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codeName="{7A2D7E96-6E34-419A-AE5F-296B3A7E7977}"/>
  <workbookPr codeName="ThisWorkbook" defaultThemeVersion="124226"/>
  <mc:AlternateContent xmlns:mc="http://schemas.openxmlformats.org/markup-compatibility/2006">
    <mc:Choice Requires="x15">
      <x15ac:absPath xmlns:x15ac="http://schemas.microsoft.com/office/spreadsheetml/2010/11/ac" url="\\icf-hq.icfconsulting.com\Share\RemoteOffices\DC02\Common\Common\ODSTS\Host Environment Support\Reporting Forms\LIVE Reporting Forms\FINAL for OMB Review - December 2017\"/>
    </mc:Choice>
  </mc:AlternateContent>
  <bookViews>
    <workbookView xWindow="4980" yWindow="285" windowWidth="13485" windowHeight="9240" tabRatio="895"/>
  </bookViews>
  <sheets>
    <sheet name="Instructions" sheetId="2" r:id="rId1"/>
    <sheet name="Section 1" sheetId="1" r:id="rId2"/>
    <sheet name="Section 2" sheetId="3" r:id="rId3"/>
    <sheet name="Section 3" sheetId="4" r:id="rId4"/>
    <sheet name="Summary" sheetId="8" r:id="rId5"/>
    <sheet name="Reference List" sheetId="13" r:id="rId6"/>
    <sheet name="Lists" sheetId="7" state="hidden" r:id="rId7"/>
    <sheet name="Checks" sheetId="11" state="hidden" r:id="rId8"/>
    <sheet name="OutputForCSV" sheetId="10" state="hidden" r:id="rId9"/>
    <sheet name="TempOutput" sheetId="14" state="hidden" r:id="rId10"/>
    <sheet name="Data for Summary" sheetId="12" state="hidden" r:id="rId11"/>
  </sheets>
  <definedNames>
    <definedName name="AllError">Checks!$D$20</definedName>
    <definedName name="ClassIChemicals">Lists!$D$3:$D$25</definedName>
    <definedName name="ClassIPurpose">Lists!$J$3:$J$6</definedName>
    <definedName name="CompName">OutputForCSV!$G$1</definedName>
    <definedName name="Countries">Lists!$B$3:$B$203</definedName>
    <definedName name="CSVDate">Lists!$O$3</definedName>
    <definedName name="CSVS2End">Lists!$Y$3</definedName>
    <definedName name="CSVS3End">Lists!$Y$5</definedName>
    <definedName name="CSVS3Start">Lists!$Y$4</definedName>
    <definedName name="DateCheck">Checks!$D$4</definedName>
    <definedName name="EndDate">Lists!$I$4</definedName>
    <definedName name="EndRowS2">'Section 2'!$A$514</definedName>
    <definedName name="FormVersion">OutputForCSV!$E$1</definedName>
    <definedName name="HeelsIntendedUses">Lists!$N$5:$N$8</definedName>
    <definedName name="ImporterCol">'Section 2'!$K$1</definedName>
    <definedName name="ImportNum">'Section 2'!$K$2</definedName>
    <definedName name="LastCol">OutputForCSV!$U$1</definedName>
    <definedName name="LastRow">OutputForCSV!$B$511</definedName>
    <definedName name="LockStatus">Instructions!$H$13</definedName>
    <definedName name="MaxOutput">Lists!$Y$6</definedName>
    <definedName name="NewIntendedUses">Lists!$L$5:$L$10</definedName>
    <definedName name="_xlnm.Print_Area" localSheetId="0">Instructions!$B$2:$D$22</definedName>
    <definedName name="_xlnm.Print_Area" localSheetId="5">'Reference List'!$B$2:$K$79</definedName>
    <definedName name="_xlnm.Print_Area" localSheetId="1">'Section 1'!$B$2:$G$14</definedName>
    <definedName name="_xlnm.Print_Area" localSheetId="2">'Section 2'!$B$4:$O$515</definedName>
    <definedName name="_xlnm.Print_Area" localSheetId="3">'Section 3'!$C$2:$H$28</definedName>
    <definedName name="_xlnm.Print_Area" localSheetId="4">Summary!$C$2:$N$22</definedName>
    <definedName name="Purpose">Lists!$J$3:$J$4</definedName>
    <definedName name="ReportingQuarter">Lists!$G$3:$G$6</definedName>
    <definedName name="ReportingYear">Lists!$F$3:$F$5</definedName>
    <definedName name="ReportQtr">'Section 1'!$D$12</definedName>
    <definedName name="ReportType">Lists!$P$3</definedName>
    <definedName name="ReportYr">'Section 1'!$D$11</definedName>
    <definedName name="RowComplete">Checks!$D$5</definedName>
    <definedName name="Sec1Status">Checks!$D$3</definedName>
    <definedName name="Sec2Error">Checks!$D$10</definedName>
    <definedName name="Sec2Filled">Checks!$D$11</definedName>
    <definedName name="Sec2inSec3">Checks!$D$18</definedName>
    <definedName name="Sec2inSec3TransDest">Checks!$D$18</definedName>
    <definedName name="Sec2inSec3Use">Checks!$D$14</definedName>
    <definedName name="Sec2ValidChem">Checks!$D$7</definedName>
    <definedName name="Sec2ValidIntendedUse">Checks!$D$9</definedName>
    <definedName name="Sec2ValidTransactionType">Checks!$D$8</definedName>
    <definedName name="Sec3Complete">Checks!$D$12</definedName>
    <definedName name="Sec3Error">Checks!$D$17</definedName>
    <definedName name="Sec3inSec2">Checks!$D$19</definedName>
    <definedName name="Sec3inSec2TransDest">Checks!$D$19</definedName>
    <definedName name="Sec3inSec2Use">Checks!$D$15</definedName>
    <definedName name="Sec3PasteRow">Lists!$Y$7</definedName>
    <definedName name="Sec3ValidChem">Checks!$D$13</definedName>
    <definedName name="Sec3ValidIntendedUse">Checks!$D$9</definedName>
    <definedName name="Sec3ValidPurpose">Checks!$D$16</definedName>
    <definedName name="StartDate">Lists!$I$3</definedName>
    <definedName name="StartRowS2">'Section 2'!$A$16</definedName>
    <definedName name="SubmissionType">Lists!$E$3:$E$4</definedName>
    <definedName name="SubTSelection">'Section 1'!$D$10</definedName>
    <definedName name="Table2">Lists!$L$4:$N$10</definedName>
    <definedName name="TransactionType">Lists!$K$3:$K$5</definedName>
    <definedName name="UsedIntendedUses">Lists!$M$5:$M$10</definedName>
    <definedName name="ValidCountry">Checks!$D$6</definedName>
    <definedName name="ValidIntendedUse">Checks!$D$9</definedName>
    <definedName name="ValidTransactionType">Checks!$D$8</definedName>
  </definedNames>
  <calcPr calcId="152511"/>
</workbook>
</file>

<file path=xl/calcChain.xml><?xml version="1.0" encoding="utf-8"?>
<calcChain xmlns="http://schemas.openxmlformats.org/spreadsheetml/2006/main">
  <c r="V17" i="3" l="1"/>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V154" i="3"/>
  <c r="V155" i="3"/>
  <c r="V156" i="3"/>
  <c r="V157" i="3"/>
  <c r="V158" i="3"/>
  <c r="V159" i="3"/>
  <c r="V160" i="3"/>
  <c r="V161" i="3"/>
  <c r="V162" i="3"/>
  <c r="V163" i="3"/>
  <c r="V164" i="3"/>
  <c r="V165" i="3"/>
  <c r="V166" i="3"/>
  <c r="V167" i="3"/>
  <c r="V168" i="3"/>
  <c r="V169" i="3"/>
  <c r="V170" i="3"/>
  <c r="V171" i="3"/>
  <c r="V172" i="3"/>
  <c r="V173" i="3"/>
  <c r="V174" i="3"/>
  <c r="V175" i="3"/>
  <c r="V176" i="3"/>
  <c r="V177" i="3"/>
  <c r="V178" i="3"/>
  <c r="V179" i="3"/>
  <c r="V180" i="3"/>
  <c r="V181" i="3"/>
  <c r="V182" i="3"/>
  <c r="V183" i="3"/>
  <c r="V184" i="3"/>
  <c r="V185" i="3"/>
  <c r="V186" i="3"/>
  <c r="V187" i="3"/>
  <c r="V188" i="3"/>
  <c r="V189" i="3"/>
  <c r="V190" i="3"/>
  <c r="V191" i="3"/>
  <c r="V192" i="3"/>
  <c r="V193" i="3"/>
  <c r="V194" i="3"/>
  <c r="V195" i="3"/>
  <c r="V196" i="3"/>
  <c r="V197" i="3"/>
  <c r="V198" i="3"/>
  <c r="V199" i="3"/>
  <c r="V200" i="3"/>
  <c r="V201" i="3"/>
  <c r="V202" i="3"/>
  <c r="V203" i="3"/>
  <c r="V204" i="3"/>
  <c r="V205" i="3"/>
  <c r="V206" i="3"/>
  <c r="V207" i="3"/>
  <c r="V208" i="3"/>
  <c r="V209" i="3"/>
  <c r="V210" i="3"/>
  <c r="V211" i="3"/>
  <c r="V212" i="3"/>
  <c r="V213" i="3"/>
  <c r="V214" i="3"/>
  <c r="V215" i="3"/>
  <c r="V216" i="3"/>
  <c r="V217" i="3"/>
  <c r="V218" i="3"/>
  <c r="V219" i="3"/>
  <c r="V220" i="3"/>
  <c r="V221" i="3"/>
  <c r="V222" i="3"/>
  <c r="V223" i="3"/>
  <c r="V224" i="3"/>
  <c r="V225" i="3"/>
  <c r="V226" i="3"/>
  <c r="V227" i="3"/>
  <c r="V228" i="3"/>
  <c r="V229" i="3"/>
  <c r="V230" i="3"/>
  <c r="V231" i="3"/>
  <c r="V232" i="3"/>
  <c r="V233" i="3"/>
  <c r="V234" i="3"/>
  <c r="V235" i="3"/>
  <c r="V236" i="3"/>
  <c r="V237" i="3"/>
  <c r="V238" i="3"/>
  <c r="V239" i="3"/>
  <c r="V240" i="3"/>
  <c r="V241" i="3"/>
  <c r="V242" i="3"/>
  <c r="V243" i="3"/>
  <c r="V244" i="3"/>
  <c r="V245" i="3"/>
  <c r="V246" i="3"/>
  <c r="V247" i="3"/>
  <c r="V248" i="3"/>
  <c r="V249" i="3"/>
  <c r="V250" i="3"/>
  <c r="V251" i="3"/>
  <c r="V252" i="3"/>
  <c r="V253" i="3"/>
  <c r="V254" i="3"/>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338" i="3"/>
  <c r="V339" i="3"/>
  <c r="V340" i="3"/>
  <c r="V341" i="3"/>
  <c r="V342" i="3"/>
  <c r="V343" i="3"/>
  <c r="V344" i="3"/>
  <c r="V345" i="3"/>
  <c r="V346" i="3"/>
  <c r="V347" i="3"/>
  <c r="V348" i="3"/>
  <c r="V349" i="3"/>
  <c r="V350" i="3"/>
  <c r="V351" i="3"/>
  <c r="V352" i="3"/>
  <c r="V353" i="3"/>
  <c r="V354" i="3"/>
  <c r="V355" i="3"/>
  <c r="V356" i="3"/>
  <c r="V357" i="3"/>
  <c r="V358" i="3"/>
  <c r="V359" i="3"/>
  <c r="V360" i="3"/>
  <c r="V361" i="3"/>
  <c r="V362" i="3"/>
  <c r="V363" i="3"/>
  <c r="V364" i="3"/>
  <c r="V365" i="3"/>
  <c r="V366" i="3"/>
  <c r="V367" i="3"/>
  <c r="V368" i="3"/>
  <c r="V369" i="3"/>
  <c r="V370" i="3"/>
  <c r="V371" i="3"/>
  <c r="V372" i="3"/>
  <c r="V373" i="3"/>
  <c r="V374" i="3"/>
  <c r="V375" i="3"/>
  <c r="V376" i="3"/>
  <c r="V377" i="3"/>
  <c r="V378" i="3"/>
  <c r="V379" i="3"/>
  <c r="V380" i="3"/>
  <c r="V381" i="3"/>
  <c r="V382" i="3"/>
  <c r="V383" i="3"/>
  <c r="V384" i="3"/>
  <c r="V385" i="3"/>
  <c r="V386" i="3"/>
  <c r="V387" i="3"/>
  <c r="V388" i="3"/>
  <c r="V389" i="3"/>
  <c r="V390" i="3"/>
  <c r="V391" i="3"/>
  <c r="V392" i="3"/>
  <c r="V393" i="3"/>
  <c r="V394" i="3"/>
  <c r="V395" i="3"/>
  <c r="V396" i="3"/>
  <c r="V397" i="3"/>
  <c r="V398" i="3"/>
  <c r="V399" i="3"/>
  <c r="V400" i="3"/>
  <c r="V401" i="3"/>
  <c r="V402" i="3"/>
  <c r="V403" i="3"/>
  <c r="V404" i="3"/>
  <c r="V405" i="3"/>
  <c r="V406" i="3"/>
  <c r="V407" i="3"/>
  <c r="V408" i="3"/>
  <c r="V409" i="3"/>
  <c r="V410" i="3"/>
  <c r="V411" i="3"/>
  <c r="V412" i="3"/>
  <c r="V413" i="3"/>
  <c r="V414" i="3"/>
  <c r="V415" i="3"/>
  <c r="V416" i="3"/>
  <c r="V417" i="3"/>
  <c r="V418" i="3"/>
  <c r="V419" i="3"/>
  <c r="V420" i="3"/>
  <c r="V421" i="3"/>
  <c r="V422" i="3"/>
  <c r="V423" i="3"/>
  <c r="V424" i="3"/>
  <c r="V425" i="3"/>
  <c r="V426" i="3"/>
  <c r="V427" i="3"/>
  <c r="V428" i="3"/>
  <c r="V429" i="3"/>
  <c r="V430" i="3"/>
  <c r="V431" i="3"/>
  <c r="V432" i="3"/>
  <c r="V433" i="3"/>
  <c r="V434" i="3"/>
  <c r="V435" i="3"/>
  <c r="V436" i="3"/>
  <c r="V437" i="3"/>
  <c r="V438" i="3"/>
  <c r="V439" i="3"/>
  <c r="V440" i="3"/>
  <c r="V441" i="3"/>
  <c r="V442" i="3"/>
  <c r="V443" i="3"/>
  <c r="V444" i="3"/>
  <c r="V445" i="3"/>
  <c r="V446" i="3"/>
  <c r="V447" i="3"/>
  <c r="V448" i="3"/>
  <c r="V449" i="3"/>
  <c r="V450" i="3"/>
  <c r="V451" i="3"/>
  <c r="V452" i="3"/>
  <c r="V453" i="3"/>
  <c r="V454" i="3"/>
  <c r="V455" i="3"/>
  <c r="V456" i="3"/>
  <c r="V457" i="3"/>
  <c r="V458" i="3"/>
  <c r="V459" i="3"/>
  <c r="V460" i="3"/>
  <c r="V461" i="3"/>
  <c r="V462" i="3"/>
  <c r="V463" i="3"/>
  <c r="V464" i="3"/>
  <c r="V465" i="3"/>
  <c r="V466" i="3"/>
  <c r="V467" i="3"/>
  <c r="V468" i="3"/>
  <c r="V469" i="3"/>
  <c r="V470" i="3"/>
  <c r="V471" i="3"/>
  <c r="V472" i="3"/>
  <c r="V473" i="3"/>
  <c r="V474" i="3"/>
  <c r="V475" i="3"/>
  <c r="V476" i="3"/>
  <c r="V477" i="3"/>
  <c r="V478" i="3"/>
  <c r="V479" i="3"/>
  <c r="V480" i="3"/>
  <c r="V481" i="3"/>
  <c r="V482" i="3"/>
  <c r="V483" i="3"/>
  <c r="V484" i="3"/>
  <c r="V485" i="3"/>
  <c r="V486" i="3"/>
  <c r="V487" i="3"/>
  <c r="V488" i="3"/>
  <c r="V489" i="3"/>
  <c r="V490" i="3"/>
  <c r="V491" i="3"/>
  <c r="V492" i="3"/>
  <c r="V493" i="3"/>
  <c r="V494" i="3"/>
  <c r="V495" i="3"/>
  <c r="V496" i="3"/>
  <c r="V497" i="3"/>
  <c r="V498" i="3"/>
  <c r="V499" i="3"/>
  <c r="V500" i="3"/>
  <c r="V501" i="3"/>
  <c r="V502" i="3"/>
  <c r="V503" i="3"/>
  <c r="V504" i="3"/>
  <c r="V505" i="3"/>
  <c r="V506" i="3"/>
  <c r="V507" i="3"/>
  <c r="V508" i="3"/>
  <c r="V509" i="3"/>
  <c r="V510" i="3"/>
  <c r="V511" i="3"/>
  <c r="V512" i="3"/>
  <c r="V513" i="3"/>
  <c r="V514" i="3"/>
  <c r="V16" i="3"/>
  <c r="U153" i="3" l="1"/>
  <c r="U154" i="3"/>
  <c r="U155" i="3"/>
  <c r="U156" i="3"/>
  <c r="U157" i="3"/>
  <c r="U158" i="3"/>
  <c r="U159" i="3"/>
  <c r="U160" i="3"/>
  <c r="U161" i="3"/>
  <c r="U321" i="3"/>
  <c r="U322" i="3"/>
  <c r="U323" i="3"/>
  <c r="U324" i="3"/>
  <c r="U325" i="3"/>
  <c r="U326" i="3"/>
  <c r="U327" i="3"/>
  <c r="U328" i="3"/>
  <c r="U329" i="3"/>
  <c r="U330" i="3"/>
  <c r="U331" i="3"/>
  <c r="U332" i="3"/>
  <c r="U333" i="3"/>
  <c r="U334" i="3"/>
  <c r="U335" i="3"/>
  <c r="U336" i="3"/>
  <c r="U337" i="3"/>
  <c r="U338" i="3"/>
  <c r="U339" i="3"/>
  <c r="U340" i="3"/>
  <c r="U341" i="3"/>
  <c r="U342" i="3"/>
  <c r="U343" i="3"/>
  <c r="U344" i="3"/>
  <c r="U345" i="3"/>
  <c r="U346" i="3"/>
  <c r="U347" i="3"/>
  <c r="U348" i="3"/>
  <c r="U349" i="3"/>
  <c r="U350" i="3"/>
  <c r="U351" i="3"/>
  <c r="U352" i="3"/>
  <c r="U353" i="3"/>
  <c r="U354" i="3"/>
  <c r="U355" i="3"/>
  <c r="U356" i="3"/>
  <c r="U357" i="3"/>
  <c r="U358" i="3"/>
  <c r="U359" i="3"/>
  <c r="U360" i="3"/>
  <c r="U361" i="3"/>
  <c r="U362" i="3"/>
  <c r="U363" i="3"/>
  <c r="U364" i="3"/>
  <c r="U365" i="3"/>
  <c r="U366" i="3"/>
  <c r="U367" i="3"/>
  <c r="U368" i="3"/>
  <c r="U369" i="3"/>
  <c r="U370" i="3"/>
  <c r="U371" i="3"/>
  <c r="U372" i="3"/>
  <c r="U373" i="3"/>
  <c r="U374" i="3"/>
  <c r="U375" i="3"/>
  <c r="U376" i="3"/>
  <c r="U377" i="3"/>
  <c r="U378" i="3"/>
  <c r="U379" i="3"/>
  <c r="U380" i="3"/>
  <c r="U381" i="3"/>
  <c r="U382" i="3"/>
  <c r="U383" i="3"/>
  <c r="U384" i="3"/>
  <c r="U385" i="3"/>
  <c r="U386" i="3"/>
  <c r="U387" i="3"/>
  <c r="U388" i="3"/>
  <c r="U389" i="3"/>
  <c r="U390" i="3"/>
  <c r="U391" i="3"/>
  <c r="U392" i="3"/>
  <c r="U393" i="3"/>
  <c r="U394" i="3"/>
  <c r="U395" i="3"/>
  <c r="U396" i="3"/>
  <c r="U397" i="3"/>
  <c r="U398" i="3"/>
  <c r="U399" i="3"/>
  <c r="U400" i="3"/>
  <c r="U401" i="3"/>
  <c r="U402" i="3"/>
  <c r="U403" i="3"/>
  <c r="U404" i="3"/>
  <c r="U405" i="3"/>
  <c r="U406" i="3"/>
  <c r="U407" i="3"/>
  <c r="U408" i="3"/>
  <c r="U409" i="3"/>
  <c r="U410" i="3"/>
  <c r="U411" i="3"/>
  <c r="U412" i="3"/>
  <c r="U413" i="3"/>
  <c r="U414" i="3"/>
  <c r="U415" i="3"/>
  <c r="U416" i="3"/>
  <c r="U417" i="3"/>
  <c r="U418" i="3"/>
  <c r="U419" i="3"/>
  <c r="U420" i="3"/>
  <c r="U421" i="3"/>
  <c r="U422" i="3"/>
  <c r="U423" i="3"/>
  <c r="U424" i="3"/>
  <c r="U425" i="3"/>
  <c r="U426" i="3"/>
  <c r="U427" i="3"/>
  <c r="U428" i="3"/>
  <c r="U429" i="3"/>
  <c r="U430" i="3"/>
  <c r="U431" i="3"/>
  <c r="U432" i="3"/>
  <c r="U433" i="3"/>
  <c r="U434" i="3"/>
  <c r="U435" i="3"/>
  <c r="U436" i="3"/>
  <c r="U437" i="3"/>
  <c r="U438" i="3"/>
  <c r="U439" i="3"/>
  <c r="U440" i="3"/>
  <c r="U441" i="3"/>
  <c r="U442" i="3"/>
  <c r="U443" i="3"/>
  <c r="U444" i="3"/>
  <c r="U445" i="3"/>
  <c r="U446" i="3"/>
  <c r="U447" i="3"/>
  <c r="U448" i="3"/>
  <c r="U449" i="3"/>
  <c r="U450" i="3"/>
  <c r="U451" i="3"/>
  <c r="U452" i="3"/>
  <c r="U453" i="3"/>
  <c r="U454" i="3"/>
  <c r="U455" i="3"/>
  <c r="U456" i="3"/>
  <c r="U457" i="3"/>
  <c r="U458" i="3"/>
  <c r="U459" i="3"/>
  <c r="U460" i="3"/>
  <c r="U461" i="3"/>
  <c r="U462" i="3"/>
  <c r="U463" i="3"/>
  <c r="U464" i="3"/>
  <c r="U465" i="3"/>
  <c r="U466" i="3"/>
  <c r="U467" i="3"/>
  <c r="U468" i="3"/>
  <c r="U469" i="3"/>
  <c r="U470" i="3"/>
  <c r="U471" i="3"/>
  <c r="U472" i="3"/>
  <c r="U473" i="3"/>
  <c r="U474" i="3"/>
  <c r="U475" i="3"/>
  <c r="U476" i="3"/>
  <c r="U477" i="3"/>
  <c r="U478" i="3"/>
  <c r="U479" i="3"/>
  <c r="U480" i="3"/>
  <c r="U481" i="3"/>
  <c r="U482" i="3"/>
  <c r="U483" i="3"/>
  <c r="U484" i="3"/>
  <c r="U485" i="3"/>
  <c r="U486" i="3"/>
  <c r="U487" i="3"/>
  <c r="U488" i="3"/>
  <c r="U489" i="3"/>
  <c r="U490" i="3"/>
  <c r="U491" i="3"/>
  <c r="U492" i="3"/>
  <c r="U493" i="3"/>
  <c r="U494" i="3"/>
  <c r="U495" i="3"/>
  <c r="U496" i="3"/>
  <c r="U497" i="3"/>
  <c r="U498" i="3"/>
  <c r="U499" i="3"/>
  <c r="U500" i="3"/>
  <c r="U501" i="3"/>
  <c r="U502" i="3"/>
  <c r="U503" i="3"/>
  <c r="U504" i="3"/>
  <c r="U505" i="3"/>
  <c r="U506" i="3"/>
  <c r="U507" i="3"/>
  <c r="U508" i="3"/>
  <c r="U509" i="3"/>
  <c r="U510" i="3"/>
  <c r="A2" i="14" l="1"/>
  <c r="A3" i="14"/>
  <c r="A4" i="14"/>
  <c r="J4" i="12" l="1"/>
  <c r="J5" i="12"/>
  <c r="J6" i="12"/>
  <c r="J7" i="12"/>
  <c r="J8" i="12"/>
  <c r="J9" i="12"/>
  <c r="J10" i="12"/>
  <c r="J11" i="12"/>
  <c r="J12" i="12"/>
  <c r="J13" i="12"/>
  <c r="J14" i="12"/>
  <c r="J15" i="12"/>
  <c r="J16" i="12"/>
  <c r="J17" i="12"/>
  <c r="J18" i="12"/>
  <c r="J19" i="12"/>
  <c r="J20" i="12"/>
  <c r="J21" i="12"/>
  <c r="J22" i="12"/>
  <c r="J23" i="12"/>
  <c r="J24" i="12"/>
  <c r="J25" i="12"/>
  <c r="J3" i="12"/>
  <c r="Y17" i="3"/>
  <c r="Y18" i="3"/>
  <c r="Y19" i="3"/>
  <c r="Y20" i="3"/>
  <c r="Y21" i="3"/>
  <c r="Y22" i="3"/>
  <c r="Y23" i="3"/>
  <c r="Y24" i="3"/>
  <c r="Y25" i="3"/>
  <c r="Y26" i="3"/>
  <c r="Y27" i="3"/>
  <c r="Y28" i="3"/>
  <c r="Y29" i="3"/>
  <c r="Y30" i="3"/>
  <c r="Y31" i="3"/>
  <c r="Y32" i="3"/>
  <c r="Y33" i="3"/>
  <c r="Y34" i="3"/>
  <c r="Y35" i="3"/>
  <c r="Y36" i="3"/>
  <c r="Y37" i="3"/>
  <c r="Y38" i="3"/>
  <c r="Y39" i="3"/>
  <c r="Y40" i="3"/>
  <c r="Y41" i="3"/>
  <c r="Y42" i="3"/>
  <c r="Y43" i="3"/>
  <c r="Y44" i="3"/>
  <c r="Y45" i="3"/>
  <c r="Y46" i="3"/>
  <c r="Y47" i="3"/>
  <c r="Y48" i="3"/>
  <c r="Y49" i="3"/>
  <c r="Y50" i="3"/>
  <c r="Y51" i="3"/>
  <c r="Y52" i="3"/>
  <c r="Y53" i="3"/>
  <c r="Y54" i="3"/>
  <c r="Y55" i="3"/>
  <c r="Y56" i="3"/>
  <c r="Y57" i="3"/>
  <c r="Y58" i="3"/>
  <c r="Y59" i="3"/>
  <c r="Y60" i="3"/>
  <c r="Y61" i="3"/>
  <c r="Y62" i="3"/>
  <c r="Y63" i="3"/>
  <c r="Y64" i="3"/>
  <c r="Y65" i="3"/>
  <c r="Y66" i="3"/>
  <c r="Y67" i="3"/>
  <c r="Y68" i="3"/>
  <c r="Y69" i="3"/>
  <c r="Y70" i="3"/>
  <c r="Y71" i="3"/>
  <c r="Y72" i="3"/>
  <c r="Y73" i="3"/>
  <c r="Y74" i="3"/>
  <c r="Y75" i="3"/>
  <c r="Y76" i="3"/>
  <c r="Y77" i="3"/>
  <c r="Y78" i="3"/>
  <c r="Y79" i="3"/>
  <c r="Y80" i="3"/>
  <c r="Y81" i="3"/>
  <c r="Y82" i="3"/>
  <c r="Y83" i="3"/>
  <c r="Y84" i="3"/>
  <c r="Y85" i="3"/>
  <c r="Y86" i="3"/>
  <c r="Y87" i="3"/>
  <c r="Y88" i="3"/>
  <c r="Y89" i="3"/>
  <c r="Y90" i="3"/>
  <c r="Y91" i="3"/>
  <c r="Y92" i="3"/>
  <c r="Y93" i="3"/>
  <c r="Y94" i="3"/>
  <c r="Y95" i="3"/>
  <c r="Y96" i="3"/>
  <c r="Y97" i="3"/>
  <c r="Y98" i="3"/>
  <c r="Y99" i="3"/>
  <c r="Y100" i="3"/>
  <c r="Y101" i="3"/>
  <c r="Y102" i="3"/>
  <c r="Y103" i="3"/>
  <c r="Y104" i="3"/>
  <c r="Y105" i="3"/>
  <c r="Y106" i="3"/>
  <c r="Y107" i="3"/>
  <c r="Y108" i="3"/>
  <c r="Y109" i="3"/>
  <c r="Y110" i="3"/>
  <c r="Y111" i="3"/>
  <c r="Y112" i="3"/>
  <c r="Y113" i="3"/>
  <c r="Y114" i="3"/>
  <c r="Y115" i="3"/>
  <c r="Y116" i="3"/>
  <c r="Y117" i="3"/>
  <c r="Y118" i="3"/>
  <c r="Y119" i="3"/>
  <c r="Y120" i="3"/>
  <c r="Y121" i="3"/>
  <c r="Y122" i="3"/>
  <c r="Y123" i="3"/>
  <c r="Y124" i="3"/>
  <c r="Y125" i="3"/>
  <c r="Y126" i="3"/>
  <c r="Y127" i="3"/>
  <c r="Y128" i="3"/>
  <c r="Y129" i="3"/>
  <c r="Y130" i="3"/>
  <c r="Y131" i="3"/>
  <c r="Y132" i="3"/>
  <c r="Y133" i="3"/>
  <c r="Y134" i="3"/>
  <c r="Y135" i="3"/>
  <c r="Y136" i="3"/>
  <c r="Y137" i="3"/>
  <c r="Y138" i="3"/>
  <c r="Y139" i="3"/>
  <c r="Y140" i="3"/>
  <c r="Y141" i="3"/>
  <c r="Y142" i="3"/>
  <c r="Y143" i="3"/>
  <c r="Y144" i="3"/>
  <c r="Y145" i="3"/>
  <c r="Y146" i="3"/>
  <c r="Y147" i="3"/>
  <c r="Y148" i="3"/>
  <c r="Y149" i="3"/>
  <c r="Y150" i="3"/>
  <c r="Y151" i="3"/>
  <c r="Y152" i="3"/>
  <c r="Y153" i="3"/>
  <c r="Y154" i="3"/>
  <c r="Y155" i="3"/>
  <c r="Y156" i="3"/>
  <c r="Y157" i="3"/>
  <c r="Y158" i="3"/>
  <c r="Y159" i="3"/>
  <c r="Y160" i="3"/>
  <c r="Y161" i="3"/>
  <c r="Y162" i="3"/>
  <c r="Y163" i="3"/>
  <c r="Y164" i="3"/>
  <c r="Y165" i="3"/>
  <c r="Y166" i="3"/>
  <c r="Y167" i="3"/>
  <c r="Y168" i="3"/>
  <c r="Y169" i="3"/>
  <c r="Y170" i="3"/>
  <c r="Y171" i="3"/>
  <c r="Y172" i="3"/>
  <c r="Y173" i="3"/>
  <c r="Y174" i="3"/>
  <c r="Y175" i="3"/>
  <c r="Y176" i="3"/>
  <c r="Y177" i="3"/>
  <c r="Y178" i="3"/>
  <c r="Y179" i="3"/>
  <c r="Y180" i="3"/>
  <c r="Y181" i="3"/>
  <c r="Y182" i="3"/>
  <c r="Y183" i="3"/>
  <c r="Y184" i="3"/>
  <c r="Y185" i="3"/>
  <c r="Y186" i="3"/>
  <c r="Y187" i="3"/>
  <c r="Y188" i="3"/>
  <c r="Y189" i="3"/>
  <c r="Y190" i="3"/>
  <c r="Y191" i="3"/>
  <c r="Y192" i="3"/>
  <c r="Y193" i="3"/>
  <c r="Y194" i="3"/>
  <c r="Y195" i="3"/>
  <c r="Y196" i="3"/>
  <c r="Y197" i="3"/>
  <c r="Y198" i="3"/>
  <c r="Y199" i="3"/>
  <c r="Y200" i="3"/>
  <c r="Y201" i="3"/>
  <c r="Y202" i="3"/>
  <c r="Y203" i="3"/>
  <c r="Y204" i="3"/>
  <c r="Y205" i="3"/>
  <c r="Y206" i="3"/>
  <c r="Y207" i="3"/>
  <c r="Y208" i="3"/>
  <c r="Y209" i="3"/>
  <c r="Y210" i="3"/>
  <c r="Y211" i="3"/>
  <c r="Y212" i="3"/>
  <c r="Y213" i="3"/>
  <c r="Y214" i="3"/>
  <c r="Y215" i="3"/>
  <c r="Y216" i="3"/>
  <c r="Y217" i="3"/>
  <c r="Y218" i="3"/>
  <c r="Y219" i="3"/>
  <c r="Y220" i="3"/>
  <c r="Y221" i="3"/>
  <c r="Y222" i="3"/>
  <c r="Y223" i="3"/>
  <c r="Y224" i="3"/>
  <c r="Y225" i="3"/>
  <c r="Y226" i="3"/>
  <c r="Y227" i="3"/>
  <c r="Y228" i="3"/>
  <c r="Y229" i="3"/>
  <c r="Y230" i="3"/>
  <c r="Y231" i="3"/>
  <c r="Y232" i="3"/>
  <c r="Y233" i="3"/>
  <c r="Y234" i="3"/>
  <c r="Y235" i="3"/>
  <c r="Y236" i="3"/>
  <c r="Y237" i="3"/>
  <c r="Y238" i="3"/>
  <c r="Y239" i="3"/>
  <c r="Y240" i="3"/>
  <c r="Y241" i="3"/>
  <c r="Y242" i="3"/>
  <c r="Y243" i="3"/>
  <c r="Y244" i="3"/>
  <c r="Y245" i="3"/>
  <c r="Y246" i="3"/>
  <c r="Y247" i="3"/>
  <c r="Y248" i="3"/>
  <c r="Y249" i="3"/>
  <c r="Y250" i="3"/>
  <c r="Y251" i="3"/>
  <c r="Y252" i="3"/>
  <c r="Y253" i="3"/>
  <c r="Y254" i="3"/>
  <c r="Y255" i="3"/>
  <c r="Y256" i="3"/>
  <c r="Y257" i="3"/>
  <c r="Y258" i="3"/>
  <c r="Y259" i="3"/>
  <c r="Y260" i="3"/>
  <c r="Y261" i="3"/>
  <c r="Y262" i="3"/>
  <c r="Y263" i="3"/>
  <c r="Y264" i="3"/>
  <c r="Y265" i="3"/>
  <c r="Y266" i="3"/>
  <c r="Y267" i="3"/>
  <c r="Y268" i="3"/>
  <c r="Y269" i="3"/>
  <c r="Y270" i="3"/>
  <c r="Y271" i="3"/>
  <c r="Y272" i="3"/>
  <c r="Y273" i="3"/>
  <c r="Y274" i="3"/>
  <c r="Y275" i="3"/>
  <c r="Y276" i="3"/>
  <c r="Y277" i="3"/>
  <c r="Y278" i="3"/>
  <c r="Y279" i="3"/>
  <c r="Y280" i="3"/>
  <c r="Y281" i="3"/>
  <c r="Y282" i="3"/>
  <c r="Y283" i="3"/>
  <c r="Y284" i="3"/>
  <c r="Y285" i="3"/>
  <c r="Y286" i="3"/>
  <c r="Y287" i="3"/>
  <c r="Y288" i="3"/>
  <c r="Y289" i="3"/>
  <c r="Y290" i="3"/>
  <c r="Y291" i="3"/>
  <c r="Y292" i="3"/>
  <c r="Y293" i="3"/>
  <c r="Y294" i="3"/>
  <c r="Y295" i="3"/>
  <c r="Y296" i="3"/>
  <c r="Y297" i="3"/>
  <c r="Y298" i="3"/>
  <c r="Y299" i="3"/>
  <c r="Y300" i="3"/>
  <c r="Y301" i="3"/>
  <c r="Y302" i="3"/>
  <c r="Y303" i="3"/>
  <c r="Y304" i="3"/>
  <c r="Y305" i="3"/>
  <c r="Y306" i="3"/>
  <c r="Y307" i="3"/>
  <c r="Y308" i="3"/>
  <c r="Y309" i="3"/>
  <c r="Y310" i="3"/>
  <c r="Y311" i="3"/>
  <c r="Y312" i="3"/>
  <c r="Y313" i="3"/>
  <c r="Y314" i="3"/>
  <c r="Y315" i="3"/>
  <c r="Y316" i="3"/>
  <c r="Y317" i="3"/>
  <c r="Y318" i="3"/>
  <c r="Y319" i="3"/>
  <c r="Y320" i="3"/>
  <c r="Y321" i="3"/>
  <c r="Y322" i="3"/>
  <c r="Y323" i="3"/>
  <c r="Y324" i="3"/>
  <c r="Y325" i="3"/>
  <c r="Y326" i="3"/>
  <c r="Y327" i="3"/>
  <c r="Y328" i="3"/>
  <c r="Y329" i="3"/>
  <c r="Y330" i="3"/>
  <c r="Y331" i="3"/>
  <c r="Y332" i="3"/>
  <c r="Y333" i="3"/>
  <c r="Y334" i="3"/>
  <c r="Y335" i="3"/>
  <c r="Y336" i="3"/>
  <c r="Y337" i="3"/>
  <c r="Y338" i="3"/>
  <c r="Y339" i="3"/>
  <c r="Y340" i="3"/>
  <c r="Y341" i="3"/>
  <c r="Y342" i="3"/>
  <c r="Y343" i="3"/>
  <c r="Y344" i="3"/>
  <c r="Y345" i="3"/>
  <c r="Y346" i="3"/>
  <c r="Y347" i="3"/>
  <c r="Y348" i="3"/>
  <c r="Y349" i="3"/>
  <c r="Y350" i="3"/>
  <c r="Y351" i="3"/>
  <c r="Y352" i="3"/>
  <c r="Y353" i="3"/>
  <c r="Y354" i="3"/>
  <c r="Y355" i="3"/>
  <c r="Y356" i="3"/>
  <c r="Y357" i="3"/>
  <c r="Y358" i="3"/>
  <c r="Y359" i="3"/>
  <c r="Y360" i="3"/>
  <c r="Y361" i="3"/>
  <c r="Y362" i="3"/>
  <c r="Y363" i="3"/>
  <c r="Y364" i="3"/>
  <c r="Y365" i="3"/>
  <c r="Y366" i="3"/>
  <c r="Y367" i="3"/>
  <c r="Y368" i="3"/>
  <c r="Y369" i="3"/>
  <c r="Y370" i="3"/>
  <c r="Y371" i="3"/>
  <c r="Y372" i="3"/>
  <c r="Y373" i="3"/>
  <c r="Y374" i="3"/>
  <c r="Y375" i="3"/>
  <c r="Y376" i="3"/>
  <c r="Y377" i="3"/>
  <c r="Y378" i="3"/>
  <c r="Y379" i="3"/>
  <c r="Y380" i="3"/>
  <c r="Y381" i="3"/>
  <c r="Y382" i="3"/>
  <c r="Y383" i="3"/>
  <c r="Y384" i="3"/>
  <c r="Y385" i="3"/>
  <c r="Y386" i="3"/>
  <c r="Y387" i="3"/>
  <c r="Y388" i="3"/>
  <c r="Y389" i="3"/>
  <c r="Y390" i="3"/>
  <c r="Y391" i="3"/>
  <c r="Y392" i="3"/>
  <c r="Y393" i="3"/>
  <c r="Y394" i="3"/>
  <c r="Y395" i="3"/>
  <c r="Y396" i="3"/>
  <c r="Y397" i="3"/>
  <c r="Y398" i="3"/>
  <c r="Y399" i="3"/>
  <c r="Y400" i="3"/>
  <c r="Y401" i="3"/>
  <c r="Y402" i="3"/>
  <c r="Y403" i="3"/>
  <c r="Y404" i="3"/>
  <c r="Y405" i="3"/>
  <c r="Y406" i="3"/>
  <c r="Y407" i="3"/>
  <c r="Y408" i="3"/>
  <c r="Y409" i="3"/>
  <c r="Y410" i="3"/>
  <c r="Y411" i="3"/>
  <c r="Y412" i="3"/>
  <c r="Y413" i="3"/>
  <c r="Y414" i="3"/>
  <c r="Y415" i="3"/>
  <c r="Y416" i="3"/>
  <c r="Y417" i="3"/>
  <c r="Y418" i="3"/>
  <c r="Y419" i="3"/>
  <c r="Y420" i="3"/>
  <c r="Y421" i="3"/>
  <c r="Y422" i="3"/>
  <c r="Y423" i="3"/>
  <c r="Y424" i="3"/>
  <c r="Y425" i="3"/>
  <c r="Y426" i="3"/>
  <c r="Y427" i="3"/>
  <c r="Y428" i="3"/>
  <c r="Y429" i="3"/>
  <c r="Y430" i="3"/>
  <c r="Y431" i="3"/>
  <c r="Y432" i="3"/>
  <c r="Y433" i="3"/>
  <c r="Y434" i="3"/>
  <c r="Y435" i="3"/>
  <c r="Y436" i="3"/>
  <c r="Y437" i="3"/>
  <c r="Y438" i="3"/>
  <c r="Y439" i="3"/>
  <c r="Y440" i="3"/>
  <c r="Y441" i="3"/>
  <c r="Y442" i="3"/>
  <c r="Y443" i="3"/>
  <c r="Y444" i="3"/>
  <c r="Y445" i="3"/>
  <c r="Y446" i="3"/>
  <c r="Y447" i="3"/>
  <c r="Y448" i="3"/>
  <c r="Y449" i="3"/>
  <c r="Y450" i="3"/>
  <c r="Y451" i="3"/>
  <c r="Y452" i="3"/>
  <c r="Y453" i="3"/>
  <c r="Y454" i="3"/>
  <c r="Y455" i="3"/>
  <c r="Y456" i="3"/>
  <c r="Y457" i="3"/>
  <c r="Y458" i="3"/>
  <c r="Y459" i="3"/>
  <c r="Y460" i="3"/>
  <c r="Y461" i="3"/>
  <c r="Y462" i="3"/>
  <c r="Y463" i="3"/>
  <c r="Y464" i="3"/>
  <c r="Y465" i="3"/>
  <c r="Y466" i="3"/>
  <c r="Y467" i="3"/>
  <c r="Y468" i="3"/>
  <c r="Y469" i="3"/>
  <c r="Y470" i="3"/>
  <c r="Y471" i="3"/>
  <c r="Y472" i="3"/>
  <c r="Y473" i="3"/>
  <c r="Y474" i="3"/>
  <c r="Y475" i="3"/>
  <c r="Y476" i="3"/>
  <c r="Y477" i="3"/>
  <c r="Y478" i="3"/>
  <c r="Y479" i="3"/>
  <c r="Y480" i="3"/>
  <c r="Y481" i="3"/>
  <c r="Y482" i="3"/>
  <c r="Y483" i="3"/>
  <c r="Y484" i="3"/>
  <c r="Y485" i="3"/>
  <c r="Y486" i="3"/>
  <c r="Y487" i="3"/>
  <c r="Y488" i="3"/>
  <c r="Y489" i="3"/>
  <c r="Y490" i="3"/>
  <c r="Y491" i="3"/>
  <c r="Y492" i="3"/>
  <c r="Y493" i="3"/>
  <c r="Y494" i="3"/>
  <c r="Y495" i="3"/>
  <c r="Y496" i="3"/>
  <c r="Y497" i="3"/>
  <c r="Y498" i="3"/>
  <c r="Y499" i="3"/>
  <c r="Y500" i="3"/>
  <c r="Y501" i="3"/>
  <c r="Y502" i="3"/>
  <c r="Y503" i="3"/>
  <c r="Y504" i="3"/>
  <c r="Y505" i="3"/>
  <c r="Y506" i="3"/>
  <c r="Y507" i="3"/>
  <c r="Y508" i="3"/>
  <c r="Y509" i="3"/>
  <c r="Y510" i="3"/>
  <c r="Y511" i="3"/>
  <c r="Y512" i="3"/>
  <c r="Y513" i="3"/>
  <c r="Y514" i="3"/>
  <c r="Y16" i="3"/>
  <c r="D49" i="4" l="1"/>
  <c r="D50" i="4"/>
  <c r="D51" i="4"/>
  <c r="D30" i="4"/>
  <c r="D31" i="4"/>
  <c r="D32" i="4"/>
  <c r="D33" i="4"/>
  <c r="D34" i="4"/>
  <c r="D35" i="4"/>
  <c r="D36" i="4"/>
  <c r="D37" i="4"/>
  <c r="D38" i="4"/>
  <c r="D39" i="4"/>
  <c r="D40" i="4"/>
  <c r="D41" i="4"/>
  <c r="D42" i="4"/>
  <c r="D43" i="4"/>
  <c r="D44" i="4"/>
  <c r="D45" i="4"/>
  <c r="D46" i="4"/>
  <c r="D47" i="4"/>
  <c r="D48" i="4"/>
  <c r="D29" i="4"/>
  <c r="F534" i="3"/>
  <c r="F535" i="3"/>
  <c r="F536" i="3"/>
  <c r="F537" i="3"/>
  <c r="F538" i="3"/>
  <c r="F517" i="3"/>
  <c r="F518" i="3"/>
  <c r="F519" i="3"/>
  <c r="F520" i="3"/>
  <c r="F521" i="3"/>
  <c r="F522" i="3"/>
  <c r="F523" i="3"/>
  <c r="F524" i="3"/>
  <c r="F525" i="3"/>
  <c r="F526" i="3"/>
  <c r="F527" i="3"/>
  <c r="F528" i="3"/>
  <c r="F529" i="3"/>
  <c r="F530" i="3"/>
  <c r="F531" i="3"/>
  <c r="F532" i="3"/>
  <c r="F533" i="3"/>
  <c r="F516" i="3"/>
  <c r="G30" i="4" l="1"/>
  <c r="G31" i="4"/>
  <c r="G32" i="4"/>
  <c r="G29" i="4"/>
  <c r="M527" i="3"/>
  <c r="M528" i="3"/>
  <c r="M529" i="3"/>
  <c r="M526" i="3"/>
  <c r="M523" i="3"/>
  <c r="M524" i="3"/>
  <c r="M525" i="3"/>
  <c r="M522" i="3"/>
  <c r="M517" i="3"/>
  <c r="M518" i="3"/>
  <c r="M519" i="3"/>
  <c r="M520" i="3"/>
  <c r="M521" i="3"/>
  <c r="M516" i="3"/>
  <c r="L517" i="3"/>
  <c r="L518" i="3"/>
  <c r="L516" i="3"/>
  <c r="E711" i="3"/>
  <c r="E704" i="3"/>
  <c r="E705" i="3"/>
  <c r="E706" i="3"/>
  <c r="E707" i="3"/>
  <c r="E708" i="3"/>
  <c r="E709" i="3"/>
  <c r="E710" i="3"/>
  <c r="E697" i="3"/>
  <c r="E698" i="3"/>
  <c r="E699" i="3"/>
  <c r="E700" i="3"/>
  <c r="E701" i="3"/>
  <c r="E702" i="3"/>
  <c r="E703" i="3"/>
  <c r="E692" i="3"/>
  <c r="E693" i="3"/>
  <c r="E694" i="3"/>
  <c r="E695" i="3"/>
  <c r="E696" i="3"/>
  <c r="E683" i="3"/>
  <c r="E684" i="3"/>
  <c r="E685" i="3"/>
  <c r="E686" i="3"/>
  <c r="E687" i="3"/>
  <c r="E688" i="3"/>
  <c r="E689" i="3"/>
  <c r="E690" i="3"/>
  <c r="E691" i="3"/>
  <c r="E672" i="3"/>
  <c r="E673" i="3"/>
  <c r="E674" i="3"/>
  <c r="E675" i="3"/>
  <c r="E676" i="3"/>
  <c r="E677" i="3"/>
  <c r="E678" i="3"/>
  <c r="E679" i="3"/>
  <c r="E680" i="3"/>
  <c r="E681" i="3"/>
  <c r="E682" i="3"/>
  <c r="E591" i="3"/>
  <c r="E592" i="3"/>
  <c r="E593" i="3"/>
  <c r="E594" i="3"/>
  <c r="E595" i="3"/>
  <c r="E596" i="3"/>
  <c r="E597" i="3"/>
  <c r="E598" i="3"/>
  <c r="E599" i="3"/>
  <c r="E600" i="3"/>
  <c r="E601" i="3"/>
  <c r="E602" i="3"/>
  <c r="E603" i="3"/>
  <c r="E604" i="3"/>
  <c r="E605" i="3"/>
  <c r="E606" i="3"/>
  <c r="E607" i="3"/>
  <c r="E608" i="3"/>
  <c r="E609" i="3"/>
  <c r="E610" i="3"/>
  <c r="E611" i="3"/>
  <c r="E612" i="3"/>
  <c r="E613" i="3"/>
  <c r="E614" i="3"/>
  <c r="E615" i="3"/>
  <c r="E616" i="3"/>
  <c r="E617" i="3"/>
  <c r="E618" i="3"/>
  <c r="E619" i="3"/>
  <c r="E620" i="3"/>
  <c r="E621" i="3"/>
  <c r="E622" i="3"/>
  <c r="E623" i="3"/>
  <c r="E624" i="3"/>
  <c r="E625" i="3"/>
  <c r="E626" i="3"/>
  <c r="E627" i="3"/>
  <c r="E628" i="3"/>
  <c r="E629" i="3"/>
  <c r="E630" i="3"/>
  <c r="E631" i="3"/>
  <c r="E632" i="3"/>
  <c r="E633" i="3"/>
  <c r="E634" i="3"/>
  <c r="E635" i="3"/>
  <c r="E636" i="3"/>
  <c r="E637" i="3"/>
  <c r="E638" i="3"/>
  <c r="E639" i="3"/>
  <c r="E640" i="3"/>
  <c r="E641" i="3"/>
  <c r="E642" i="3"/>
  <c r="E643" i="3"/>
  <c r="E644" i="3"/>
  <c r="E645" i="3"/>
  <c r="E646" i="3"/>
  <c r="E647" i="3"/>
  <c r="E648" i="3"/>
  <c r="E649" i="3"/>
  <c r="E650" i="3"/>
  <c r="E651" i="3"/>
  <c r="E652" i="3"/>
  <c r="E653" i="3"/>
  <c r="E654" i="3"/>
  <c r="E655" i="3"/>
  <c r="E656" i="3"/>
  <c r="E657" i="3"/>
  <c r="E658" i="3"/>
  <c r="E659" i="3"/>
  <c r="E660" i="3"/>
  <c r="E661" i="3"/>
  <c r="E662" i="3"/>
  <c r="E663" i="3"/>
  <c r="E664" i="3"/>
  <c r="E665" i="3"/>
  <c r="E666" i="3"/>
  <c r="E667" i="3"/>
  <c r="E668" i="3"/>
  <c r="E669" i="3"/>
  <c r="E670" i="3"/>
  <c r="E671" i="3"/>
  <c r="E526" i="3"/>
  <c r="E527" i="3"/>
  <c r="E528" i="3"/>
  <c r="E529" i="3"/>
  <c r="E530" i="3"/>
  <c r="E531" i="3"/>
  <c r="E532" i="3"/>
  <c r="E533" i="3"/>
  <c r="E534" i="3"/>
  <c r="E535" i="3"/>
  <c r="E536" i="3"/>
  <c r="E537" i="3"/>
  <c r="E538" i="3"/>
  <c r="E539" i="3"/>
  <c r="E540" i="3"/>
  <c r="E541" i="3"/>
  <c r="E542" i="3"/>
  <c r="E543" i="3"/>
  <c r="E544" i="3"/>
  <c r="E545" i="3"/>
  <c r="E546" i="3"/>
  <c r="E547" i="3"/>
  <c r="E548" i="3"/>
  <c r="E549" i="3"/>
  <c r="E550" i="3"/>
  <c r="E551" i="3"/>
  <c r="E552" i="3"/>
  <c r="E553" i="3"/>
  <c r="E554" i="3"/>
  <c r="E555" i="3"/>
  <c r="E556" i="3"/>
  <c r="E557" i="3"/>
  <c r="E558" i="3"/>
  <c r="E559" i="3"/>
  <c r="E560" i="3"/>
  <c r="E561" i="3"/>
  <c r="E562" i="3"/>
  <c r="E563" i="3"/>
  <c r="E564" i="3"/>
  <c r="E565" i="3"/>
  <c r="E566" i="3"/>
  <c r="E567" i="3"/>
  <c r="E568" i="3"/>
  <c r="E569" i="3"/>
  <c r="E570" i="3"/>
  <c r="E571" i="3"/>
  <c r="E572" i="3"/>
  <c r="E573" i="3"/>
  <c r="E574" i="3"/>
  <c r="E575" i="3"/>
  <c r="E576" i="3"/>
  <c r="E577" i="3"/>
  <c r="E578" i="3"/>
  <c r="E579" i="3"/>
  <c r="E580" i="3"/>
  <c r="E581" i="3"/>
  <c r="E582" i="3"/>
  <c r="E583" i="3"/>
  <c r="E584" i="3"/>
  <c r="E585" i="3"/>
  <c r="E586" i="3"/>
  <c r="E587" i="3"/>
  <c r="E588" i="3"/>
  <c r="E589" i="3"/>
  <c r="E590" i="3"/>
  <c r="E517" i="3"/>
  <c r="E518" i="3"/>
  <c r="E519" i="3"/>
  <c r="E520" i="3"/>
  <c r="E521" i="3"/>
  <c r="E522" i="3"/>
  <c r="E523" i="3"/>
  <c r="E524" i="3"/>
  <c r="E525" i="3"/>
  <c r="E516" i="3"/>
  <c r="D16" i="1"/>
  <c r="D15" i="1"/>
  <c r="F13" i="1" l="1"/>
  <c r="I13" i="1"/>
  <c r="AA16" i="3" l="1"/>
  <c r="O17" i="4" l="1"/>
  <c r="O18" i="4"/>
  <c r="O19" i="4"/>
  <c r="O20" i="4"/>
  <c r="O21" i="4"/>
  <c r="O22" i="4"/>
  <c r="O23" i="4"/>
  <c r="O24" i="4"/>
  <c r="O25" i="4"/>
  <c r="O16" i="4"/>
  <c r="AA18" i="3"/>
  <c r="AA19" i="3"/>
  <c r="AA20" i="3"/>
  <c r="AA21" i="3"/>
  <c r="AA22" i="3"/>
  <c r="AA23" i="3"/>
  <c r="AA24" i="3"/>
  <c r="AA25"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0" i="3"/>
  <c r="AA81" i="3"/>
  <c r="AA82" i="3"/>
  <c r="AA83" i="3"/>
  <c r="AA84" i="3"/>
  <c r="AA85" i="3"/>
  <c r="AA86" i="3"/>
  <c r="AA87" i="3"/>
  <c r="AA88" i="3"/>
  <c r="AA89" i="3"/>
  <c r="AA90" i="3"/>
  <c r="AA91" i="3"/>
  <c r="AA92" i="3"/>
  <c r="AA93" i="3"/>
  <c r="AA94" i="3"/>
  <c r="AA95" i="3"/>
  <c r="AA96" i="3"/>
  <c r="AA97" i="3"/>
  <c r="AA98" i="3"/>
  <c r="AA99" i="3"/>
  <c r="AA100" i="3"/>
  <c r="AA101" i="3"/>
  <c r="AA102" i="3"/>
  <c r="AA103" i="3"/>
  <c r="AA104" i="3"/>
  <c r="AA105" i="3"/>
  <c r="AA106" i="3"/>
  <c r="AA107" i="3"/>
  <c r="AA108" i="3"/>
  <c r="AA109" i="3"/>
  <c r="AA110" i="3"/>
  <c r="AA111" i="3"/>
  <c r="AA112" i="3"/>
  <c r="AA113" i="3"/>
  <c r="AA114" i="3"/>
  <c r="AA115" i="3"/>
  <c r="AA116" i="3"/>
  <c r="AA117" i="3"/>
  <c r="AA118" i="3"/>
  <c r="AA119" i="3"/>
  <c r="AA120" i="3"/>
  <c r="AA121" i="3"/>
  <c r="AA122" i="3"/>
  <c r="AA123" i="3"/>
  <c r="AA124" i="3"/>
  <c r="AA125" i="3"/>
  <c r="AA126" i="3"/>
  <c r="AA127" i="3"/>
  <c r="AA128" i="3"/>
  <c r="AA129" i="3"/>
  <c r="AA130" i="3"/>
  <c r="AA131" i="3"/>
  <c r="AA132" i="3"/>
  <c r="AA133" i="3"/>
  <c r="AA134" i="3"/>
  <c r="AA135" i="3"/>
  <c r="AA136" i="3"/>
  <c r="AA137" i="3"/>
  <c r="AA138" i="3"/>
  <c r="AA139" i="3"/>
  <c r="AA140" i="3"/>
  <c r="AA141" i="3"/>
  <c r="AA142" i="3"/>
  <c r="AA143" i="3"/>
  <c r="AA144" i="3"/>
  <c r="AA145" i="3"/>
  <c r="AA146" i="3"/>
  <c r="AA147" i="3"/>
  <c r="AA148" i="3"/>
  <c r="AA149" i="3"/>
  <c r="AA150" i="3"/>
  <c r="AA151" i="3"/>
  <c r="AA152" i="3"/>
  <c r="AA153" i="3"/>
  <c r="AA154" i="3"/>
  <c r="AA155" i="3"/>
  <c r="AA156" i="3"/>
  <c r="AA157" i="3"/>
  <c r="AA158" i="3"/>
  <c r="AA159" i="3"/>
  <c r="AA160" i="3"/>
  <c r="AA161" i="3"/>
  <c r="AA162" i="3"/>
  <c r="AA163" i="3"/>
  <c r="AA164" i="3"/>
  <c r="AA165" i="3"/>
  <c r="AA166" i="3"/>
  <c r="AA167" i="3"/>
  <c r="AA168" i="3"/>
  <c r="AA169" i="3"/>
  <c r="AA170" i="3"/>
  <c r="AA171" i="3"/>
  <c r="AA172" i="3"/>
  <c r="AA173" i="3"/>
  <c r="AA174" i="3"/>
  <c r="AA175" i="3"/>
  <c r="AA176" i="3"/>
  <c r="AA177" i="3"/>
  <c r="AA178" i="3"/>
  <c r="AA179" i="3"/>
  <c r="AA180" i="3"/>
  <c r="AA181" i="3"/>
  <c r="AA182" i="3"/>
  <c r="AA183" i="3"/>
  <c r="AA184" i="3"/>
  <c r="AA185" i="3"/>
  <c r="AA186" i="3"/>
  <c r="AA187" i="3"/>
  <c r="AA188" i="3"/>
  <c r="AA189" i="3"/>
  <c r="AA190" i="3"/>
  <c r="AA191" i="3"/>
  <c r="AA192" i="3"/>
  <c r="AA193" i="3"/>
  <c r="AA194" i="3"/>
  <c r="AA195" i="3"/>
  <c r="AA196" i="3"/>
  <c r="AA197" i="3"/>
  <c r="AA198" i="3"/>
  <c r="AA199" i="3"/>
  <c r="AA200" i="3"/>
  <c r="AA201" i="3"/>
  <c r="AA202" i="3"/>
  <c r="AA203" i="3"/>
  <c r="AA204" i="3"/>
  <c r="AA205" i="3"/>
  <c r="AA206" i="3"/>
  <c r="AA207" i="3"/>
  <c r="AA208" i="3"/>
  <c r="AA209" i="3"/>
  <c r="AA210" i="3"/>
  <c r="AA211" i="3"/>
  <c r="AA212" i="3"/>
  <c r="AA213" i="3"/>
  <c r="AA214" i="3"/>
  <c r="AA215" i="3"/>
  <c r="AA216" i="3"/>
  <c r="AA217" i="3"/>
  <c r="AA218" i="3"/>
  <c r="AA219" i="3"/>
  <c r="AA220" i="3"/>
  <c r="AA221" i="3"/>
  <c r="AA222" i="3"/>
  <c r="AA223" i="3"/>
  <c r="AA224" i="3"/>
  <c r="AA225" i="3"/>
  <c r="AA226" i="3"/>
  <c r="AA227" i="3"/>
  <c r="AA228" i="3"/>
  <c r="AA229" i="3"/>
  <c r="AA230" i="3"/>
  <c r="AA231" i="3"/>
  <c r="AA232" i="3"/>
  <c r="AA233" i="3"/>
  <c r="AA234" i="3"/>
  <c r="AA235" i="3"/>
  <c r="AA236" i="3"/>
  <c r="AA237" i="3"/>
  <c r="AA238" i="3"/>
  <c r="AA239" i="3"/>
  <c r="AA240" i="3"/>
  <c r="AA241" i="3"/>
  <c r="AA242" i="3"/>
  <c r="AA243" i="3"/>
  <c r="AA244" i="3"/>
  <c r="AA245" i="3"/>
  <c r="AA246" i="3"/>
  <c r="AA247" i="3"/>
  <c r="AA248" i="3"/>
  <c r="AA249" i="3"/>
  <c r="AA250" i="3"/>
  <c r="AA251" i="3"/>
  <c r="AA252" i="3"/>
  <c r="AA253" i="3"/>
  <c r="AA254" i="3"/>
  <c r="AA255" i="3"/>
  <c r="AA256" i="3"/>
  <c r="AA257" i="3"/>
  <c r="AA258" i="3"/>
  <c r="AA259" i="3"/>
  <c r="AA260" i="3"/>
  <c r="AA261" i="3"/>
  <c r="AA262" i="3"/>
  <c r="AA263" i="3"/>
  <c r="AA264" i="3"/>
  <c r="AA265" i="3"/>
  <c r="AA266" i="3"/>
  <c r="AA267" i="3"/>
  <c r="AA268" i="3"/>
  <c r="AA269" i="3"/>
  <c r="AA270" i="3"/>
  <c r="AA271" i="3"/>
  <c r="AA272" i="3"/>
  <c r="AA273" i="3"/>
  <c r="AA274" i="3"/>
  <c r="AA275" i="3"/>
  <c r="AA276" i="3"/>
  <c r="AA277" i="3"/>
  <c r="AA278" i="3"/>
  <c r="AA279" i="3"/>
  <c r="AA280" i="3"/>
  <c r="AA281" i="3"/>
  <c r="AA282" i="3"/>
  <c r="AA283" i="3"/>
  <c r="AA284" i="3"/>
  <c r="AA285" i="3"/>
  <c r="AA286" i="3"/>
  <c r="AA287" i="3"/>
  <c r="AA288" i="3"/>
  <c r="AA289" i="3"/>
  <c r="AA290" i="3"/>
  <c r="AA291" i="3"/>
  <c r="AA292" i="3"/>
  <c r="AA293" i="3"/>
  <c r="AA294" i="3"/>
  <c r="AA295" i="3"/>
  <c r="AA296" i="3"/>
  <c r="AA297" i="3"/>
  <c r="AA298" i="3"/>
  <c r="AA299" i="3"/>
  <c r="AA300" i="3"/>
  <c r="AA301" i="3"/>
  <c r="AA302" i="3"/>
  <c r="AA303" i="3"/>
  <c r="AA304" i="3"/>
  <c r="AA305" i="3"/>
  <c r="AA306" i="3"/>
  <c r="AA307" i="3"/>
  <c r="AA308" i="3"/>
  <c r="AA309" i="3"/>
  <c r="AA310" i="3"/>
  <c r="AA311" i="3"/>
  <c r="AA312" i="3"/>
  <c r="AA313" i="3"/>
  <c r="AA314" i="3"/>
  <c r="AA315" i="3"/>
  <c r="AA316" i="3"/>
  <c r="AA317" i="3"/>
  <c r="AA318" i="3"/>
  <c r="AA319" i="3"/>
  <c r="AA320" i="3"/>
  <c r="AA321" i="3"/>
  <c r="AA322" i="3"/>
  <c r="AA323" i="3"/>
  <c r="AA324" i="3"/>
  <c r="AA325" i="3"/>
  <c r="AA326" i="3"/>
  <c r="AA327" i="3"/>
  <c r="AA328" i="3"/>
  <c r="AA329" i="3"/>
  <c r="AA330" i="3"/>
  <c r="AA331" i="3"/>
  <c r="AA332" i="3"/>
  <c r="AA333" i="3"/>
  <c r="AA334" i="3"/>
  <c r="AA335" i="3"/>
  <c r="AA336" i="3"/>
  <c r="AA337" i="3"/>
  <c r="AA338" i="3"/>
  <c r="AA339" i="3"/>
  <c r="AA340" i="3"/>
  <c r="AA341" i="3"/>
  <c r="AA342" i="3"/>
  <c r="AA343" i="3"/>
  <c r="AA344" i="3"/>
  <c r="AA345" i="3"/>
  <c r="AA346" i="3"/>
  <c r="AA347" i="3"/>
  <c r="AA348" i="3"/>
  <c r="AA349" i="3"/>
  <c r="AA350" i="3"/>
  <c r="AA351" i="3"/>
  <c r="AA352" i="3"/>
  <c r="AA353" i="3"/>
  <c r="AA354" i="3"/>
  <c r="AA355" i="3"/>
  <c r="AA356" i="3"/>
  <c r="AA357" i="3"/>
  <c r="AA358" i="3"/>
  <c r="AA359" i="3"/>
  <c r="AA360" i="3"/>
  <c r="AA361" i="3"/>
  <c r="AA362" i="3"/>
  <c r="AA363" i="3"/>
  <c r="AA364" i="3"/>
  <c r="AA365" i="3"/>
  <c r="AA366" i="3"/>
  <c r="AA367" i="3"/>
  <c r="AA368" i="3"/>
  <c r="AA369" i="3"/>
  <c r="AA370" i="3"/>
  <c r="AA371" i="3"/>
  <c r="AA372" i="3"/>
  <c r="AA373" i="3"/>
  <c r="AA374" i="3"/>
  <c r="AA375" i="3"/>
  <c r="AA376" i="3"/>
  <c r="AA377" i="3"/>
  <c r="AA378" i="3"/>
  <c r="AA379" i="3"/>
  <c r="AA380" i="3"/>
  <c r="AA381" i="3"/>
  <c r="AA382" i="3"/>
  <c r="AA383" i="3"/>
  <c r="AA384" i="3"/>
  <c r="AA385" i="3"/>
  <c r="AA386" i="3"/>
  <c r="AA387" i="3"/>
  <c r="AA388" i="3"/>
  <c r="AA389" i="3"/>
  <c r="AA390" i="3"/>
  <c r="AA391" i="3"/>
  <c r="AA392" i="3"/>
  <c r="AA393" i="3"/>
  <c r="AA394" i="3"/>
  <c r="AA395" i="3"/>
  <c r="AA396" i="3"/>
  <c r="AA397" i="3"/>
  <c r="AA398" i="3"/>
  <c r="AA399" i="3"/>
  <c r="AA400" i="3"/>
  <c r="AA401" i="3"/>
  <c r="AA402" i="3"/>
  <c r="AA403" i="3"/>
  <c r="AA404" i="3"/>
  <c r="AA405" i="3"/>
  <c r="AA406" i="3"/>
  <c r="AA407" i="3"/>
  <c r="AA408" i="3"/>
  <c r="AA409" i="3"/>
  <c r="AA410" i="3"/>
  <c r="AA411" i="3"/>
  <c r="AA412" i="3"/>
  <c r="AA413" i="3"/>
  <c r="AA414" i="3"/>
  <c r="AA415" i="3"/>
  <c r="AA416" i="3"/>
  <c r="AA417" i="3"/>
  <c r="AA418" i="3"/>
  <c r="AA419" i="3"/>
  <c r="AA420" i="3"/>
  <c r="AA421" i="3"/>
  <c r="AA422" i="3"/>
  <c r="AA423" i="3"/>
  <c r="AA424" i="3"/>
  <c r="AA425" i="3"/>
  <c r="AA426" i="3"/>
  <c r="AA427" i="3"/>
  <c r="AA428" i="3"/>
  <c r="AA429" i="3"/>
  <c r="AA430" i="3"/>
  <c r="AA431" i="3"/>
  <c r="AA432" i="3"/>
  <c r="AA433" i="3"/>
  <c r="AA434" i="3"/>
  <c r="AA435" i="3"/>
  <c r="AA436" i="3"/>
  <c r="AA437" i="3"/>
  <c r="AA438" i="3"/>
  <c r="AA439" i="3"/>
  <c r="AA440" i="3"/>
  <c r="AA441" i="3"/>
  <c r="AA442" i="3"/>
  <c r="AA443" i="3"/>
  <c r="AA444" i="3"/>
  <c r="AA445" i="3"/>
  <c r="AA446" i="3"/>
  <c r="AA447" i="3"/>
  <c r="AA448" i="3"/>
  <c r="AA449" i="3"/>
  <c r="AA450" i="3"/>
  <c r="AA451" i="3"/>
  <c r="AA452" i="3"/>
  <c r="AA453" i="3"/>
  <c r="AA454" i="3"/>
  <c r="AA455" i="3"/>
  <c r="AA456" i="3"/>
  <c r="AA457" i="3"/>
  <c r="AA458" i="3"/>
  <c r="AA459" i="3"/>
  <c r="AA460" i="3"/>
  <c r="AA461" i="3"/>
  <c r="AA462" i="3"/>
  <c r="AA463" i="3"/>
  <c r="AA464" i="3"/>
  <c r="AA465" i="3"/>
  <c r="AA466" i="3"/>
  <c r="AA467" i="3"/>
  <c r="AA468" i="3"/>
  <c r="AA469" i="3"/>
  <c r="AA470" i="3"/>
  <c r="AA471" i="3"/>
  <c r="AA472" i="3"/>
  <c r="AA473" i="3"/>
  <c r="AA474" i="3"/>
  <c r="AA475" i="3"/>
  <c r="AA476" i="3"/>
  <c r="AA477" i="3"/>
  <c r="AA478" i="3"/>
  <c r="AA479" i="3"/>
  <c r="AA480" i="3"/>
  <c r="AA481" i="3"/>
  <c r="AA482" i="3"/>
  <c r="AA483" i="3"/>
  <c r="AA484" i="3"/>
  <c r="AA485" i="3"/>
  <c r="AA486" i="3"/>
  <c r="AA487" i="3"/>
  <c r="AA488" i="3"/>
  <c r="AA489" i="3"/>
  <c r="AA490" i="3"/>
  <c r="AA491" i="3"/>
  <c r="AA492" i="3"/>
  <c r="AA493" i="3"/>
  <c r="AA494" i="3"/>
  <c r="AA495" i="3"/>
  <c r="AA496" i="3"/>
  <c r="AA497" i="3"/>
  <c r="AA498" i="3"/>
  <c r="AA499" i="3"/>
  <c r="AA500" i="3"/>
  <c r="AA501" i="3"/>
  <c r="AA502" i="3"/>
  <c r="AA503" i="3"/>
  <c r="AA504" i="3"/>
  <c r="AA505" i="3"/>
  <c r="AA506" i="3"/>
  <c r="AA507" i="3"/>
  <c r="AA508" i="3"/>
  <c r="AA509" i="3"/>
  <c r="AA510" i="3"/>
  <c r="AA511" i="3"/>
  <c r="AA512" i="3"/>
  <c r="AA513" i="3"/>
  <c r="AA514" i="3"/>
  <c r="AA17"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1" i="3"/>
  <c r="Z152" i="3"/>
  <c r="Z153" i="3"/>
  <c r="Z154" i="3"/>
  <c r="Z155" i="3"/>
  <c r="Z156" i="3"/>
  <c r="Z157" i="3"/>
  <c r="Z158" i="3"/>
  <c r="Z159" i="3"/>
  <c r="Z160" i="3"/>
  <c r="Z161" i="3"/>
  <c r="Z162" i="3"/>
  <c r="Z163" i="3"/>
  <c r="Z164" i="3"/>
  <c r="Z165" i="3"/>
  <c r="Z166" i="3"/>
  <c r="Z167" i="3"/>
  <c r="Z168" i="3"/>
  <c r="Z169" i="3"/>
  <c r="Z170" i="3"/>
  <c r="Z171" i="3"/>
  <c r="Z172" i="3"/>
  <c r="Z173" i="3"/>
  <c r="Z174" i="3"/>
  <c r="Z175" i="3"/>
  <c r="Z176" i="3"/>
  <c r="Z177" i="3"/>
  <c r="Z178" i="3"/>
  <c r="Z179" i="3"/>
  <c r="Z180" i="3"/>
  <c r="Z181" i="3"/>
  <c r="Z182" i="3"/>
  <c r="Z183" i="3"/>
  <c r="Z184" i="3"/>
  <c r="Z185" i="3"/>
  <c r="Z186" i="3"/>
  <c r="Z187" i="3"/>
  <c r="Z188" i="3"/>
  <c r="Z189" i="3"/>
  <c r="Z190" i="3"/>
  <c r="Z191" i="3"/>
  <c r="Z192" i="3"/>
  <c r="Z193" i="3"/>
  <c r="Z194" i="3"/>
  <c r="Z195" i="3"/>
  <c r="Z196" i="3"/>
  <c r="Z197" i="3"/>
  <c r="Z198" i="3"/>
  <c r="Z199" i="3"/>
  <c r="Z200" i="3"/>
  <c r="Z201" i="3"/>
  <c r="Z202" i="3"/>
  <c r="Z203" i="3"/>
  <c r="Z204" i="3"/>
  <c r="Z205" i="3"/>
  <c r="Z206" i="3"/>
  <c r="Z207" i="3"/>
  <c r="Z208" i="3"/>
  <c r="Z209" i="3"/>
  <c r="Z210" i="3"/>
  <c r="Z211" i="3"/>
  <c r="Z212" i="3"/>
  <c r="Z213" i="3"/>
  <c r="Z214" i="3"/>
  <c r="Z215" i="3"/>
  <c r="Z216" i="3"/>
  <c r="Z217" i="3"/>
  <c r="Z218" i="3"/>
  <c r="Z219" i="3"/>
  <c r="Z220" i="3"/>
  <c r="Z221" i="3"/>
  <c r="Z222" i="3"/>
  <c r="Z223" i="3"/>
  <c r="Z224" i="3"/>
  <c r="Z225" i="3"/>
  <c r="Z226" i="3"/>
  <c r="Z227" i="3"/>
  <c r="Z228" i="3"/>
  <c r="Z229" i="3"/>
  <c r="Z230" i="3"/>
  <c r="Z231" i="3"/>
  <c r="Z232" i="3"/>
  <c r="Z233" i="3"/>
  <c r="Z234" i="3"/>
  <c r="Z235" i="3"/>
  <c r="Z236" i="3"/>
  <c r="Z237" i="3"/>
  <c r="Z238" i="3"/>
  <c r="Z239" i="3"/>
  <c r="Z240" i="3"/>
  <c r="Z241" i="3"/>
  <c r="Z242" i="3"/>
  <c r="Z243" i="3"/>
  <c r="Z244" i="3"/>
  <c r="Z245" i="3"/>
  <c r="Z246" i="3"/>
  <c r="Z247" i="3"/>
  <c r="Z248" i="3"/>
  <c r="Z249" i="3"/>
  <c r="Z250" i="3"/>
  <c r="Z251" i="3"/>
  <c r="Z252" i="3"/>
  <c r="Z253" i="3"/>
  <c r="Z254" i="3"/>
  <c r="Z255" i="3"/>
  <c r="Z256" i="3"/>
  <c r="Z257" i="3"/>
  <c r="Z258" i="3"/>
  <c r="Z259" i="3"/>
  <c r="Z260" i="3"/>
  <c r="Z261" i="3"/>
  <c r="Z262" i="3"/>
  <c r="Z263" i="3"/>
  <c r="Z264" i="3"/>
  <c r="Z265" i="3"/>
  <c r="Z266" i="3"/>
  <c r="Z267" i="3"/>
  <c r="Z268" i="3"/>
  <c r="Z269" i="3"/>
  <c r="Z270" i="3"/>
  <c r="Z271" i="3"/>
  <c r="Z272" i="3"/>
  <c r="Z273" i="3"/>
  <c r="Z274" i="3"/>
  <c r="Z275" i="3"/>
  <c r="Z276" i="3"/>
  <c r="Z277" i="3"/>
  <c r="Z278" i="3"/>
  <c r="Z279" i="3"/>
  <c r="Z280" i="3"/>
  <c r="Z281" i="3"/>
  <c r="Z282" i="3"/>
  <c r="Z283" i="3"/>
  <c r="Z284" i="3"/>
  <c r="Z285" i="3"/>
  <c r="Z286" i="3"/>
  <c r="Z287" i="3"/>
  <c r="Z288" i="3"/>
  <c r="Z289" i="3"/>
  <c r="Z290" i="3"/>
  <c r="Z291" i="3"/>
  <c r="Z292" i="3"/>
  <c r="Z293" i="3"/>
  <c r="Z294" i="3"/>
  <c r="Z295" i="3"/>
  <c r="Z296" i="3"/>
  <c r="Z297" i="3"/>
  <c r="Z298" i="3"/>
  <c r="Z299" i="3"/>
  <c r="Z300" i="3"/>
  <c r="Z301" i="3"/>
  <c r="Z302" i="3"/>
  <c r="Z303" i="3"/>
  <c r="Z304" i="3"/>
  <c r="Z305" i="3"/>
  <c r="Z306" i="3"/>
  <c r="Z307" i="3"/>
  <c r="Z308" i="3"/>
  <c r="Z309" i="3"/>
  <c r="Z310" i="3"/>
  <c r="Z311" i="3"/>
  <c r="Z312" i="3"/>
  <c r="Z313" i="3"/>
  <c r="Z314" i="3"/>
  <c r="Z315" i="3"/>
  <c r="Z316" i="3"/>
  <c r="Z317" i="3"/>
  <c r="Z318" i="3"/>
  <c r="Z319" i="3"/>
  <c r="Z320" i="3"/>
  <c r="Z321" i="3"/>
  <c r="Z322" i="3"/>
  <c r="Z323" i="3"/>
  <c r="Z324" i="3"/>
  <c r="Z325" i="3"/>
  <c r="Z326" i="3"/>
  <c r="Z327" i="3"/>
  <c r="Z328" i="3"/>
  <c r="Z329" i="3"/>
  <c r="Z330" i="3"/>
  <c r="Z331" i="3"/>
  <c r="Z332" i="3"/>
  <c r="Z333" i="3"/>
  <c r="Z334" i="3"/>
  <c r="Z335" i="3"/>
  <c r="Z336" i="3"/>
  <c r="Z337" i="3"/>
  <c r="Z338" i="3"/>
  <c r="Z339" i="3"/>
  <c r="Z340" i="3"/>
  <c r="Z341" i="3"/>
  <c r="Z342" i="3"/>
  <c r="Z343" i="3"/>
  <c r="Z344" i="3"/>
  <c r="Z345" i="3"/>
  <c r="Z346" i="3"/>
  <c r="Z347" i="3"/>
  <c r="Z348" i="3"/>
  <c r="Z349" i="3"/>
  <c r="Z350" i="3"/>
  <c r="Z351" i="3"/>
  <c r="Z352" i="3"/>
  <c r="Z353" i="3"/>
  <c r="Z354" i="3"/>
  <c r="Z355" i="3"/>
  <c r="Z356" i="3"/>
  <c r="Z357" i="3"/>
  <c r="Z358" i="3"/>
  <c r="Z359" i="3"/>
  <c r="Z360" i="3"/>
  <c r="Z361" i="3"/>
  <c r="Z362" i="3"/>
  <c r="Z363" i="3"/>
  <c r="Z364" i="3"/>
  <c r="Z365" i="3"/>
  <c r="Z366" i="3"/>
  <c r="Z367" i="3"/>
  <c r="Z368" i="3"/>
  <c r="Z369" i="3"/>
  <c r="Z370" i="3"/>
  <c r="Z371" i="3"/>
  <c r="Z372" i="3"/>
  <c r="Z373" i="3"/>
  <c r="Z374" i="3"/>
  <c r="Z375" i="3"/>
  <c r="Z376" i="3"/>
  <c r="Z377" i="3"/>
  <c r="Z378" i="3"/>
  <c r="Z379" i="3"/>
  <c r="Z380" i="3"/>
  <c r="Z381" i="3"/>
  <c r="Z382" i="3"/>
  <c r="Z383" i="3"/>
  <c r="Z384" i="3"/>
  <c r="Z385" i="3"/>
  <c r="Z386" i="3"/>
  <c r="Z387" i="3"/>
  <c r="Z388" i="3"/>
  <c r="Z389" i="3"/>
  <c r="Z390" i="3"/>
  <c r="Z391" i="3"/>
  <c r="Z392" i="3"/>
  <c r="Z393" i="3"/>
  <c r="Z394" i="3"/>
  <c r="Z395" i="3"/>
  <c r="Z396" i="3"/>
  <c r="Z397" i="3"/>
  <c r="Z398" i="3"/>
  <c r="Z399" i="3"/>
  <c r="Z400" i="3"/>
  <c r="Z401" i="3"/>
  <c r="Z402" i="3"/>
  <c r="Z403" i="3"/>
  <c r="Z404" i="3"/>
  <c r="Z405" i="3"/>
  <c r="Z406" i="3"/>
  <c r="Z407" i="3"/>
  <c r="Z408" i="3"/>
  <c r="Z409" i="3"/>
  <c r="Z410" i="3"/>
  <c r="Z411" i="3"/>
  <c r="Z412" i="3"/>
  <c r="Z413" i="3"/>
  <c r="Z414" i="3"/>
  <c r="Z415" i="3"/>
  <c r="Z416" i="3"/>
  <c r="Z417" i="3"/>
  <c r="Z418" i="3"/>
  <c r="Z419" i="3"/>
  <c r="Z420" i="3"/>
  <c r="Z421" i="3"/>
  <c r="Z422" i="3"/>
  <c r="Z423" i="3"/>
  <c r="Z424" i="3"/>
  <c r="Z425" i="3"/>
  <c r="Z426" i="3"/>
  <c r="Z427" i="3"/>
  <c r="Z428" i="3"/>
  <c r="Z429" i="3"/>
  <c r="Z430" i="3"/>
  <c r="Z431" i="3"/>
  <c r="Z432" i="3"/>
  <c r="Z433" i="3"/>
  <c r="Z434" i="3"/>
  <c r="Z435" i="3"/>
  <c r="Z436" i="3"/>
  <c r="Z437" i="3"/>
  <c r="Z438" i="3"/>
  <c r="Z439" i="3"/>
  <c r="Z440" i="3"/>
  <c r="Z441" i="3"/>
  <c r="Z442" i="3"/>
  <c r="Z443" i="3"/>
  <c r="Z444" i="3"/>
  <c r="Z445" i="3"/>
  <c r="Z446" i="3"/>
  <c r="Z447" i="3"/>
  <c r="Z448" i="3"/>
  <c r="Z449" i="3"/>
  <c r="Z450" i="3"/>
  <c r="Z451" i="3"/>
  <c r="Z452" i="3"/>
  <c r="Z453" i="3"/>
  <c r="Z454" i="3"/>
  <c r="Z455" i="3"/>
  <c r="Z456" i="3"/>
  <c r="Z457" i="3"/>
  <c r="Z458" i="3"/>
  <c r="Z459" i="3"/>
  <c r="Z460" i="3"/>
  <c r="Z461" i="3"/>
  <c r="Z462" i="3"/>
  <c r="Z463" i="3"/>
  <c r="Z464" i="3"/>
  <c r="Z465" i="3"/>
  <c r="Z466" i="3"/>
  <c r="Z467" i="3"/>
  <c r="Z468" i="3"/>
  <c r="Z469" i="3"/>
  <c r="Z470" i="3"/>
  <c r="Z471" i="3"/>
  <c r="Z472" i="3"/>
  <c r="Z473" i="3"/>
  <c r="Z474" i="3"/>
  <c r="Z475" i="3"/>
  <c r="Z476" i="3"/>
  <c r="Z477" i="3"/>
  <c r="Z478" i="3"/>
  <c r="Z479" i="3"/>
  <c r="Z480" i="3"/>
  <c r="Z481" i="3"/>
  <c r="Z482" i="3"/>
  <c r="Z483" i="3"/>
  <c r="Z484" i="3"/>
  <c r="Z485" i="3"/>
  <c r="Z486" i="3"/>
  <c r="Z487" i="3"/>
  <c r="Z488" i="3"/>
  <c r="Z489" i="3"/>
  <c r="Z490" i="3"/>
  <c r="Z491" i="3"/>
  <c r="Z492" i="3"/>
  <c r="Z493" i="3"/>
  <c r="Z494" i="3"/>
  <c r="Z495" i="3"/>
  <c r="Z496" i="3"/>
  <c r="Z497" i="3"/>
  <c r="Z498" i="3"/>
  <c r="Z499" i="3"/>
  <c r="Z500" i="3"/>
  <c r="Z501" i="3"/>
  <c r="Z502" i="3"/>
  <c r="Z503" i="3"/>
  <c r="Z504" i="3"/>
  <c r="Z505" i="3"/>
  <c r="Z506" i="3"/>
  <c r="Z507" i="3"/>
  <c r="Z508" i="3"/>
  <c r="Z509" i="3"/>
  <c r="Z510" i="3"/>
  <c r="Z511" i="3"/>
  <c r="Z512" i="3"/>
  <c r="Z513" i="3"/>
  <c r="Z514" i="3"/>
  <c r="Z16" i="3"/>
  <c r="F12" i="1"/>
  <c r="I12" i="1"/>
  <c r="F10" i="1"/>
  <c r="I10" i="1"/>
  <c r="D16" i="11" l="1"/>
  <c r="D9" i="11"/>
  <c r="D8" i="11"/>
  <c r="K1" i="10" l="1"/>
  <c r="X16" i="3" l="1"/>
  <c r="W16" i="3"/>
  <c r="C16" i="3"/>
  <c r="U16" i="3" s="1"/>
  <c r="S16" i="3" l="1"/>
  <c r="X514" i="3"/>
  <c r="W514" i="3"/>
  <c r="X513" i="3"/>
  <c r="W513" i="3"/>
  <c r="X512" i="3"/>
  <c r="W512" i="3"/>
  <c r="X511" i="3"/>
  <c r="W511" i="3"/>
  <c r="X510" i="3"/>
  <c r="W510" i="3"/>
  <c r="S510" i="3"/>
  <c r="X509" i="3"/>
  <c r="W509" i="3"/>
  <c r="S509" i="3"/>
  <c r="X508" i="3"/>
  <c r="W508" i="3"/>
  <c r="S508" i="3"/>
  <c r="X507" i="3"/>
  <c r="W507" i="3"/>
  <c r="S507" i="3"/>
  <c r="X506" i="3"/>
  <c r="W506" i="3"/>
  <c r="S506" i="3"/>
  <c r="X505" i="3"/>
  <c r="W505" i="3"/>
  <c r="S505" i="3"/>
  <c r="X504" i="3"/>
  <c r="W504" i="3"/>
  <c r="S504" i="3"/>
  <c r="X503" i="3"/>
  <c r="W503" i="3"/>
  <c r="S503" i="3"/>
  <c r="X502" i="3"/>
  <c r="W502" i="3"/>
  <c r="S502" i="3"/>
  <c r="X501" i="3"/>
  <c r="W501" i="3"/>
  <c r="S501" i="3"/>
  <c r="X500" i="3"/>
  <c r="W500" i="3"/>
  <c r="S500" i="3"/>
  <c r="X499" i="3"/>
  <c r="W499" i="3"/>
  <c r="S499" i="3"/>
  <c r="X498" i="3"/>
  <c r="W498" i="3"/>
  <c r="S498" i="3"/>
  <c r="X497" i="3"/>
  <c r="W497" i="3"/>
  <c r="S497" i="3"/>
  <c r="X496" i="3"/>
  <c r="W496" i="3"/>
  <c r="S496" i="3"/>
  <c r="X495" i="3"/>
  <c r="W495" i="3"/>
  <c r="S495" i="3"/>
  <c r="X494" i="3"/>
  <c r="W494" i="3"/>
  <c r="S494" i="3"/>
  <c r="X493" i="3"/>
  <c r="W493" i="3"/>
  <c r="S493" i="3"/>
  <c r="X492" i="3"/>
  <c r="W492" i="3"/>
  <c r="S492" i="3"/>
  <c r="X491" i="3"/>
  <c r="W491" i="3"/>
  <c r="S491" i="3"/>
  <c r="X490" i="3"/>
  <c r="W490" i="3"/>
  <c r="S490" i="3"/>
  <c r="X489" i="3"/>
  <c r="W489" i="3"/>
  <c r="S489" i="3"/>
  <c r="X488" i="3"/>
  <c r="W488" i="3"/>
  <c r="S488" i="3"/>
  <c r="X487" i="3"/>
  <c r="W487" i="3"/>
  <c r="S487" i="3"/>
  <c r="X486" i="3"/>
  <c r="W486" i="3"/>
  <c r="S486" i="3"/>
  <c r="X485" i="3"/>
  <c r="W485" i="3"/>
  <c r="S485" i="3"/>
  <c r="X484" i="3"/>
  <c r="W484" i="3"/>
  <c r="S484" i="3"/>
  <c r="X483" i="3"/>
  <c r="W483" i="3"/>
  <c r="S483" i="3"/>
  <c r="X482" i="3"/>
  <c r="W482" i="3"/>
  <c r="S482" i="3"/>
  <c r="X481" i="3"/>
  <c r="W481" i="3"/>
  <c r="S481" i="3"/>
  <c r="X480" i="3"/>
  <c r="W480" i="3"/>
  <c r="S480" i="3"/>
  <c r="X479" i="3"/>
  <c r="W479" i="3"/>
  <c r="S479" i="3"/>
  <c r="X478" i="3"/>
  <c r="W478" i="3"/>
  <c r="S478" i="3"/>
  <c r="X477" i="3"/>
  <c r="W477" i="3"/>
  <c r="S477" i="3"/>
  <c r="X476" i="3"/>
  <c r="W476" i="3"/>
  <c r="S476" i="3"/>
  <c r="X475" i="3"/>
  <c r="W475" i="3"/>
  <c r="S475" i="3"/>
  <c r="X474" i="3"/>
  <c r="W474" i="3"/>
  <c r="S474" i="3"/>
  <c r="X473" i="3"/>
  <c r="W473" i="3"/>
  <c r="S473" i="3"/>
  <c r="X472" i="3"/>
  <c r="W472" i="3"/>
  <c r="S472" i="3"/>
  <c r="X471" i="3"/>
  <c r="W471" i="3"/>
  <c r="S471" i="3"/>
  <c r="X470" i="3"/>
  <c r="W470" i="3"/>
  <c r="S470" i="3"/>
  <c r="X469" i="3"/>
  <c r="W469" i="3"/>
  <c r="S469" i="3"/>
  <c r="X468" i="3"/>
  <c r="W468" i="3"/>
  <c r="S468" i="3"/>
  <c r="X467" i="3"/>
  <c r="W467" i="3"/>
  <c r="S467" i="3"/>
  <c r="X466" i="3"/>
  <c r="W466" i="3"/>
  <c r="S466" i="3"/>
  <c r="X465" i="3"/>
  <c r="W465" i="3"/>
  <c r="S465" i="3"/>
  <c r="X464" i="3"/>
  <c r="W464" i="3"/>
  <c r="S464" i="3"/>
  <c r="X463" i="3"/>
  <c r="W463" i="3"/>
  <c r="S463" i="3"/>
  <c r="X462" i="3"/>
  <c r="W462" i="3"/>
  <c r="S462" i="3"/>
  <c r="X461" i="3"/>
  <c r="W461" i="3"/>
  <c r="S461" i="3"/>
  <c r="X460" i="3"/>
  <c r="W460" i="3"/>
  <c r="S460" i="3"/>
  <c r="X459" i="3"/>
  <c r="W459" i="3"/>
  <c r="S459" i="3"/>
  <c r="X458" i="3"/>
  <c r="W458" i="3"/>
  <c r="S458" i="3"/>
  <c r="X457" i="3"/>
  <c r="W457" i="3"/>
  <c r="S457" i="3"/>
  <c r="X456" i="3"/>
  <c r="W456" i="3"/>
  <c r="S456" i="3"/>
  <c r="X455" i="3"/>
  <c r="W455" i="3"/>
  <c r="S455" i="3"/>
  <c r="X454" i="3"/>
  <c r="W454" i="3"/>
  <c r="S454" i="3"/>
  <c r="X453" i="3"/>
  <c r="W453" i="3"/>
  <c r="S453" i="3"/>
  <c r="X452" i="3"/>
  <c r="W452" i="3"/>
  <c r="S452" i="3"/>
  <c r="X451" i="3"/>
  <c r="W451" i="3"/>
  <c r="S451" i="3"/>
  <c r="X450" i="3"/>
  <c r="W450" i="3"/>
  <c r="S450" i="3"/>
  <c r="X449" i="3"/>
  <c r="W449" i="3"/>
  <c r="S449" i="3"/>
  <c r="X448" i="3"/>
  <c r="W448" i="3"/>
  <c r="S448" i="3"/>
  <c r="X447" i="3"/>
  <c r="W447" i="3"/>
  <c r="S447" i="3"/>
  <c r="X446" i="3"/>
  <c r="W446" i="3"/>
  <c r="S446" i="3"/>
  <c r="X445" i="3"/>
  <c r="W445" i="3"/>
  <c r="S445" i="3"/>
  <c r="X444" i="3"/>
  <c r="W444" i="3"/>
  <c r="S444" i="3"/>
  <c r="X443" i="3"/>
  <c r="W443" i="3"/>
  <c r="S443" i="3"/>
  <c r="X442" i="3"/>
  <c r="W442" i="3"/>
  <c r="S442" i="3"/>
  <c r="X441" i="3"/>
  <c r="W441" i="3"/>
  <c r="S441" i="3"/>
  <c r="X440" i="3"/>
  <c r="W440" i="3"/>
  <c r="S440" i="3"/>
  <c r="X439" i="3"/>
  <c r="W439" i="3"/>
  <c r="S439" i="3"/>
  <c r="X438" i="3"/>
  <c r="W438" i="3"/>
  <c r="S438" i="3"/>
  <c r="X437" i="3"/>
  <c r="W437" i="3"/>
  <c r="S437" i="3"/>
  <c r="X436" i="3"/>
  <c r="W436" i="3"/>
  <c r="S436" i="3"/>
  <c r="X435" i="3"/>
  <c r="W435" i="3"/>
  <c r="S435" i="3"/>
  <c r="X434" i="3"/>
  <c r="W434" i="3"/>
  <c r="S434" i="3"/>
  <c r="X433" i="3"/>
  <c r="W433" i="3"/>
  <c r="S433" i="3"/>
  <c r="X432" i="3"/>
  <c r="W432" i="3"/>
  <c r="S432" i="3"/>
  <c r="X431" i="3"/>
  <c r="W431" i="3"/>
  <c r="S431" i="3"/>
  <c r="X430" i="3"/>
  <c r="W430" i="3"/>
  <c r="S430" i="3"/>
  <c r="X429" i="3"/>
  <c r="W429" i="3"/>
  <c r="S429" i="3"/>
  <c r="X428" i="3"/>
  <c r="W428" i="3"/>
  <c r="S428" i="3"/>
  <c r="X427" i="3"/>
  <c r="W427" i="3"/>
  <c r="S427" i="3"/>
  <c r="X426" i="3"/>
  <c r="W426" i="3"/>
  <c r="S426" i="3"/>
  <c r="X425" i="3"/>
  <c r="W425" i="3"/>
  <c r="S425" i="3"/>
  <c r="X424" i="3"/>
  <c r="W424" i="3"/>
  <c r="S424" i="3"/>
  <c r="X423" i="3"/>
  <c r="W423" i="3"/>
  <c r="S423" i="3"/>
  <c r="X422" i="3"/>
  <c r="W422" i="3"/>
  <c r="S422" i="3"/>
  <c r="X421" i="3"/>
  <c r="W421" i="3"/>
  <c r="S421" i="3"/>
  <c r="X420" i="3"/>
  <c r="W420" i="3"/>
  <c r="S420" i="3"/>
  <c r="X419" i="3"/>
  <c r="W419" i="3"/>
  <c r="S419" i="3"/>
  <c r="X418" i="3"/>
  <c r="W418" i="3"/>
  <c r="S418" i="3"/>
  <c r="X417" i="3"/>
  <c r="W417" i="3"/>
  <c r="S417" i="3"/>
  <c r="X416" i="3"/>
  <c r="W416" i="3"/>
  <c r="S416" i="3"/>
  <c r="X415" i="3"/>
  <c r="W415" i="3"/>
  <c r="S415" i="3"/>
  <c r="X414" i="3"/>
  <c r="W414" i="3"/>
  <c r="S414" i="3"/>
  <c r="X413" i="3"/>
  <c r="W413" i="3"/>
  <c r="S413" i="3"/>
  <c r="X412" i="3"/>
  <c r="W412" i="3"/>
  <c r="S412" i="3"/>
  <c r="X411" i="3"/>
  <c r="W411" i="3"/>
  <c r="S411" i="3"/>
  <c r="X410" i="3"/>
  <c r="W410" i="3"/>
  <c r="S410" i="3"/>
  <c r="X409" i="3"/>
  <c r="W409" i="3"/>
  <c r="S409" i="3"/>
  <c r="X408" i="3"/>
  <c r="W408" i="3"/>
  <c r="S408" i="3"/>
  <c r="X407" i="3"/>
  <c r="W407" i="3"/>
  <c r="S407" i="3"/>
  <c r="X406" i="3"/>
  <c r="W406" i="3"/>
  <c r="S406" i="3"/>
  <c r="X405" i="3"/>
  <c r="W405" i="3"/>
  <c r="S405" i="3"/>
  <c r="X404" i="3"/>
  <c r="W404" i="3"/>
  <c r="S404" i="3"/>
  <c r="X403" i="3"/>
  <c r="W403" i="3"/>
  <c r="S403" i="3"/>
  <c r="X402" i="3"/>
  <c r="W402" i="3"/>
  <c r="S402" i="3"/>
  <c r="X401" i="3"/>
  <c r="W401" i="3"/>
  <c r="S401" i="3"/>
  <c r="X400" i="3"/>
  <c r="W400" i="3"/>
  <c r="S400" i="3"/>
  <c r="X399" i="3"/>
  <c r="W399" i="3"/>
  <c r="S399" i="3"/>
  <c r="X398" i="3"/>
  <c r="W398" i="3"/>
  <c r="S398" i="3"/>
  <c r="X397" i="3"/>
  <c r="W397" i="3"/>
  <c r="S397" i="3"/>
  <c r="X396" i="3"/>
  <c r="W396" i="3"/>
  <c r="S396" i="3"/>
  <c r="X395" i="3"/>
  <c r="W395" i="3"/>
  <c r="S395" i="3"/>
  <c r="X394" i="3"/>
  <c r="W394" i="3"/>
  <c r="S394" i="3"/>
  <c r="X393" i="3"/>
  <c r="W393" i="3"/>
  <c r="S393" i="3"/>
  <c r="X392" i="3"/>
  <c r="W392" i="3"/>
  <c r="S392" i="3"/>
  <c r="X391" i="3"/>
  <c r="W391" i="3"/>
  <c r="S391" i="3"/>
  <c r="X390" i="3"/>
  <c r="W390" i="3"/>
  <c r="S390" i="3"/>
  <c r="X389" i="3"/>
  <c r="W389" i="3"/>
  <c r="S389" i="3"/>
  <c r="X388" i="3"/>
  <c r="W388" i="3"/>
  <c r="S388" i="3"/>
  <c r="X387" i="3"/>
  <c r="W387" i="3"/>
  <c r="S387" i="3"/>
  <c r="X386" i="3"/>
  <c r="W386" i="3"/>
  <c r="S386" i="3"/>
  <c r="X385" i="3"/>
  <c r="W385" i="3"/>
  <c r="S385" i="3"/>
  <c r="X384" i="3"/>
  <c r="W384" i="3"/>
  <c r="S384" i="3"/>
  <c r="X383" i="3"/>
  <c r="W383" i="3"/>
  <c r="S383" i="3"/>
  <c r="X382" i="3"/>
  <c r="W382" i="3"/>
  <c r="S382" i="3"/>
  <c r="X381" i="3"/>
  <c r="W381" i="3"/>
  <c r="S381" i="3"/>
  <c r="X380" i="3"/>
  <c r="W380" i="3"/>
  <c r="S380" i="3"/>
  <c r="X379" i="3"/>
  <c r="W379" i="3"/>
  <c r="S379" i="3"/>
  <c r="X378" i="3"/>
  <c r="W378" i="3"/>
  <c r="S378" i="3"/>
  <c r="X377" i="3"/>
  <c r="W377" i="3"/>
  <c r="S377" i="3"/>
  <c r="X376" i="3"/>
  <c r="W376" i="3"/>
  <c r="S376" i="3"/>
  <c r="X375" i="3"/>
  <c r="W375" i="3"/>
  <c r="S375" i="3"/>
  <c r="X374" i="3"/>
  <c r="W374" i="3"/>
  <c r="S374" i="3"/>
  <c r="X373" i="3"/>
  <c r="W373" i="3"/>
  <c r="S373" i="3"/>
  <c r="X372" i="3"/>
  <c r="W372" i="3"/>
  <c r="S372" i="3"/>
  <c r="X371" i="3"/>
  <c r="W371" i="3"/>
  <c r="S371" i="3"/>
  <c r="X370" i="3"/>
  <c r="W370" i="3"/>
  <c r="S370" i="3"/>
  <c r="X369" i="3"/>
  <c r="W369" i="3"/>
  <c r="S369" i="3"/>
  <c r="X368" i="3"/>
  <c r="W368" i="3"/>
  <c r="S368" i="3"/>
  <c r="X367" i="3"/>
  <c r="W367" i="3"/>
  <c r="S367" i="3"/>
  <c r="X366" i="3"/>
  <c r="W366" i="3"/>
  <c r="S366" i="3"/>
  <c r="X365" i="3"/>
  <c r="W365" i="3"/>
  <c r="S365" i="3"/>
  <c r="X364" i="3"/>
  <c r="W364" i="3"/>
  <c r="S364" i="3"/>
  <c r="X363" i="3"/>
  <c r="W363" i="3"/>
  <c r="S363" i="3"/>
  <c r="X362" i="3"/>
  <c r="W362" i="3"/>
  <c r="S362" i="3"/>
  <c r="X361" i="3"/>
  <c r="W361" i="3"/>
  <c r="S361" i="3"/>
  <c r="X360" i="3"/>
  <c r="W360" i="3"/>
  <c r="S360" i="3"/>
  <c r="X359" i="3"/>
  <c r="W359" i="3"/>
  <c r="S359" i="3"/>
  <c r="X358" i="3"/>
  <c r="W358" i="3"/>
  <c r="S358" i="3"/>
  <c r="X357" i="3"/>
  <c r="W357" i="3"/>
  <c r="S357" i="3"/>
  <c r="X356" i="3"/>
  <c r="W356" i="3"/>
  <c r="S356" i="3"/>
  <c r="X355" i="3"/>
  <c r="W355" i="3"/>
  <c r="S355" i="3"/>
  <c r="X354" i="3"/>
  <c r="W354" i="3"/>
  <c r="S354" i="3"/>
  <c r="X353" i="3"/>
  <c r="W353" i="3"/>
  <c r="S353" i="3"/>
  <c r="X352" i="3"/>
  <c r="W352" i="3"/>
  <c r="S352" i="3"/>
  <c r="X351" i="3"/>
  <c r="W351" i="3"/>
  <c r="S351" i="3"/>
  <c r="X350" i="3"/>
  <c r="W350" i="3"/>
  <c r="S350" i="3"/>
  <c r="X349" i="3"/>
  <c r="W349" i="3"/>
  <c r="S349" i="3"/>
  <c r="X348" i="3"/>
  <c r="W348" i="3"/>
  <c r="S348" i="3"/>
  <c r="X347" i="3"/>
  <c r="W347" i="3"/>
  <c r="S347" i="3"/>
  <c r="X346" i="3"/>
  <c r="W346" i="3"/>
  <c r="S346" i="3"/>
  <c r="X345" i="3"/>
  <c r="W345" i="3"/>
  <c r="S345" i="3"/>
  <c r="X344" i="3"/>
  <c r="W344" i="3"/>
  <c r="S344" i="3"/>
  <c r="X343" i="3"/>
  <c r="W343" i="3"/>
  <c r="S343" i="3"/>
  <c r="X342" i="3"/>
  <c r="W342" i="3"/>
  <c r="S342" i="3"/>
  <c r="X341" i="3"/>
  <c r="W341" i="3"/>
  <c r="S341" i="3"/>
  <c r="X340" i="3"/>
  <c r="W340" i="3"/>
  <c r="S340" i="3"/>
  <c r="X339" i="3"/>
  <c r="W339" i="3"/>
  <c r="S339" i="3"/>
  <c r="X338" i="3"/>
  <c r="W338" i="3"/>
  <c r="S338" i="3"/>
  <c r="X337" i="3"/>
  <c r="W337" i="3"/>
  <c r="S337" i="3"/>
  <c r="X336" i="3"/>
  <c r="W336" i="3"/>
  <c r="S336" i="3"/>
  <c r="X335" i="3"/>
  <c r="W335" i="3"/>
  <c r="S335" i="3"/>
  <c r="X334" i="3"/>
  <c r="W334" i="3"/>
  <c r="S334" i="3"/>
  <c r="X333" i="3"/>
  <c r="W333" i="3"/>
  <c r="S333" i="3"/>
  <c r="X332" i="3"/>
  <c r="W332" i="3"/>
  <c r="S332" i="3"/>
  <c r="X331" i="3"/>
  <c r="W331" i="3"/>
  <c r="S331" i="3"/>
  <c r="X330" i="3"/>
  <c r="W330" i="3"/>
  <c r="S330" i="3"/>
  <c r="X329" i="3"/>
  <c r="W329" i="3"/>
  <c r="S329" i="3"/>
  <c r="X328" i="3"/>
  <c r="W328" i="3"/>
  <c r="S328" i="3"/>
  <c r="X327" i="3"/>
  <c r="W327" i="3"/>
  <c r="S327" i="3"/>
  <c r="X326" i="3"/>
  <c r="W326" i="3"/>
  <c r="S326" i="3"/>
  <c r="X325" i="3"/>
  <c r="W325" i="3"/>
  <c r="S325" i="3"/>
  <c r="X324" i="3"/>
  <c r="W324" i="3"/>
  <c r="S324" i="3"/>
  <c r="X323" i="3"/>
  <c r="W323" i="3"/>
  <c r="S323" i="3"/>
  <c r="X322" i="3"/>
  <c r="W322" i="3"/>
  <c r="S322" i="3"/>
  <c r="X321" i="3"/>
  <c r="W321" i="3"/>
  <c r="S321" i="3"/>
  <c r="X320" i="3"/>
  <c r="W320" i="3"/>
  <c r="X319" i="3"/>
  <c r="W319" i="3"/>
  <c r="X318" i="3"/>
  <c r="W318" i="3"/>
  <c r="X317" i="3"/>
  <c r="W317" i="3"/>
  <c r="X316" i="3"/>
  <c r="W316" i="3"/>
  <c r="X315" i="3"/>
  <c r="W315" i="3"/>
  <c r="X314" i="3"/>
  <c r="W314" i="3"/>
  <c r="X313" i="3"/>
  <c r="W313" i="3"/>
  <c r="X312" i="3"/>
  <c r="W312" i="3"/>
  <c r="X311" i="3"/>
  <c r="W311" i="3"/>
  <c r="X310" i="3"/>
  <c r="W310" i="3"/>
  <c r="X309" i="3"/>
  <c r="W309" i="3"/>
  <c r="X308" i="3"/>
  <c r="W308" i="3"/>
  <c r="X307" i="3"/>
  <c r="W307" i="3"/>
  <c r="X306" i="3"/>
  <c r="W306" i="3"/>
  <c r="X305" i="3"/>
  <c r="W305" i="3"/>
  <c r="X304" i="3"/>
  <c r="W304" i="3"/>
  <c r="X303" i="3"/>
  <c r="W303" i="3"/>
  <c r="X302" i="3"/>
  <c r="W302" i="3"/>
  <c r="X301" i="3"/>
  <c r="W301" i="3"/>
  <c r="X300" i="3"/>
  <c r="W300" i="3"/>
  <c r="X299" i="3"/>
  <c r="W299" i="3"/>
  <c r="X298" i="3"/>
  <c r="W298" i="3"/>
  <c r="X297" i="3"/>
  <c r="W297" i="3"/>
  <c r="X296" i="3"/>
  <c r="W296" i="3"/>
  <c r="X295" i="3"/>
  <c r="W295" i="3"/>
  <c r="X294" i="3"/>
  <c r="W294" i="3"/>
  <c r="X293" i="3"/>
  <c r="W293" i="3"/>
  <c r="X292" i="3"/>
  <c r="W292" i="3"/>
  <c r="X291" i="3"/>
  <c r="W291" i="3"/>
  <c r="X290" i="3"/>
  <c r="W290" i="3"/>
  <c r="X289" i="3"/>
  <c r="W289" i="3"/>
  <c r="X288" i="3"/>
  <c r="W288" i="3"/>
  <c r="X287" i="3"/>
  <c r="W287" i="3"/>
  <c r="X286" i="3"/>
  <c r="W286" i="3"/>
  <c r="X285" i="3"/>
  <c r="W285" i="3"/>
  <c r="X284" i="3"/>
  <c r="W284" i="3"/>
  <c r="X283" i="3"/>
  <c r="W283" i="3"/>
  <c r="X282" i="3"/>
  <c r="W282" i="3"/>
  <c r="X281" i="3"/>
  <c r="W281" i="3"/>
  <c r="X280" i="3"/>
  <c r="W280" i="3"/>
  <c r="X279" i="3"/>
  <c r="W279" i="3"/>
  <c r="X278" i="3"/>
  <c r="W278" i="3"/>
  <c r="X277" i="3"/>
  <c r="W277" i="3"/>
  <c r="X276" i="3"/>
  <c r="W276" i="3"/>
  <c r="X275" i="3"/>
  <c r="W275" i="3"/>
  <c r="X274" i="3"/>
  <c r="W274" i="3"/>
  <c r="X273" i="3"/>
  <c r="W273" i="3"/>
  <c r="X272" i="3"/>
  <c r="W272" i="3"/>
  <c r="X271" i="3"/>
  <c r="W271" i="3"/>
  <c r="X270" i="3"/>
  <c r="W270" i="3"/>
  <c r="X269" i="3"/>
  <c r="W269" i="3"/>
  <c r="X268" i="3"/>
  <c r="W268" i="3"/>
  <c r="X267" i="3"/>
  <c r="W267" i="3"/>
  <c r="X266" i="3"/>
  <c r="W266" i="3"/>
  <c r="X265" i="3"/>
  <c r="W265" i="3"/>
  <c r="X264" i="3"/>
  <c r="W264" i="3"/>
  <c r="X263" i="3"/>
  <c r="W263" i="3"/>
  <c r="X262" i="3"/>
  <c r="W262" i="3"/>
  <c r="X261" i="3"/>
  <c r="W261" i="3"/>
  <c r="X260" i="3"/>
  <c r="W260" i="3"/>
  <c r="X259" i="3"/>
  <c r="W259" i="3"/>
  <c r="X258" i="3"/>
  <c r="W258" i="3"/>
  <c r="X257" i="3"/>
  <c r="W257" i="3"/>
  <c r="X256" i="3"/>
  <c r="W256" i="3"/>
  <c r="X255" i="3"/>
  <c r="W255" i="3"/>
  <c r="X254" i="3"/>
  <c r="W254" i="3"/>
  <c r="X253" i="3"/>
  <c r="W253" i="3"/>
  <c r="X252" i="3"/>
  <c r="W252" i="3"/>
  <c r="X251" i="3"/>
  <c r="W251" i="3"/>
  <c r="X250" i="3"/>
  <c r="W250" i="3"/>
  <c r="X249" i="3"/>
  <c r="W249" i="3"/>
  <c r="X248" i="3"/>
  <c r="W248" i="3"/>
  <c r="X247" i="3"/>
  <c r="W247" i="3"/>
  <c r="X246" i="3"/>
  <c r="W246" i="3"/>
  <c r="X245" i="3"/>
  <c r="W245" i="3"/>
  <c r="X244" i="3"/>
  <c r="W244" i="3"/>
  <c r="X243" i="3"/>
  <c r="W243" i="3"/>
  <c r="X242" i="3"/>
  <c r="W242" i="3"/>
  <c r="X241" i="3"/>
  <c r="W241" i="3"/>
  <c r="X240" i="3"/>
  <c r="W240" i="3"/>
  <c r="X239" i="3"/>
  <c r="W239" i="3"/>
  <c r="X238" i="3"/>
  <c r="W238" i="3"/>
  <c r="X237" i="3"/>
  <c r="W237" i="3"/>
  <c r="X236" i="3"/>
  <c r="W236" i="3"/>
  <c r="X235" i="3"/>
  <c r="W235" i="3"/>
  <c r="X234" i="3"/>
  <c r="W234" i="3"/>
  <c r="X233" i="3"/>
  <c r="W233" i="3"/>
  <c r="X232" i="3"/>
  <c r="W232" i="3"/>
  <c r="X231" i="3"/>
  <c r="W231" i="3"/>
  <c r="X230" i="3"/>
  <c r="W230" i="3"/>
  <c r="X229" i="3"/>
  <c r="W229" i="3"/>
  <c r="X228" i="3"/>
  <c r="W228" i="3"/>
  <c r="X227" i="3"/>
  <c r="W227" i="3"/>
  <c r="X226" i="3"/>
  <c r="W226" i="3"/>
  <c r="X225" i="3"/>
  <c r="W225" i="3"/>
  <c r="X224" i="3"/>
  <c r="W224" i="3"/>
  <c r="X223" i="3"/>
  <c r="W223" i="3"/>
  <c r="X222" i="3"/>
  <c r="W222" i="3"/>
  <c r="X221" i="3"/>
  <c r="W221" i="3"/>
  <c r="X220" i="3"/>
  <c r="W220" i="3"/>
  <c r="X219" i="3"/>
  <c r="W219" i="3"/>
  <c r="X218" i="3"/>
  <c r="W218" i="3"/>
  <c r="X217" i="3"/>
  <c r="W217" i="3"/>
  <c r="X216" i="3"/>
  <c r="W216" i="3"/>
  <c r="X215" i="3"/>
  <c r="W215" i="3"/>
  <c r="X214" i="3"/>
  <c r="W214" i="3"/>
  <c r="X213" i="3"/>
  <c r="W213" i="3"/>
  <c r="X212" i="3"/>
  <c r="W212" i="3"/>
  <c r="X211" i="3"/>
  <c r="W211" i="3"/>
  <c r="X210" i="3"/>
  <c r="W210" i="3"/>
  <c r="X209" i="3"/>
  <c r="W209" i="3"/>
  <c r="X208" i="3"/>
  <c r="W208" i="3"/>
  <c r="X207" i="3"/>
  <c r="W207" i="3"/>
  <c r="X206" i="3"/>
  <c r="W206" i="3"/>
  <c r="X205" i="3"/>
  <c r="W205" i="3"/>
  <c r="X204" i="3"/>
  <c r="W204" i="3"/>
  <c r="X203" i="3"/>
  <c r="W203" i="3"/>
  <c r="X202" i="3"/>
  <c r="W202" i="3"/>
  <c r="X201" i="3"/>
  <c r="W201" i="3"/>
  <c r="X200" i="3"/>
  <c r="W200" i="3"/>
  <c r="X199" i="3"/>
  <c r="W199" i="3"/>
  <c r="X198" i="3"/>
  <c r="W198" i="3"/>
  <c r="X197" i="3"/>
  <c r="W197" i="3"/>
  <c r="X196" i="3"/>
  <c r="W196" i="3"/>
  <c r="X195" i="3"/>
  <c r="W195" i="3"/>
  <c r="X194" i="3"/>
  <c r="W194" i="3"/>
  <c r="X193" i="3"/>
  <c r="W193" i="3"/>
  <c r="X192" i="3"/>
  <c r="W192" i="3"/>
  <c r="X191" i="3"/>
  <c r="W191" i="3"/>
  <c r="X190" i="3"/>
  <c r="W190" i="3"/>
  <c r="X189" i="3"/>
  <c r="W189" i="3"/>
  <c r="X188" i="3"/>
  <c r="W188" i="3"/>
  <c r="X187" i="3"/>
  <c r="W187" i="3"/>
  <c r="X186" i="3"/>
  <c r="W186" i="3"/>
  <c r="X185" i="3"/>
  <c r="W185" i="3"/>
  <c r="X184" i="3"/>
  <c r="W184" i="3"/>
  <c r="X183" i="3"/>
  <c r="W183" i="3"/>
  <c r="X182" i="3"/>
  <c r="W182" i="3"/>
  <c r="X181" i="3"/>
  <c r="W181" i="3"/>
  <c r="X180" i="3"/>
  <c r="W180" i="3"/>
  <c r="X179" i="3"/>
  <c r="W179" i="3"/>
  <c r="X178" i="3"/>
  <c r="W178" i="3"/>
  <c r="X177" i="3"/>
  <c r="W177" i="3"/>
  <c r="X176" i="3"/>
  <c r="W176" i="3"/>
  <c r="X175" i="3"/>
  <c r="W175" i="3"/>
  <c r="X174" i="3"/>
  <c r="W174" i="3"/>
  <c r="X173" i="3"/>
  <c r="W173" i="3"/>
  <c r="X172" i="3"/>
  <c r="W172" i="3"/>
  <c r="X171" i="3"/>
  <c r="W171" i="3"/>
  <c r="X170" i="3"/>
  <c r="W170" i="3"/>
  <c r="X169" i="3"/>
  <c r="W169" i="3"/>
  <c r="X168" i="3"/>
  <c r="W168" i="3"/>
  <c r="X167" i="3"/>
  <c r="W167" i="3"/>
  <c r="X166" i="3"/>
  <c r="W166" i="3"/>
  <c r="X165" i="3"/>
  <c r="W165" i="3"/>
  <c r="X164" i="3"/>
  <c r="W164" i="3"/>
  <c r="X163" i="3"/>
  <c r="W163" i="3"/>
  <c r="X162" i="3"/>
  <c r="W162" i="3"/>
  <c r="X161" i="3"/>
  <c r="W161" i="3"/>
  <c r="S161" i="3"/>
  <c r="X160" i="3"/>
  <c r="W160" i="3"/>
  <c r="S160" i="3"/>
  <c r="X159" i="3"/>
  <c r="W159" i="3"/>
  <c r="S159" i="3"/>
  <c r="X158" i="3"/>
  <c r="W158" i="3"/>
  <c r="S158" i="3"/>
  <c r="X157" i="3"/>
  <c r="W157" i="3"/>
  <c r="S157" i="3"/>
  <c r="X156" i="3"/>
  <c r="W156" i="3"/>
  <c r="S156" i="3"/>
  <c r="X155" i="3"/>
  <c r="W155" i="3"/>
  <c r="S155" i="3"/>
  <c r="X154" i="3"/>
  <c r="W154" i="3"/>
  <c r="S154" i="3"/>
  <c r="X153" i="3"/>
  <c r="W153" i="3"/>
  <c r="S153" i="3"/>
  <c r="X152" i="3"/>
  <c r="W152" i="3"/>
  <c r="X151" i="3"/>
  <c r="W151" i="3"/>
  <c r="X150" i="3"/>
  <c r="W150" i="3"/>
  <c r="X149" i="3"/>
  <c r="W149" i="3"/>
  <c r="X148" i="3"/>
  <c r="W148" i="3"/>
  <c r="X147" i="3"/>
  <c r="W147" i="3"/>
  <c r="X146" i="3"/>
  <c r="W146" i="3"/>
  <c r="X145" i="3"/>
  <c r="W145" i="3"/>
  <c r="X144" i="3"/>
  <c r="W144" i="3"/>
  <c r="X143" i="3"/>
  <c r="W143" i="3"/>
  <c r="X142" i="3"/>
  <c r="W142" i="3"/>
  <c r="X141" i="3"/>
  <c r="W141" i="3"/>
  <c r="X140" i="3"/>
  <c r="W140" i="3"/>
  <c r="X139" i="3"/>
  <c r="W139" i="3"/>
  <c r="X138" i="3"/>
  <c r="W138" i="3"/>
  <c r="X137" i="3"/>
  <c r="W137" i="3"/>
  <c r="X136" i="3"/>
  <c r="W136" i="3"/>
  <c r="X135" i="3"/>
  <c r="W135" i="3"/>
  <c r="X134" i="3"/>
  <c r="W134" i="3"/>
  <c r="X133" i="3"/>
  <c r="W133" i="3"/>
  <c r="X132" i="3"/>
  <c r="W132" i="3"/>
  <c r="X131" i="3"/>
  <c r="W131" i="3"/>
  <c r="X130" i="3"/>
  <c r="W130" i="3"/>
  <c r="X129" i="3"/>
  <c r="W129" i="3"/>
  <c r="X128" i="3"/>
  <c r="W128" i="3"/>
  <c r="X127" i="3"/>
  <c r="W127" i="3"/>
  <c r="X126" i="3"/>
  <c r="W126" i="3"/>
  <c r="X125" i="3"/>
  <c r="W125" i="3"/>
  <c r="X124" i="3"/>
  <c r="W124" i="3"/>
  <c r="X123" i="3"/>
  <c r="W123" i="3"/>
  <c r="X122" i="3"/>
  <c r="W122" i="3"/>
  <c r="X121" i="3"/>
  <c r="W121" i="3"/>
  <c r="X120" i="3"/>
  <c r="W120" i="3"/>
  <c r="X119" i="3"/>
  <c r="W119" i="3"/>
  <c r="X118" i="3"/>
  <c r="W118" i="3"/>
  <c r="X117" i="3"/>
  <c r="W117" i="3"/>
  <c r="X116" i="3"/>
  <c r="W116" i="3"/>
  <c r="X115" i="3"/>
  <c r="W115" i="3"/>
  <c r="X114" i="3"/>
  <c r="W114" i="3"/>
  <c r="X113" i="3"/>
  <c r="W113" i="3"/>
  <c r="X112" i="3"/>
  <c r="W112" i="3"/>
  <c r="X111" i="3"/>
  <c r="W111" i="3"/>
  <c r="X110" i="3"/>
  <c r="W110" i="3"/>
  <c r="X109" i="3"/>
  <c r="W109" i="3"/>
  <c r="X108" i="3"/>
  <c r="W108" i="3"/>
  <c r="X107" i="3"/>
  <c r="W107" i="3"/>
  <c r="X106" i="3"/>
  <c r="W106" i="3"/>
  <c r="X105" i="3"/>
  <c r="W105" i="3"/>
  <c r="X104" i="3"/>
  <c r="W104" i="3"/>
  <c r="X103" i="3"/>
  <c r="W103" i="3"/>
  <c r="X102" i="3"/>
  <c r="W102" i="3"/>
  <c r="X101" i="3"/>
  <c r="W101" i="3"/>
  <c r="X100" i="3"/>
  <c r="W100" i="3"/>
  <c r="X99" i="3"/>
  <c r="W99" i="3"/>
  <c r="X98" i="3"/>
  <c r="W98" i="3"/>
  <c r="X97" i="3"/>
  <c r="W97" i="3"/>
  <c r="X96" i="3"/>
  <c r="W96" i="3"/>
  <c r="X95" i="3"/>
  <c r="W95" i="3"/>
  <c r="X94" i="3"/>
  <c r="W94" i="3"/>
  <c r="X93" i="3"/>
  <c r="W93" i="3"/>
  <c r="X92" i="3"/>
  <c r="W92" i="3"/>
  <c r="X91" i="3"/>
  <c r="W91" i="3"/>
  <c r="X90" i="3"/>
  <c r="W90" i="3"/>
  <c r="X89" i="3"/>
  <c r="W89" i="3"/>
  <c r="X88" i="3"/>
  <c r="W88" i="3"/>
  <c r="X87" i="3"/>
  <c r="W87" i="3"/>
  <c r="X86" i="3"/>
  <c r="W86" i="3"/>
  <c r="X85" i="3"/>
  <c r="W85" i="3"/>
  <c r="X84" i="3"/>
  <c r="W84" i="3"/>
  <c r="X83" i="3"/>
  <c r="W83" i="3"/>
  <c r="X82" i="3"/>
  <c r="W82" i="3"/>
  <c r="X81" i="3"/>
  <c r="W81" i="3"/>
  <c r="X80" i="3"/>
  <c r="W80" i="3"/>
  <c r="X79" i="3"/>
  <c r="W79" i="3"/>
  <c r="X78" i="3"/>
  <c r="W78" i="3"/>
  <c r="X77" i="3"/>
  <c r="W77" i="3"/>
  <c r="X76" i="3"/>
  <c r="W76" i="3"/>
  <c r="X75" i="3"/>
  <c r="W75" i="3"/>
  <c r="X74" i="3"/>
  <c r="W74" i="3"/>
  <c r="X73" i="3"/>
  <c r="W73" i="3"/>
  <c r="X72" i="3"/>
  <c r="W72" i="3"/>
  <c r="X71" i="3"/>
  <c r="W71" i="3"/>
  <c r="X70" i="3"/>
  <c r="W70" i="3"/>
  <c r="X69" i="3"/>
  <c r="W69" i="3"/>
  <c r="X68" i="3"/>
  <c r="W68" i="3"/>
  <c r="X67" i="3"/>
  <c r="W67" i="3"/>
  <c r="X66" i="3"/>
  <c r="W66" i="3"/>
  <c r="X65" i="3"/>
  <c r="W65" i="3"/>
  <c r="X64" i="3"/>
  <c r="W64" i="3"/>
  <c r="X63" i="3"/>
  <c r="W63" i="3"/>
  <c r="X62" i="3"/>
  <c r="W62" i="3"/>
  <c r="X61" i="3"/>
  <c r="W61" i="3"/>
  <c r="X60" i="3"/>
  <c r="W60" i="3"/>
  <c r="X59" i="3"/>
  <c r="W59" i="3"/>
  <c r="X58" i="3"/>
  <c r="W58" i="3"/>
  <c r="X57" i="3"/>
  <c r="W57" i="3"/>
  <c r="X56" i="3"/>
  <c r="W56" i="3"/>
  <c r="X55" i="3"/>
  <c r="W55" i="3"/>
  <c r="X54" i="3"/>
  <c r="W54" i="3"/>
  <c r="X53" i="3"/>
  <c r="W53" i="3"/>
  <c r="X52" i="3"/>
  <c r="W52" i="3"/>
  <c r="X51" i="3"/>
  <c r="W51" i="3"/>
  <c r="X50" i="3"/>
  <c r="W50" i="3"/>
  <c r="X49" i="3"/>
  <c r="W49" i="3"/>
  <c r="X48" i="3"/>
  <c r="W48" i="3"/>
  <c r="X47" i="3"/>
  <c r="W47" i="3"/>
  <c r="X46" i="3"/>
  <c r="W46" i="3"/>
  <c r="X45" i="3"/>
  <c r="W45" i="3"/>
  <c r="X44" i="3"/>
  <c r="W44" i="3"/>
  <c r="X43" i="3"/>
  <c r="W43" i="3"/>
  <c r="X42" i="3"/>
  <c r="W42" i="3"/>
  <c r="X41" i="3"/>
  <c r="W41" i="3"/>
  <c r="X40" i="3"/>
  <c r="W40" i="3"/>
  <c r="X39" i="3"/>
  <c r="W39" i="3"/>
  <c r="X38" i="3"/>
  <c r="W38" i="3"/>
  <c r="X37" i="3"/>
  <c r="W37" i="3"/>
  <c r="X36" i="3"/>
  <c r="W36" i="3"/>
  <c r="X35" i="3"/>
  <c r="W35" i="3"/>
  <c r="X34" i="3"/>
  <c r="W34" i="3"/>
  <c r="X33" i="3"/>
  <c r="W33" i="3"/>
  <c r="X32" i="3"/>
  <c r="W32" i="3"/>
  <c r="X31" i="3"/>
  <c r="W31" i="3"/>
  <c r="X30" i="3"/>
  <c r="W30" i="3"/>
  <c r="X29" i="3"/>
  <c r="W29" i="3"/>
  <c r="X28" i="3"/>
  <c r="W28" i="3"/>
  <c r="X27" i="3"/>
  <c r="W27" i="3"/>
  <c r="X26" i="3"/>
  <c r="W26" i="3"/>
  <c r="X25" i="3"/>
  <c r="W25" i="3"/>
  <c r="X24" i="3"/>
  <c r="W24" i="3"/>
  <c r="X23" i="3"/>
  <c r="W23" i="3"/>
  <c r="X22" i="3"/>
  <c r="W22" i="3"/>
  <c r="X21" i="3"/>
  <c r="W21" i="3"/>
  <c r="X20" i="3"/>
  <c r="W20" i="3"/>
  <c r="X19" i="3"/>
  <c r="W19" i="3"/>
  <c r="X18" i="3"/>
  <c r="W18" i="3"/>
  <c r="X17" i="3"/>
  <c r="W17" i="3"/>
  <c r="A312" i="14" l="1"/>
  <c r="A313" i="14"/>
  <c r="A314" i="14"/>
  <c r="A315" i="14"/>
  <c r="A316" i="14"/>
  <c r="A317" i="14"/>
  <c r="A318" i="14"/>
  <c r="A319" i="14"/>
  <c r="A320" i="14"/>
  <c r="A321" i="14"/>
  <c r="A322" i="14"/>
  <c r="A323" i="14"/>
  <c r="A324" i="14"/>
  <c r="A325" i="14"/>
  <c r="A326" i="14"/>
  <c r="A327" i="14"/>
  <c r="A328" i="14"/>
  <c r="A329" i="14"/>
  <c r="A330" i="14"/>
  <c r="A331" i="14"/>
  <c r="A332" i="14"/>
  <c r="A333" i="14"/>
  <c r="A334" i="14"/>
  <c r="A335" i="14"/>
  <c r="A336" i="14"/>
  <c r="A337" i="14"/>
  <c r="A338" i="14"/>
  <c r="A339" i="14"/>
  <c r="A340" i="14"/>
  <c r="A341" i="14"/>
  <c r="A342" i="14"/>
  <c r="A343" i="14"/>
  <c r="A344" i="14"/>
  <c r="A345" i="14"/>
  <c r="A346" i="14"/>
  <c r="A347" i="14"/>
  <c r="A348" i="14"/>
  <c r="A349" i="14"/>
  <c r="A350" i="14"/>
  <c r="A351" i="14"/>
  <c r="A352" i="14"/>
  <c r="A353" i="14"/>
  <c r="A354" i="14"/>
  <c r="A355" i="14"/>
  <c r="A356" i="14"/>
  <c r="A357" i="14"/>
  <c r="A358" i="14"/>
  <c r="A359" i="14"/>
  <c r="A360" i="14"/>
  <c r="A361" i="14"/>
  <c r="A362" i="14"/>
  <c r="A363" i="14"/>
  <c r="A364" i="14"/>
  <c r="A365" i="14"/>
  <c r="A366" i="14"/>
  <c r="A367" i="14"/>
  <c r="A368" i="14"/>
  <c r="A369" i="14"/>
  <c r="A370" i="14"/>
  <c r="A371" i="14"/>
  <c r="A372" i="14"/>
  <c r="A373" i="14"/>
  <c r="A374" i="14"/>
  <c r="A375" i="14"/>
  <c r="A376" i="14"/>
  <c r="A377" i="14"/>
  <c r="A378" i="14"/>
  <c r="A379" i="14"/>
  <c r="A380" i="14"/>
  <c r="A381" i="14"/>
  <c r="A382" i="14"/>
  <c r="A383" i="14"/>
  <c r="A384" i="14"/>
  <c r="A385" i="14"/>
  <c r="A386" i="14"/>
  <c r="A387" i="14"/>
  <c r="A388" i="14"/>
  <c r="A389" i="14"/>
  <c r="A390" i="14"/>
  <c r="A391" i="14"/>
  <c r="A392" i="14"/>
  <c r="A393" i="14"/>
  <c r="A394" i="14"/>
  <c r="A395" i="14"/>
  <c r="A396" i="14"/>
  <c r="A397" i="14"/>
  <c r="A398" i="14"/>
  <c r="A399" i="14"/>
  <c r="A400" i="14"/>
  <c r="A401" i="14"/>
  <c r="A402" i="14"/>
  <c r="A403" i="14"/>
  <c r="A404" i="14"/>
  <c r="A405" i="14"/>
  <c r="A406" i="14"/>
  <c r="A407" i="14"/>
  <c r="A408" i="14"/>
  <c r="A409" i="14"/>
  <c r="A410" i="14"/>
  <c r="A411" i="14"/>
  <c r="A412" i="14"/>
  <c r="A413" i="14"/>
  <c r="A414" i="14"/>
  <c r="A415" i="14"/>
  <c r="A416" i="14"/>
  <c r="A417" i="14"/>
  <c r="A418" i="14"/>
  <c r="A419" i="14"/>
  <c r="A420" i="14"/>
  <c r="A421" i="14"/>
  <c r="A422" i="14"/>
  <c r="A423" i="14"/>
  <c r="A424" i="14"/>
  <c r="A425" i="14"/>
  <c r="A426" i="14"/>
  <c r="A427" i="14"/>
  <c r="A428" i="14"/>
  <c r="A429" i="14"/>
  <c r="A430" i="14"/>
  <c r="A431" i="14"/>
  <c r="A432" i="14"/>
  <c r="A433" i="14"/>
  <c r="A434" i="14"/>
  <c r="A435" i="14"/>
  <c r="A436" i="14"/>
  <c r="A437" i="14"/>
  <c r="A438" i="14"/>
  <c r="A439" i="14"/>
  <c r="A440" i="14"/>
  <c r="A441" i="14"/>
  <c r="A442" i="14"/>
  <c r="A443" i="14"/>
  <c r="A444" i="14"/>
  <c r="A445" i="14"/>
  <c r="A446" i="14"/>
  <c r="A447" i="14"/>
  <c r="A448" i="14"/>
  <c r="A449" i="14"/>
  <c r="A450" i="14"/>
  <c r="A451" i="14"/>
  <c r="A452" i="14"/>
  <c r="A453" i="14"/>
  <c r="A454" i="14"/>
  <c r="A455" i="14"/>
  <c r="A456" i="14"/>
  <c r="A457" i="14"/>
  <c r="A458" i="14"/>
  <c r="A459" i="14"/>
  <c r="A460" i="14"/>
  <c r="A461" i="14"/>
  <c r="A462" i="14"/>
  <c r="A463" i="14"/>
  <c r="A464" i="14"/>
  <c r="A465" i="14"/>
  <c r="A466" i="14"/>
  <c r="A467" i="14"/>
  <c r="A468" i="14"/>
  <c r="A469" i="14"/>
  <c r="A470" i="14"/>
  <c r="A471" i="14"/>
  <c r="A472" i="14"/>
  <c r="A473" i="14"/>
  <c r="A474" i="14"/>
  <c r="A475" i="14"/>
  <c r="A476" i="14"/>
  <c r="A477" i="14"/>
  <c r="A478" i="14"/>
  <c r="A479" i="14"/>
  <c r="A480" i="14"/>
  <c r="A481" i="14"/>
  <c r="A482" i="14"/>
  <c r="A483" i="14"/>
  <c r="A484" i="14"/>
  <c r="A485" i="14"/>
  <c r="A486" i="14"/>
  <c r="A487" i="14"/>
  <c r="A488" i="14"/>
  <c r="A489" i="14"/>
  <c r="A490" i="14"/>
  <c r="A491" i="14"/>
  <c r="A492" i="14"/>
  <c r="A493" i="14"/>
  <c r="A494" i="14"/>
  <c r="A495" i="14"/>
  <c r="A496" i="14"/>
  <c r="A497" i="14"/>
  <c r="A498" i="14"/>
  <c r="A499" i="14"/>
  <c r="A500" i="14"/>
  <c r="A501" i="14"/>
  <c r="A502" i="14"/>
  <c r="A503" i="14"/>
  <c r="A504" i="14"/>
  <c r="A505" i="14"/>
  <c r="A506" i="14"/>
  <c r="A507" i="14"/>
  <c r="A508" i="14"/>
  <c r="A509" i="14"/>
  <c r="A510" i="14"/>
  <c r="A311" i="14"/>
  <c r="A310" i="14"/>
  <c r="A309" i="14"/>
  <c r="A308" i="14"/>
  <c r="A307" i="14"/>
  <c r="A306" i="14"/>
  <c r="A305" i="14"/>
  <c r="A304" i="14"/>
  <c r="A303" i="14"/>
  <c r="A302" i="14"/>
  <c r="A301" i="14"/>
  <c r="A300" i="14"/>
  <c r="A299" i="14"/>
  <c r="A298" i="14"/>
  <c r="A297" i="14"/>
  <c r="A296" i="14"/>
  <c r="A295" i="14"/>
  <c r="A294" i="14"/>
  <c r="A293" i="14"/>
  <c r="A292" i="14"/>
  <c r="A291" i="14"/>
  <c r="A290" i="14"/>
  <c r="A289" i="14"/>
  <c r="A288" i="14"/>
  <c r="A287" i="14"/>
  <c r="A286" i="14"/>
  <c r="A285" i="14"/>
  <c r="A284" i="14"/>
  <c r="A283" i="14"/>
  <c r="A282" i="14"/>
  <c r="A281" i="14"/>
  <c r="A280" i="14"/>
  <c r="A279" i="14"/>
  <c r="A278" i="14"/>
  <c r="A277" i="14"/>
  <c r="A276" i="14"/>
  <c r="A275" i="14"/>
  <c r="A274" i="14"/>
  <c r="A273" i="14"/>
  <c r="A272" i="14"/>
  <c r="A271" i="14"/>
  <c r="A270" i="14"/>
  <c r="A269" i="14"/>
  <c r="A268" i="14"/>
  <c r="A267" i="14"/>
  <c r="A266" i="14"/>
  <c r="A265" i="14"/>
  <c r="A264" i="14"/>
  <c r="A263" i="14"/>
  <c r="A262" i="14"/>
  <c r="A261" i="14"/>
  <c r="A260" i="14"/>
  <c r="A259" i="14"/>
  <c r="A258" i="14"/>
  <c r="A257" i="14"/>
  <c r="A256" i="14"/>
  <c r="A255" i="14"/>
  <c r="A254" i="14"/>
  <c r="A253" i="14"/>
  <c r="A252" i="14"/>
  <c r="A251" i="14"/>
  <c r="A250" i="14"/>
  <c r="A249" i="14"/>
  <c r="A248" i="14"/>
  <c r="A247" i="14"/>
  <c r="A246" i="14"/>
  <c r="A245" i="14"/>
  <c r="A244" i="14"/>
  <c r="A243" i="14"/>
  <c r="A242" i="14"/>
  <c r="A241" i="14"/>
  <c r="A240" i="14"/>
  <c r="A239" i="14"/>
  <c r="A238" i="14"/>
  <c r="A237" i="14"/>
  <c r="A236" i="14"/>
  <c r="A235" i="14"/>
  <c r="A234" i="14"/>
  <c r="A233" i="14"/>
  <c r="A232" i="14"/>
  <c r="A231" i="14"/>
  <c r="A230" i="14"/>
  <c r="A229" i="14"/>
  <c r="A228" i="14"/>
  <c r="A227" i="14"/>
  <c r="A226" i="14"/>
  <c r="A225" i="14"/>
  <c r="A224" i="14"/>
  <c r="A223" i="14"/>
  <c r="A222" i="14"/>
  <c r="A221" i="14"/>
  <c r="A220" i="14"/>
  <c r="A219" i="14"/>
  <c r="A218" i="14"/>
  <c r="A217" i="14"/>
  <c r="A216" i="14"/>
  <c r="A215" i="14"/>
  <c r="A214" i="14"/>
  <c r="A213" i="14"/>
  <c r="A212" i="14"/>
  <c r="A211" i="14"/>
  <c r="A210" i="14"/>
  <c r="A209" i="14"/>
  <c r="A208" i="14"/>
  <c r="A207" i="14"/>
  <c r="A206" i="14"/>
  <c r="A205" i="14"/>
  <c r="A204" i="14"/>
  <c r="A203" i="14"/>
  <c r="A202" i="14"/>
  <c r="A201" i="14"/>
  <c r="A200" i="14"/>
  <c r="A199" i="14"/>
  <c r="A198" i="14"/>
  <c r="A197" i="14"/>
  <c r="A196" i="14"/>
  <c r="A195" i="14"/>
  <c r="A194" i="14"/>
  <c r="A193" i="14"/>
  <c r="A192" i="14"/>
  <c r="A191" i="14"/>
  <c r="A190" i="14"/>
  <c r="A189" i="14"/>
  <c r="A188" i="14"/>
  <c r="A187" i="14"/>
  <c r="A186" i="14"/>
  <c r="A185" i="14"/>
  <c r="A184" i="14"/>
  <c r="A183" i="14"/>
  <c r="A182" i="14"/>
  <c r="A181" i="14"/>
  <c r="A180" i="14"/>
  <c r="A179" i="14"/>
  <c r="A178" i="14"/>
  <c r="A177" i="14"/>
  <c r="A176" i="14"/>
  <c r="A175" i="14"/>
  <c r="A174" i="14"/>
  <c r="A173" i="14"/>
  <c r="A172" i="14"/>
  <c r="A171" i="14"/>
  <c r="A170" i="14"/>
  <c r="A169" i="14"/>
  <c r="A168" i="14"/>
  <c r="A167" i="14"/>
  <c r="A166" i="14"/>
  <c r="A165" i="14"/>
  <c r="A164" i="14"/>
  <c r="A163" i="14"/>
  <c r="A162" i="14"/>
  <c r="A161" i="14"/>
  <c r="A160" i="14"/>
  <c r="A159" i="14"/>
  <c r="A158" i="14"/>
  <c r="A157" i="14"/>
  <c r="A156" i="14"/>
  <c r="A155" i="14"/>
  <c r="A154" i="14"/>
  <c r="A153" i="14"/>
  <c r="A152" i="14"/>
  <c r="A151" i="14"/>
  <c r="A150" i="14"/>
  <c r="A149" i="14"/>
  <c r="A148" i="14"/>
  <c r="A147" i="14"/>
  <c r="A146" i="14"/>
  <c r="A145" i="14"/>
  <c r="A144" i="14"/>
  <c r="A143" i="14"/>
  <c r="A142" i="14"/>
  <c r="A141" i="14"/>
  <c r="A140" i="14"/>
  <c r="A139" i="14"/>
  <c r="A138" i="14"/>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Y6" i="7" l="1"/>
  <c r="E6" i="8" l="1"/>
  <c r="E5" i="8"/>
  <c r="L17" i="4" l="1"/>
  <c r="L18" i="4"/>
  <c r="L19" i="4"/>
  <c r="L20" i="4"/>
  <c r="L21" i="4"/>
  <c r="L22" i="4"/>
  <c r="L23" i="4"/>
  <c r="L24" i="4"/>
  <c r="L25" i="4"/>
  <c r="L16" i="4"/>
  <c r="D19" i="11" l="1"/>
  <c r="D18" i="11"/>
  <c r="K17" i="4"/>
  <c r="K18" i="4"/>
  <c r="K19" i="4"/>
  <c r="K20" i="4"/>
  <c r="K21" i="4"/>
  <c r="K22" i="4"/>
  <c r="K23" i="4"/>
  <c r="K24" i="4"/>
  <c r="K25" i="4"/>
  <c r="K16" i="4"/>
  <c r="D15" i="11" l="1"/>
  <c r="N25" i="4" l="1"/>
  <c r="N24" i="4"/>
  <c r="N23" i="4"/>
  <c r="N22" i="4"/>
  <c r="N21" i="4"/>
  <c r="N20" i="4"/>
  <c r="N19" i="4"/>
  <c r="N18" i="4"/>
  <c r="N17" i="4"/>
  <c r="N16" i="4"/>
  <c r="D14" i="11" l="1"/>
  <c r="C3" i="12" l="1"/>
  <c r="C33" i="12"/>
  <c r="D33" i="12" s="1"/>
  <c r="C34" i="12"/>
  <c r="D34" i="12" s="1"/>
  <c r="C35" i="12"/>
  <c r="D35" i="12" s="1"/>
  <c r="C36" i="12"/>
  <c r="D36" i="12" s="1"/>
  <c r="C37" i="12"/>
  <c r="D37" i="12" s="1"/>
  <c r="C38" i="12"/>
  <c r="D38" i="12" s="1"/>
  <c r="C39" i="12"/>
  <c r="D39" i="12" s="1"/>
  <c r="C40" i="12"/>
  <c r="D40" i="12" s="1"/>
  <c r="C41" i="12"/>
  <c r="D41" i="12" s="1"/>
  <c r="C42" i="12"/>
  <c r="D42" i="12" s="1"/>
  <c r="C43" i="12"/>
  <c r="D43" i="12" s="1"/>
  <c r="C44" i="12"/>
  <c r="D44" i="12" s="1"/>
  <c r="C45" i="12"/>
  <c r="D45" i="12" s="1"/>
  <c r="C46" i="12"/>
  <c r="D46" i="12" s="1"/>
  <c r="C47" i="12"/>
  <c r="D47" i="12" s="1"/>
  <c r="C48" i="12"/>
  <c r="D48" i="12" s="1"/>
  <c r="C49" i="12"/>
  <c r="D49" i="12" s="1"/>
  <c r="C50" i="12"/>
  <c r="D50" i="12" s="1"/>
  <c r="C51" i="12"/>
  <c r="D51" i="12" s="1"/>
  <c r="C52" i="12"/>
  <c r="D52" i="12" s="1"/>
  <c r="C53" i="12"/>
  <c r="D53" i="12" s="1"/>
  <c r="C54" i="12"/>
  <c r="D54" i="12" s="1"/>
  <c r="C55" i="12"/>
  <c r="D55" i="12" s="1"/>
  <c r="C56" i="12"/>
  <c r="D56" i="12" s="1"/>
  <c r="C57" i="12"/>
  <c r="D57" i="12" s="1"/>
  <c r="C58" i="12"/>
  <c r="D58" i="12" s="1"/>
  <c r="C59" i="12"/>
  <c r="D59" i="12" s="1"/>
  <c r="C60" i="12"/>
  <c r="D60" i="12" s="1"/>
  <c r="C61" i="12"/>
  <c r="D61" i="12" s="1"/>
  <c r="C62" i="12"/>
  <c r="D62" i="12" s="1"/>
  <c r="C63" i="12"/>
  <c r="D63" i="12" s="1"/>
  <c r="C64" i="12"/>
  <c r="D64" i="12" s="1"/>
  <c r="C65" i="12"/>
  <c r="D65" i="12" s="1"/>
  <c r="C66" i="12"/>
  <c r="D66" i="12" s="1"/>
  <c r="C67" i="12"/>
  <c r="D67" i="12" s="1"/>
  <c r="C68" i="12"/>
  <c r="D68" i="12" s="1"/>
  <c r="C69" i="12"/>
  <c r="D69" i="12" s="1"/>
  <c r="C70" i="12"/>
  <c r="D70" i="12" s="1"/>
  <c r="C71" i="12"/>
  <c r="D71" i="12" s="1"/>
  <c r="C72" i="12"/>
  <c r="D72" i="12" s="1"/>
  <c r="C73" i="12"/>
  <c r="D73" i="12" s="1"/>
  <c r="C74" i="12"/>
  <c r="D74" i="12" s="1"/>
  <c r="C75" i="12"/>
  <c r="D75" i="12" s="1"/>
  <c r="C76" i="12"/>
  <c r="D76" i="12" s="1"/>
  <c r="C77" i="12"/>
  <c r="D77" i="12" s="1"/>
  <c r="C78" i="12"/>
  <c r="D78" i="12" s="1"/>
  <c r="C79" i="12"/>
  <c r="D79" i="12" s="1"/>
  <c r="C80" i="12"/>
  <c r="D80" i="12" s="1"/>
  <c r="C81" i="12"/>
  <c r="D81" i="12" s="1"/>
  <c r="C82" i="12"/>
  <c r="D82" i="12" s="1"/>
  <c r="C83" i="12"/>
  <c r="D83" i="12" s="1"/>
  <c r="C84" i="12"/>
  <c r="D84" i="12" s="1"/>
  <c r="C85" i="12"/>
  <c r="D85" i="12" s="1"/>
  <c r="C86" i="12"/>
  <c r="D86" i="12" s="1"/>
  <c r="C87" i="12"/>
  <c r="D87" i="12" s="1"/>
  <c r="C88" i="12"/>
  <c r="D88" i="12" s="1"/>
  <c r="C89" i="12"/>
  <c r="D89" i="12" s="1"/>
  <c r="C90" i="12"/>
  <c r="D90" i="12" s="1"/>
  <c r="C91" i="12"/>
  <c r="D91" i="12" s="1"/>
  <c r="C92" i="12"/>
  <c r="D92" i="12" s="1"/>
  <c r="C93" i="12"/>
  <c r="D93" i="12" s="1"/>
  <c r="C94" i="12"/>
  <c r="D94" i="12" s="1"/>
  <c r="C95" i="12"/>
  <c r="D95" i="12" s="1"/>
  <c r="C96" i="12"/>
  <c r="D96" i="12" s="1"/>
  <c r="C97" i="12"/>
  <c r="D97" i="12" s="1"/>
  <c r="C98" i="12"/>
  <c r="D98" i="12" s="1"/>
  <c r="C99" i="12"/>
  <c r="D99" i="12" s="1"/>
  <c r="C100" i="12"/>
  <c r="D100" i="12" s="1"/>
  <c r="C101" i="12"/>
  <c r="D101" i="12" s="1"/>
  <c r="C102" i="12"/>
  <c r="D102" i="12" s="1"/>
  <c r="C103" i="12"/>
  <c r="D103" i="12" s="1"/>
  <c r="C104" i="12"/>
  <c r="D104" i="12" s="1"/>
  <c r="C105" i="12"/>
  <c r="D105" i="12" s="1"/>
  <c r="C106" i="12"/>
  <c r="D106" i="12" s="1"/>
  <c r="C107" i="12"/>
  <c r="D107" i="12" s="1"/>
  <c r="C108" i="12"/>
  <c r="D108" i="12" s="1"/>
  <c r="C109" i="12"/>
  <c r="D109" i="12" s="1"/>
  <c r="C110" i="12"/>
  <c r="D110" i="12" s="1"/>
  <c r="C111" i="12"/>
  <c r="D111" i="12" s="1"/>
  <c r="C112" i="12"/>
  <c r="D112" i="12" s="1"/>
  <c r="C113" i="12"/>
  <c r="D113" i="12" s="1"/>
  <c r="C114" i="12"/>
  <c r="D114" i="12" s="1"/>
  <c r="C115" i="12"/>
  <c r="D115" i="12" s="1"/>
  <c r="C116" i="12"/>
  <c r="F116" i="12" s="1"/>
  <c r="C117" i="12"/>
  <c r="C118" i="12"/>
  <c r="D118" i="12" s="1"/>
  <c r="C119" i="12"/>
  <c r="D119" i="12" s="1"/>
  <c r="C120" i="12"/>
  <c r="D120" i="12" s="1"/>
  <c r="C121" i="12"/>
  <c r="D121" i="12" s="1"/>
  <c r="C122" i="12"/>
  <c r="D122" i="12" s="1"/>
  <c r="C123" i="12"/>
  <c r="D123" i="12" s="1"/>
  <c r="C124" i="12"/>
  <c r="E124" i="12" s="1"/>
  <c r="C125" i="12"/>
  <c r="D125" i="12" s="1"/>
  <c r="C126" i="12"/>
  <c r="E126" i="12" s="1"/>
  <c r="C127" i="12"/>
  <c r="D127" i="12" s="1"/>
  <c r="C128" i="12"/>
  <c r="D128" i="12" s="1"/>
  <c r="C129" i="12"/>
  <c r="D129" i="12" s="1"/>
  <c r="C130" i="12"/>
  <c r="D130" i="12" s="1"/>
  <c r="C131" i="12"/>
  <c r="D131" i="12" s="1"/>
  <c r="C132" i="12"/>
  <c r="E132" i="12" s="1"/>
  <c r="C133" i="12"/>
  <c r="D133" i="12" s="1"/>
  <c r="C134" i="12"/>
  <c r="E134" i="12" s="1"/>
  <c r="C135" i="12"/>
  <c r="D135" i="12" s="1"/>
  <c r="C136" i="12"/>
  <c r="D136" i="12" s="1"/>
  <c r="C137" i="12"/>
  <c r="E137" i="12" s="1"/>
  <c r="C138" i="12"/>
  <c r="D138" i="12" s="1"/>
  <c r="C139" i="12"/>
  <c r="D139" i="12" s="1"/>
  <c r="C140" i="12"/>
  <c r="D140" i="12" s="1"/>
  <c r="C141" i="12"/>
  <c r="D141" i="12" s="1"/>
  <c r="C142" i="12"/>
  <c r="E142" i="12" s="1"/>
  <c r="C143" i="12"/>
  <c r="D143" i="12" s="1"/>
  <c r="C144" i="12"/>
  <c r="D144" i="12" s="1"/>
  <c r="C145" i="12"/>
  <c r="D145" i="12" s="1"/>
  <c r="C146" i="12"/>
  <c r="F146" i="12" s="1"/>
  <c r="C147" i="12"/>
  <c r="C148" i="12"/>
  <c r="C149" i="12"/>
  <c r="D149" i="12" s="1"/>
  <c r="C150" i="12"/>
  <c r="F150" i="12" s="1"/>
  <c r="C151" i="12"/>
  <c r="D151" i="12" s="1"/>
  <c r="C152" i="12"/>
  <c r="F152" i="12" s="1"/>
  <c r="C153" i="12"/>
  <c r="D153" i="12" s="1"/>
  <c r="C154" i="12"/>
  <c r="F154" i="12" s="1"/>
  <c r="C155" i="12"/>
  <c r="C156" i="12"/>
  <c r="D156" i="12" s="1"/>
  <c r="C157" i="12"/>
  <c r="C158" i="12"/>
  <c r="F158" i="12" s="1"/>
  <c r="C159" i="12"/>
  <c r="C160" i="12"/>
  <c r="D160" i="12" s="1"/>
  <c r="C161" i="12"/>
  <c r="E161" i="12" s="1"/>
  <c r="C162" i="12"/>
  <c r="D162" i="12" s="1"/>
  <c r="C163" i="12"/>
  <c r="F163" i="12" s="1"/>
  <c r="C164" i="12"/>
  <c r="F164" i="12" s="1"/>
  <c r="C165" i="12"/>
  <c r="F165" i="12" s="1"/>
  <c r="C166" i="12"/>
  <c r="F166" i="12" s="1"/>
  <c r="C167" i="12"/>
  <c r="F167" i="12" s="1"/>
  <c r="C168" i="12"/>
  <c r="D168" i="12" s="1"/>
  <c r="C169" i="12"/>
  <c r="E169" i="12" s="1"/>
  <c r="C170" i="12"/>
  <c r="F170" i="12" s="1"/>
  <c r="C171" i="12"/>
  <c r="D171" i="12" s="1"/>
  <c r="C172" i="12"/>
  <c r="D172" i="12" s="1"/>
  <c r="C173" i="12"/>
  <c r="D173" i="12" s="1"/>
  <c r="C174" i="12"/>
  <c r="D174" i="12" s="1"/>
  <c r="C175" i="12"/>
  <c r="D175" i="12" s="1"/>
  <c r="C176" i="12"/>
  <c r="F176" i="12" s="1"/>
  <c r="C177" i="12"/>
  <c r="E177" i="12" s="1"/>
  <c r="C178" i="12"/>
  <c r="C179" i="12"/>
  <c r="D179" i="12" s="1"/>
  <c r="C180" i="12"/>
  <c r="F180" i="12" s="1"/>
  <c r="C181" i="12"/>
  <c r="D181" i="12" s="1"/>
  <c r="C182" i="12"/>
  <c r="F182" i="12" s="1"/>
  <c r="C183" i="12"/>
  <c r="D183" i="12" s="1"/>
  <c r="C184" i="12"/>
  <c r="F184" i="12" s="1"/>
  <c r="C185" i="12"/>
  <c r="E185" i="12" s="1"/>
  <c r="C186" i="12"/>
  <c r="C187" i="12"/>
  <c r="C188" i="12"/>
  <c r="F188" i="12" s="1"/>
  <c r="C189" i="12"/>
  <c r="C190" i="12"/>
  <c r="F190" i="12" s="1"/>
  <c r="C191" i="12"/>
  <c r="D191" i="12" s="1"/>
  <c r="C192" i="12"/>
  <c r="F192" i="12" s="1"/>
  <c r="C193" i="12"/>
  <c r="E193" i="12" s="1"/>
  <c r="C194" i="12"/>
  <c r="C195" i="12"/>
  <c r="D195" i="12" s="1"/>
  <c r="C196" i="12"/>
  <c r="F196" i="12" s="1"/>
  <c r="C197" i="12"/>
  <c r="D197" i="12" s="1"/>
  <c r="C198" i="12"/>
  <c r="F198" i="12" s="1"/>
  <c r="C199" i="12"/>
  <c r="D199" i="12" s="1"/>
  <c r="C200" i="12"/>
  <c r="F200" i="12" s="1"/>
  <c r="C201" i="12"/>
  <c r="E201" i="12" s="1"/>
  <c r="C202" i="12"/>
  <c r="C203" i="12"/>
  <c r="C204" i="12"/>
  <c r="D204" i="12" s="1"/>
  <c r="C205" i="12"/>
  <c r="D205" i="12" s="1"/>
  <c r="C206" i="12"/>
  <c r="F206" i="12" s="1"/>
  <c r="C207" i="12"/>
  <c r="D207" i="12" s="1"/>
  <c r="C208" i="12"/>
  <c r="D208" i="12" s="1"/>
  <c r="C209" i="12"/>
  <c r="D209" i="12" s="1"/>
  <c r="C210" i="12"/>
  <c r="D210" i="12" s="1"/>
  <c r="C211" i="12"/>
  <c r="E211" i="12" s="1"/>
  <c r="C212" i="12"/>
  <c r="D212" i="12" s="1"/>
  <c r="C213" i="12"/>
  <c r="D213" i="12" s="1"/>
  <c r="C214" i="12"/>
  <c r="F214" i="12" s="1"/>
  <c r="C215" i="12"/>
  <c r="C216" i="12"/>
  <c r="D216" i="12" s="1"/>
  <c r="C217" i="12"/>
  <c r="D217" i="12" s="1"/>
  <c r="C218" i="12"/>
  <c r="C219" i="12"/>
  <c r="D219" i="12" s="1"/>
  <c r="C220" i="12"/>
  <c r="D220" i="12" s="1"/>
  <c r="C221" i="12"/>
  <c r="D221" i="12" s="1"/>
  <c r="C222" i="12"/>
  <c r="F222" i="12" s="1"/>
  <c r="C223" i="12"/>
  <c r="C224" i="12"/>
  <c r="D224" i="12" s="1"/>
  <c r="C225" i="12"/>
  <c r="D225" i="12" s="1"/>
  <c r="C226" i="12"/>
  <c r="C227" i="12"/>
  <c r="C228" i="12"/>
  <c r="D228" i="12" s="1"/>
  <c r="C229" i="12"/>
  <c r="D229" i="12" s="1"/>
  <c r="C230" i="12"/>
  <c r="F230" i="12" s="1"/>
  <c r="C231" i="12"/>
  <c r="D231" i="12" s="1"/>
  <c r="C232" i="12"/>
  <c r="D232" i="12" s="1"/>
  <c r="C233" i="12"/>
  <c r="D233" i="12" s="1"/>
  <c r="C234" i="12"/>
  <c r="F234" i="12" s="1"/>
  <c r="C235" i="12"/>
  <c r="D235" i="12" s="1"/>
  <c r="C236" i="12"/>
  <c r="D236" i="12" s="1"/>
  <c r="C237" i="12"/>
  <c r="D237" i="12" s="1"/>
  <c r="C238" i="12"/>
  <c r="D238" i="12" s="1"/>
  <c r="C239" i="12"/>
  <c r="C240" i="12"/>
  <c r="D240" i="12" s="1"/>
  <c r="C241" i="12"/>
  <c r="D241" i="12" s="1"/>
  <c r="C242" i="12"/>
  <c r="C243" i="12"/>
  <c r="C244" i="12"/>
  <c r="D244" i="12" s="1"/>
  <c r="C245" i="12"/>
  <c r="D245" i="12" s="1"/>
  <c r="C246" i="12"/>
  <c r="F246" i="12" s="1"/>
  <c r="C247" i="12"/>
  <c r="D247" i="12" s="1"/>
  <c r="C248" i="12"/>
  <c r="D248" i="12" s="1"/>
  <c r="C249" i="12"/>
  <c r="D249" i="12" s="1"/>
  <c r="C250" i="12"/>
  <c r="F250" i="12" s="1"/>
  <c r="C251" i="12"/>
  <c r="C252" i="12"/>
  <c r="D252" i="12" s="1"/>
  <c r="C253" i="12"/>
  <c r="D253" i="12" s="1"/>
  <c r="C254" i="12"/>
  <c r="F254" i="12" s="1"/>
  <c r="C255" i="12"/>
  <c r="D255" i="12" s="1"/>
  <c r="C256" i="12"/>
  <c r="D256" i="12" s="1"/>
  <c r="C257" i="12"/>
  <c r="D257" i="12" s="1"/>
  <c r="C258" i="12"/>
  <c r="D258" i="12" s="1"/>
  <c r="C259" i="12"/>
  <c r="F259" i="12" s="1"/>
  <c r="C260" i="12"/>
  <c r="E260" i="12" s="1"/>
  <c r="C261" i="12"/>
  <c r="E261" i="12" s="1"/>
  <c r="C262" i="12"/>
  <c r="E262" i="12" s="1"/>
  <c r="C263" i="12"/>
  <c r="E263" i="12" s="1"/>
  <c r="C264" i="12"/>
  <c r="E264" i="12" s="1"/>
  <c r="C265" i="12"/>
  <c r="E265" i="12" s="1"/>
  <c r="C266" i="12"/>
  <c r="E266" i="12" s="1"/>
  <c r="C267" i="12"/>
  <c r="E267" i="12" s="1"/>
  <c r="C268" i="12"/>
  <c r="E268" i="12" s="1"/>
  <c r="C269" i="12"/>
  <c r="E269" i="12" s="1"/>
  <c r="C270" i="12"/>
  <c r="E270" i="12" s="1"/>
  <c r="C271" i="12"/>
  <c r="C272" i="12"/>
  <c r="E272" i="12" s="1"/>
  <c r="C273" i="12"/>
  <c r="E273" i="12" s="1"/>
  <c r="C274" i="12"/>
  <c r="E274" i="12" s="1"/>
  <c r="C275" i="12"/>
  <c r="C276" i="12"/>
  <c r="E276" i="12" s="1"/>
  <c r="C277" i="12"/>
  <c r="E277" i="12" s="1"/>
  <c r="C278" i="12"/>
  <c r="E278" i="12" s="1"/>
  <c r="C279" i="12"/>
  <c r="C280" i="12"/>
  <c r="E280" i="12" s="1"/>
  <c r="C281" i="12"/>
  <c r="E281" i="12" s="1"/>
  <c r="C282" i="12"/>
  <c r="E282" i="12" s="1"/>
  <c r="C283" i="12"/>
  <c r="C284" i="12"/>
  <c r="E284" i="12" s="1"/>
  <c r="C285" i="12"/>
  <c r="E285" i="12" s="1"/>
  <c r="C286" i="12"/>
  <c r="E286" i="12" s="1"/>
  <c r="C287" i="12"/>
  <c r="C288" i="12"/>
  <c r="E288" i="12" s="1"/>
  <c r="C289" i="12"/>
  <c r="E289" i="12" s="1"/>
  <c r="C290" i="12"/>
  <c r="E290" i="12" s="1"/>
  <c r="C291" i="12"/>
  <c r="C292" i="12"/>
  <c r="C293" i="12"/>
  <c r="C294" i="12"/>
  <c r="D294" i="12" s="1"/>
  <c r="C295" i="12"/>
  <c r="C296" i="12"/>
  <c r="C297" i="12"/>
  <c r="C298" i="12"/>
  <c r="D298" i="12" s="1"/>
  <c r="C299" i="12"/>
  <c r="C300" i="12"/>
  <c r="C301" i="12"/>
  <c r="C302" i="12"/>
  <c r="D302" i="12" s="1"/>
  <c r="C303" i="12"/>
  <c r="C304" i="12"/>
  <c r="C305" i="12"/>
  <c r="C306" i="12"/>
  <c r="E306" i="12" s="1"/>
  <c r="C307" i="12"/>
  <c r="C308" i="12"/>
  <c r="E308" i="12" s="1"/>
  <c r="C309" i="12"/>
  <c r="D309" i="12" s="1"/>
  <c r="C310" i="12"/>
  <c r="E310" i="12" s="1"/>
  <c r="C311" i="12"/>
  <c r="C312" i="12"/>
  <c r="E312" i="12" s="1"/>
  <c r="C313" i="12"/>
  <c r="D313" i="12" s="1"/>
  <c r="C314" i="12"/>
  <c r="E314" i="12" s="1"/>
  <c r="C315" i="12"/>
  <c r="C316" i="12"/>
  <c r="E316" i="12" s="1"/>
  <c r="C317" i="12"/>
  <c r="D317" i="12" s="1"/>
  <c r="C318" i="12"/>
  <c r="E318" i="12" s="1"/>
  <c r="C319" i="12"/>
  <c r="C320" i="12"/>
  <c r="E320" i="12" s="1"/>
  <c r="C321" i="12"/>
  <c r="D321" i="12" s="1"/>
  <c r="C322" i="12"/>
  <c r="E322" i="12" s="1"/>
  <c r="C323" i="12"/>
  <c r="C324" i="12"/>
  <c r="E324" i="12" s="1"/>
  <c r="C325" i="12"/>
  <c r="D325" i="12" s="1"/>
  <c r="C326" i="12"/>
  <c r="E326" i="12" s="1"/>
  <c r="C327" i="12"/>
  <c r="C328" i="12"/>
  <c r="F328" i="12" s="1"/>
  <c r="C329" i="12"/>
  <c r="D329" i="12" s="1"/>
  <c r="C330" i="12"/>
  <c r="D330" i="12" s="1"/>
  <c r="C331" i="12"/>
  <c r="C332" i="12"/>
  <c r="F332" i="12" s="1"/>
  <c r="C333" i="12"/>
  <c r="D333" i="12" s="1"/>
  <c r="C334" i="12"/>
  <c r="D334" i="12" s="1"/>
  <c r="C335" i="12"/>
  <c r="C336" i="12"/>
  <c r="F336" i="12" s="1"/>
  <c r="C337" i="12"/>
  <c r="D337" i="12" s="1"/>
  <c r="C338" i="12"/>
  <c r="D338" i="12" s="1"/>
  <c r="C339" i="12"/>
  <c r="C340" i="12"/>
  <c r="F340" i="12" s="1"/>
  <c r="C341" i="12"/>
  <c r="D341" i="12" s="1"/>
  <c r="C342" i="12"/>
  <c r="D342" i="12" s="1"/>
  <c r="C343" i="12"/>
  <c r="C344" i="12"/>
  <c r="F344" i="12" s="1"/>
  <c r="C345" i="12"/>
  <c r="D345" i="12" s="1"/>
  <c r="C346" i="12"/>
  <c r="D346" i="12" s="1"/>
  <c r="C347" i="12"/>
  <c r="C348" i="12"/>
  <c r="F348" i="12" s="1"/>
  <c r="C349" i="12"/>
  <c r="D349" i="12" s="1"/>
  <c r="C350" i="12"/>
  <c r="D350" i="12" s="1"/>
  <c r="C351" i="12"/>
  <c r="C352" i="12"/>
  <c r="F352" i="12" s="1"/>
  <c r="C353" i="12"/>
  <c r="D353" i="12" s="1"/>
  <c r="C354" i="12"/>
  <c r="D354" i="12" s="1"/>
  <c r="C355" i="12"/>
  <c r="C356" i="12"/>
  <c r="F356" i="12" s="1"/>
  <c r="C357" i="12"/>
  <c r="D357" i="12" s="1"/>
  <c r="C358" i="12"/>
  <c r="D358" i="12" s="1"/>
  <c r="C359" i="12"/>
  <c r="C360" i="12"/>
  <c r="F360" i="12" s="1"/>
  <c r="C361" i="12"/>
  <c r="D361" i="12" s="1"/>
  <c r="C362" i="12"/>
  <c r="D362" i="12" s="1"/>
  <c r="C363" i="12"/>
  <c r="C364" i="12"/>
  <c r="F364" i="12" s="1"/>
  <c r="C365" i="12"/>
  <c r="D365" i="12" s="1"/>
  <c r="C366" i="12"/>
  <c r="D366" i="12" s="1"/>
  <c r="C367" i="12"/>
  <c r="C368" i="12"/>
  <c r="F368" i="12" s="1"/>
  <c r="C369" i="12"/>
  <c r="D369" i="12" s="1"/>
  <c r="C370" i="12"/>
  <c r="D370" i="12" s="1"/>
  <c r="C371" i="12"/>
  <c r="C372" i="12"/>
  <c r="F372" i="12" s="1"/>
  <c r="C373" i="12"/>
  <c r="D373" i="12" s="1"/>
  <c r="C374" i="12"/>
  <c r="D374" i="12" s="1"/>
  <c r="C375" i="12"/>
  <c r="C376" i="12"/>
  <c r="F376" i="12" s="1"/>
  <c r="C377" i="12"/>
  <c r="D377" i="12" s="1"/>
  <c r="C378" i="12"/>
  <c r="D378" i="12" s="1"/>
  <c r="C379" i="12"/>
  <c r="D379" i="12" s="1"/>
  <c r="C380" i="12"/>
  <c r="D380" i="12" s="1"/>
  <c r="C381" i="12"/>
  <c r="D381" i="12" s="1"/>
  <c r="C382" i="12"/>
  <c r="D382" i="12" s="1"/>
  <c r="C383" i="12"/>
  <c r="D383" i="12" s="1"/>
  <c r="C384" i="12"/>
  <c r="D384" i="12" s="1"/>
  <c r="C385" i="12"/>
  <c r="D385" i="12" s="1"/>
  <c r="C386" i="12"/>
  <c r="D386" i="12" s="1"/>
  <c r="C387" i="12"/>
  <c r="D387" i="12" s="1"/>
  <c r="C388" i="12"/>
  <c r="D388" i="12" s="1"/>
  <c r="C389" i="12"/>
  <c r="D389" i="12" s="1"/>
  <c r="C390" i="12"/>
  <c r="D390" i="12" s="1"/>
  <c r="C391" i="12"/>
  <c r="D391" i="12" s="1"/>
  <c r="C392" i="12"/>
  <c r="D392" i="12" s="1"/>
  <c r="C393" i="12"/>
  <c r="D393" i="12" s="1"/>
  <c r="C394" i="12"/>
  <c r="D394" i="12" s="1"/>
  <c r="C395" i="12"/>
  <c r="D395" i="12" s="1"/>
  <c r="C396" i="12"/>
  <c r="D396" i="12" s="1"/>
  <c r="C397" i="12"/>
  <c r="D397" i="12" s="1"/>
  <c r="C398" i="12"/>
  <c r="F398" i="12" s="1"/>
  <c r="C399" i="12"/>
  <c r="C400" i="12"/>
  <c r="D400" i="12" s="1"/>
  <c r="C401" i="12"/>
  <c r="D401" i="12" s="1"/>
  <c r="C402" i="12"/>
  <c r="F402" i="12" s="1"/>
  <c r="C403" i="12"/>
  <c r="F403" i="12" s="1"/>
  <c r="C404" i="12"/>
  <c r="F404" i="12" s="1"/>
  <c r="C405" i="12"/>
  <c r="D405" i="12" s="1"/>
  <c r="C406" i="12"/>
  <c r="F406" i="12" s="1"/>
  <c r="C407" i="12"/>
  <c r="C408" i="12"/>
  <c r="F408" i="12" s="1"/>
  <c r="C409" i="12"/>
  <c r="D409" i="12" s="1"/>
  <c r="C410" i="12"/>
  <c r="F410" i="12" s="1"/>
  <c r="C411" i="12"/>
  <c r="F411" i="12" s="1"/>
  <c r="C412" i="12"/>
  <c r="F412" i="12" s="1"/>
  <c r="C413" i="12"/>
  <c r="D413" i="12" s="1"/>
  <c r="C414" i="12"/>
  <c r="F414" i="12" s="1"/>
  <c r="C415" i="12"/>
  <c r="C416" i="12"/>
  <c r="F416" i="12" s="1"/>
  <c r="C417" i="12"/>
  <c r="D417" i="12" s="1"/>
  <c r="C418" i="12"/>
  <c r="F418" i="12" s="1"/>
  <c r="C419" i="12"/>
  <c r="D419" i="12" s="1"/>
  <c r="C420" i="12"/>
  <c r="F420" i="12" s="1"/>
  <c r="C421" i="12"/>
  <c r="C422" i="12"/>
  <c r="F422" i="12" s="1"/>
  <c r="C423" i="12"/>
  <c r="D423" i="12" s="1"/>
  <c r="C424" i="12"/>
  <c r="D424" i="12" s="1"/>
  <c r="C425" i="12"/>
  <c r="F425" i="12" s="1"/>
  <c r="C426" i="12"/>
  <c r="F426" i="12" s="1"/>
  <c r="C427" i="12"/>
  <c r="F427" i="12" s="1"/>
  <c r="C428" i="12"/>
  <c r="F428" i="12" s="1"/>
  <c r="C429" i="12"/>
  <c r="D429" i="12" s="1"/>
  <c r="C430" i="12"/>
  <c r="F430" i="12" s="1"/>
  <c r="C431" i="12"/>
  <c r="C432" i="12"/>
  <c r="D432" i="12" s="1"/>
  <c r="C433" i="12"/>
  <c r="D433" i="12" s="1"/>
  <c r="C434" i="12"/>
  <c r="F434" i="12" s="1"/>
  <c r="C435" i="12"/>
  <c r="D435" i="12" s="1"/>
  <c r="C436" i="12"/>
  <c r="F436" i="12" s="1"/>
  <c r="C437" i="12"/>
  <c r="C438" i="12"/>
  <c r="F438" i="12" s="1"/>
  <c r="C439" i="12"/>
  <c r="D439" i="12" s="1"/>
  <c r="C440" i="12"/>
  <c r="D440" i="12" s="1"/>
  <c r="C441" i="12"/>
  <c r="C442" i="12"/>
  <c r="F442" i="12" s="1"/>
  <c r="C443" i="12"/>
  <c r="D443" i="12" s="1"/>
  <c r="C444" i="12"/>
  <c r="D444" i="12" s="1"/>
  <c r="C445" i="12"/>
  <c r="C446" i="12"/>
  <c r="F446" i="12" s="1"/>
  <c r="C447" i="12"/>
  <c r="D447" i="12" s="1"/>
  <c r="C448" i="12"/>
  <c r="D448" i="12" s="1"/>
  <c r="C449" i="12"/>
  <c r="F449" i="12" s="1"/>
  <c r="C450" i="12"/>
  <c r="F450" i="12" s="1"/>
  <c r="C451" i="12"/>
  <c r="D451" i="12" s="1"/>
  <c r="C452" i="12"/>
  <c r="F452" i="12" s="1"/>
  <c r="C453" i="12"/>
  <c r="C454" i="12"/>
  <c r="F454" i="12" s="1"/>
  <c r="C455" i="12"/>
  <c r="D455" i="12" s="1"/>
  <c r="C456" i="12"/>
  <c r="D456" i="12" s="1"/>
  <c r="C457" i="12"/>
  <c r="C458" i="12"/>
  <c r="F458" i="12" s="1"/>
  <c r="C459" i="12"/>
  <c r="D459" i="12" s="1"/>
  <c r="C460" i="12"/>
  <c r="D460" i="12" s="1"/>
  <c r="C461" i="12"/>
  <c r="C462" i="12"/>
  <c r="F462" i="12" s="1"/>
  <c r="C463" i="12"/>
  <c r="D463" i="12" s="1"/>
  <c r="C464" i="12"/>
  <c r="D464" i="12" s="1"/>
  <c r="C465" i="12"/>
  <c r="F465" i="12" s="1"/>
  <c r="C466" i="12"/>
  <c r="F466" i="12" s="1"/>
  <c r="C467" i="12"/>
  <c r="D467" i="12" s="1"/>
  <c r="C468" i="12"/>
  <c r="F468" i="12" s="1"/>
  <c r="C469" i="12"/>
  <c r="C470" i="12"/>
  <c r="F470" i="12" s="1"/>
  <c r="C471" i="12"/>
  <c r="D471" i="12" s="1"/>
  <c r="C472" i="12"/>
  <c r="F472" i="12" s="1"/>
  <c r="C473" i="12"/>
  <c r="C474" i="12"/>
  <c r="F474" i="12" s="1"/>
  <c r="C475" i="12"/>
  <c r="D475" i="12" s="1"/>
  <c r="C476" i="12"/>
  <c r="F476" i="12" s="1"/>
  <c r="C477" i="12"/>
  <c r="C478" i="12"/>
  <c r="F478" i="12" s="1"/>
  <c r="C479" i="12"/>
  <c r="C480" i="12"/>
  <c r="D480" i="12" s="1"/>
  <c r="C481" i="12"/>
  <c r="D481" i="12" s="1"/>
  <c r="C482" i="12"/>
  <c r="F482" i="12" s="1"/>
  <c r="C483" i="12"/>
  <c r="C484" i="12"/>
  <c r="F484" i="12" s="1"/>
  <c r="C485" i="12"/>
  <c r="D485" i="12" s="1"/>
  <c r="C486" i="12"/>
  <c r="F486" i="12" s="1"/>
  <c r="C487" i="12"/>
  <c r="C488" i="12"/>
  <c r="D488" i="12" s="1"/>
  <c r="C489" i="12"/>
  <c r="D489" i="12" s="1"/>
  <c r="C490" i="12"/>
  <c r="F490" i="12" s="1"/>
  <c r="C491" i="12"/>
  <c r="F491" i="12" s="1"/>
  <c r="C492" i="12"/>
  <c r="D492" i="12" s="1"/>
  <c r="C493" i="12"/>
  <c r="D493" i="12" s="1"/>
  <c r="C494" i="12"/>
  <c r="F494" i="12" s="1"/>
  <c r="C495" i="12"/>
  <c r="C496" i="12"/>
  <c r="D496" i="12" s="1"/>
  <c r="C497" i="12"/>
  <c r="D497" i="12" s="1"/>
  <c r="C498" i="12"/>
  <c r="F498" i="12" s="1"/>
  <c r="C499" i="12"/>
  <c r="C500" i="12"/>
  <c r="F500" i="12" s="1"/>
  <c r="C501" i="12"/>
  <c r="D501" i="12" s="1"/>
  <c r="C32" i="12"/>
  <c r="D32" i="12" s="1"/>
  <c r="E207" i="12" l="1"/>
  <c r="E182" i="12"/>
  <c r="E175" i="12"/>
  <c r="E210" i="12"/>
  <c r="F424" i="12"/>
  <c r="F264" i="12"/>
  <c r="D230" i="12"/>
  <c r="F308" i="12"/>
  <c r="F289" i="12"/>
  <c r="F276" i="12"/>
  <c r="F273" i="12"/>
  <c r="F260" i="12"/>
  <c r="E173" i="12"/>
  <c r="E170" i="12"/>
  <c r="F456" i="12"/>
  <c r="F284" i="12"/>
  <c r="F281" i="12"/>
  <c r="F268" i="12"/>
  <c r="F161" i="12"/>
  <c r="D206" i="12"/>
  <c r="F440" i="12"/>
  <c r="F266" i="12"/>
  <c r="E258" i="12"/>
  <c r="E255" i="12"/>
  <c r="E198" i="12"/>
  <c r="E191" i="12"/>
  <c r="E171" i="12"/>
  <c r="F169" i="12"/>
  <c r="E166" i="12"/>
  <c r="D276" i="12"/>
  <c r="F324" i="12"/>
  <c r="F262" i="12"/>
  <c r="D422" i="12"/>
  <c r="D284" i="12"/>
  <c r="D137" i="12"/>
  <c r="D494" i="12"/>
  <c r="D408" i="12"/>
  <c r="F488" i="12"/>
  <c r="E206" i="12"/>
  <c r="E199" i="12"/>
  <c r="E190" i="12"/>
  <c r="E183" i="12"/>
  <c r="E174" i="12"/>
  <c r="E172" i="12"/>
  <c r="D314" i="12"/>
  <c r="D268" i="12"/>
  <c r="D190" i="12"/>
  <c r="D164" i="12"/>
  <c r="D472" i="12"/>
  <c r="F288" i="12"/>
  <c r="F285" i="12"/>
  <c r="F280" i="12"/>
  <c r="F277" i="12"/>
  <c r="F272" i="12"/>
  <c r="F269" i="12"/>
  <c r="F267" i="12"/>
  <c r="F265" i="12"/>
  <c r="F263" i="12"/>
  <c r="F261" i="12"/>
  <c r="E164" i="12"/>
  <c r="E162" i="12"/>
  <c r="D434" i="12"/>
  <c r="D260" i="12"/>
  <c r="D398" i="12"/>
  <c r="D150" i="12"/>
  <c r="D126" i="12"/>
  <c r="F492" i="12"/>
  <c r="F460" i="12"/>
  <c r="F432" i="12"/>
  <c r="F400" i="12"/>
  <c r="E247" i="12"/>
  <c r="E230" i="12"/>
  <c r="E219" i="12"/>
  <c r="E152" i="12"/>
  <c r="E145" i="12"/>
  <c r="E143" i="12"/>
  <c r="E141" i="12"/>
  <c r="E139" i="12"/>
  <c r="E135" i="12"/>
  <c r="E133" i="12"/>
  <c r="E131" i="12"/>
  <c r="E129" i="12"/>
  <c r="E127" i="12"/>
  <c r="E125" i="12"/>
  <c r="E123" i="12"/>
  <c r="E121" i="12"/>
  <c r="E119" i="12"/>
  <c r="D490" i="12"/>
  <c r="D466" i="12"/>
  <c r="D446" i="12"/>
  <c r="D418" i="12"/>
  <c r="D406" i="12"/>
  <c r="D306" i="12"/>
  <c r="D290" i="12"/>
  <c r="D282" i="12"/>
  <c r="D274" i="12"/>
  <c r="D266" i="12"/>
  <c r="D246" i="12"/>
  <c r="D188" i="12"/>
  <c r="D161" i="12"/>
  <c r="D134" i="12"/>
  <c r="D124" i="12"/>
  <c r="F168" i="12"/>
  <c r="F160" i="12"/>
  <c r="D462" i="12"/>
  <c r="D430" i="12"/>
  <c r="D416" i="12"/>
  <c r="D402" i="12"/>
  <c r="D288" i="12"/>
  <c r="D280" i="12"/>
  <c r="D272" i="12"/>
  <c r="D264" i="12"/>
  <c r="D214" i="12"/>
  <c r="D198" i="12"/>
  <c r="D182" i="12"/>
  <c r="D169" i="12"/>
  <c r="D158" i="12"/>
  <c r="D142" i="12"/>
  <c r="D132" i="12"/>
  <c r="F480" i="12"/>
  <c r="F448" i="12"/>
  <c r="F316" i="12"/>
  <c r="E234" i="12"/>
  <c r="E231" i="12"/>
  <c r="E168" i="12"/>
  <c r="E160" i="12"/>
  <c r="E153" i="12"/>
  <c r="E144" i="12"/>
  <c r="E140" i="12"/>
  <c r="E138" i="12"/>
  <c r="E136" i="12"/>
  <c r="E130" i="12"/>
  <c r="E128" i="12"/>
  <c r="E122" i="12"/>
  <c r="E120" i="12"/>
  <c r="E118" i="12"/>
  <c r="D498" i="12"/>
  <c r="D478" i="12"/>
  <c r="D458" i="12"/>
  <c r="D438" i="12"/>
  <c r="D414" i="12"/>
  <c r="D322" i="12"/>
  <c r="D286" i="12"/>
  <c r="D278" i="12"/>
  <c r="D270" i="12"/>
  <c r="D262" i="12"/>
  <c r="D222" i="12"/>
  <c r="D196" i="12"/>
  <c r="D180" i="12"/>
  <c r="D166" i="12"/>
  <c r="D323" i="12"/>
  <c r="F323" i="12"/>
  <c r="D307" i="12"/>
  <c r="F307" i="12"/>
  <c r="E291" i="12"/>
  <c r="D291" i="12"/>
  <c r="F291" i="12"/>
  <c r="F499" i="12"/>
  <c r="D499" i="12"/>
  <c r="F479" i="12"/>
  <c r="D479" i="12"/>
  <c r="F469" i="12"/>
  <c r="D469" i="12"/>
  <c r="F445" i="12"/>
  <c r="D445" i="12"/>
  <c r="F421" i="12"/>
  <c r="D421" i="12"/>
  <c r="F407" i="12"/>
  <c r="D407" i="12"/>
  <c r="D315" i="12"/>
  <c r="F315" i="12"/>
  <c r="E305" i="12"/>
  <c r="D305" i="12"/>
  <c r="F305" i="12"/>
  <c r="E301" i="12"/>
  <c r="D301" i="12"/>
  <c r="F301" i="12"/>
  <c r="E297" i="12"/>
  <c r="D297" i="12"/>
  <c r="F297" i="12"/>
  <c r="E293" i="12"/>
  <c r="D293" i="12"/>
  <c r="F293" i="12"/>
  <c r="E287" i="12"/>
  <c r="D287" i="12"/>
  <c r="E279" i="12"/>
  <c r="D279" i="12"/>
  <c r="E271" i="12"/>
  <c r="D271" i="12"/>
  <c r="E189" i="12"/>
  <c r="D189" i="12"/>
  <c r="F148" i="12"/>
  <c r="E148" i="12"/>
  <c r="D3" i="12"/>
  <c r="D486" i="12"/>
  <c r="D470" i="12"/>
  <c r="D454" i="12"/>
  <c r="D326" i="12"/>
  <c r="D318" i="12"/>
  <c r="D310" i="12"/>
  <c r="D177" i="12"/>
  <c r="F495" i="12"/>
  <c r="D495" i="12"/>
  <c r="F464" i="12"/>
  <c r="F461" i="12"/>
  <c r="D461" i="12"/>
  <c r="F444" i="12"/>
  <c r="F441" i="12"/>
  <c r="D441" i="12"/>
  <c r="F431" i="12"/>
  <c r="D431" i="12"/>
  <c r="F399" i="12"/>
  <c r="D399" i="12"/>
  <c r="D375" i="12"/>
  <c r="F375" i="12"/>
  <c r="D371" i="12"/>
  <c r="F371" i="12"/>
  <c r="D367" i="12"/>
  <c r="F367" i="12"/>
  <c r="D363" i="12"/>
  <c r="F363" i="12"/>
  <c r="D359" i="12"/>
  <c r="F359" i="12"/>
  <c r="D355" i="12"/>
  <c r="F355" i="12"/>
  <c r="D351" i="12"/>
  <c r="F351" i="12"/>
  <c r="D347" i="12"/>
  <c r="F347" i="12"/>
  <c r="D343" i="12"/>
  <c r="F343" i="12"/>
  <c r="D339" i="12"/>
  <c r="F339" i="12"/>
  <c r="D335" i="12"/>
  <c r="F335" i="12"/>
  <c r="D331" i="12"/>
  <c r="F331" i="12"/>
  <c r="D327" i="12"/>
  <c r="F327" i="12"/>
  <c r="F320" i="12"/>
  <c r="D311" i="12"/>
  <c r="F311" i="12"/>
  <c r="E304" i="12"/>
  <c r="F304" i="12"/>
  <c r="E300" i="12"/>
  <c r="F300" i="12"/>
  <c r="E296" i="12"/>
  <c r="F296" i="12"/>
  <c r="E292" i="12"/>
  <c r="F292" i="12"/>
  <c r="D251" i="12"/>
  <c r="E251" i="12"/>
  <c r="F227" i="12"/>
  <c r="D227" i="12"/>
  <c r="D223" i="12"/>
  <c r="E223" i="12"/>
  <c r="F194" i="12"/>
  <c r="D194" i="12"/>
  <c r="E194" i="12"/>
  <c r="F178" i="12"/>
  <c r="D178" i="12"/>
  <c r="E178" i="12"/>
  <c r="E157" i="12"/>
  <c r="D157" i="12"/>
  <c r="D147" i="12"/>
  <c r="E147" i="12"/>
  <c r="D500" i="12"/>
  <c r="D484" i="12"/>
  <c r="D476" i="12"/>
  <c r="D468" i="12"/>
  <c r="D452" i="12"/>
  <c r="D436" i="12"/>
  <c r="D428" i="12"/>
  <c r="D420" i="12"/>
  <c r="D412" i="12"/>
  <c r="D404" i="12"/>
  <c r="D372" i="12"/>
  <c r="D364" i="12"/>
  <c r="D356" i="12"/>
  <c r="D348" i="12"/>
  <c r="D340" i="12"/>
  <c r="D332" i="12"/>
  <c r="D324" i="12"/>
  <c r="D316" i="12"/>
  <c r="D308" i="12"/>
  <c r="D300" i="12"/>
  <c r="D292" i="12"/>
  <c r="D185" i="12"/>
  <c r="F477" i="12"/>
  <c r="D477" i="12"/>
  <c r="F457" i="12"/>
  <c r="D457" i="12"/>
  <c r="F437" i="12"/>
  <c r="D437" i="12"/>
  <c r="E303" i="12"/>
  <c r="D303" i="12"/>
  <c r="F303" i="12"/>
  <c r="E299" i="12"/>
  <c r="D299" i="12"/>
  <c r="F299" i="12"/>
  <c r="E295" i="12"/>
  <c r="D295" i="12"/>
  <c r="F295" i="12"/>
  <c r="E283" i="12"/>
  <c r="D283" i="12"/>
  <c r="E275" i="12"/>
  <c r="D275" i="12"/>
  <c r="F243" i="12"/>
  <c r="D243" i="12"/>
  <c r="E243" i="12"/>
  <c r="D239" i="12"/>
  <c r="E239" i="12"/>
  <c r="D226" i="12"/>
  <c r="E226" i="12"/>
  <c r="D215" i="12"/>
  <c r="E215" i="12"/>
  <c r="E203" i="12"/>
  <c r="D203" i="12"/>
  <c r="E187" i="12"/>
  <c r="D187" i="12"/>
  <c r="D167" i="12"/>
  <c r="E167" i="12"/>
  <c r="D165" i="12"/>
  <c r="E165" i="12"/>
  <c r="F156" i="12"/>
  <c r="E156" i="12"/>
  <c r="D482" i="12"/>
  <c r="D474" i="12"/>
  <c r="D450" i="12"/>
  <c r="D442" i="12"/>
  <c r="D426" i="12"/>
  <c r="D410" i="12"/>
  <c r="D193" i="12"/>
  <c r="F496" i="12"/>
  <c r="F487" i="12"/>
  <c r="D487" i="12"/>
  <c r="F483" i="12"/>
  <c r="D483" i="12"/>
  <c r="F473" i="12"/>
  <c r="D473" i="12"/>
  <c r="F453" i="12"/>
  <c r="D453" i="12"/>
  <c r="F415" i="12"/>
  <c r="D415" i="12"/>
  <c r="D319" i="12"/>
  <c r="F319" i="12"/>
  <c r="F312" i="12"/>
  <c r="E302" i="12"/>
  <c r="F302" i="12"/>
  <c r="E298" i="12"/>
  <c r="F298" i="12"/>
  <c r="E294" i="12"/>
  <c r="F294" i="12"/>
  <c r="D242" i="12"/>
  <c r="E242" i="12"/>
  <c r="F238" i="12"/>
  <c r="E238" i="12"/>
  <c r="F218" i="12"/>
  <c r="D218" i="12"/>
  <c r="F202" i="12"/>
  <c r="E202" i="12"/>
  <c r="D202" i="12"/>
  <c r="F186" i="12"/>
  <c r="E186" i="12"/>
  <c r="D186" i="12"/>
  <c r="D163" i="12"/>
  <c r="E163" i="12"/>
  <c r="E159" i="12"/>
  <c r="D159" i="12"/>
  <c r="D155" i="12"/>
  <c r="E155" i="12"/>
  <c r="E117" i="12"/>
  <c r="D117" i="12"/>
  <c r="D376" i="12"/>
  <c r="D368" i="12"/>
  <c r="D360" i="12"/>
  <c r="D352" i="12"/>
  <c r="D344" i="12"/>
  <c r="D336" i="12"/>
  <c r="D328" i="12"/>
  <c r="D320" i="12"/>
  <c r="D312" i="12"/>
  <c r="D304" i="12"/>
  <c r="D296" i="12"/>
  <c r="D254" i="12"/>
  <c r="D201" i="12"/>
  <c r="D148" i="12"/>
  <c r="D116" i="12"/>
  <c r="F162" i="12"/>
  <c r="D465" i="12"/>
  <c r="D449" i="12"/>
  <c r="D425" i="12"/>
  <c r="D289" i="12"/>
  <c r="D285" i="12"/>
  <c r="D281" i="12"/>
  <c r="D277" i="12"/>
  <c r="D273" i="12"/>
  <c r="D269" i="12"/>
  <c r="D265" i="12"/>
  <c r="D261" i="12"/>
  <c r="D250" i="12"/>
  <c r="D234" i="12"/>
  <c r="D192" i="12"/>
  <c r="D176" i="12"/>
  <c r="D170" i="12"/>
  <c r="D154" i="12"/>
  <c r="E259" i="12"/>
  <c r="D259" i="12"/>
  <c r="F211" i="12"/>
  <c r="D211" i="12"/>
  <c r="D491" i="12"/>
  <c r="D427" i="12"/>
  <c r="D411" i="12"/>
  <c r="D403" i="12"/>
  <c r="D267" i="12"/>
  <c r="D263" i="12"/>
  <c r="D200" i="12"/>
  <c r="D184" i="12"/>
  <c r="D152" i="12"/>
  <c r="D146" i="12"/>
  <c r="F235" i="12"/>
  <c r="F197" i="12"/>
  <c r="F195" i="12"/>
  <c r="F181" i="12"/>
  <c r="F179" i="12"/>
  <c r="F151" i="12"/>
  <c r="F149" i="12"/>
  <c r="F115" i="12"/>
  <c r="E115" i="12"/>
  <c r="F111" i="12"/>
  <c r="E111" i="12"/>
  <c r="F107" i="12"/>
  <c r="E107" i="12"/>
  <c r="F103" i="12"/>
  <c r="E103" i="12"/>
  <c r="F99" i="12"/>
  <c r="E99" i="12"/>
  <c r="F95" i="12"/>
  <c r="E95" i="12"/>
  <c r="F91" i="12"/>
  <c r="E91" i="12"/>
  <c r="F87" i="12"/>
  <c r="E87" i="12"/>
  <c r="F83" i="12"/>
  <c r="E83" i="12"/>
  <c r="F79" i="12"/>
  <c r="E79" i="12"/>
  <c r="F75" i="12"/>
  <c r="E75" i="12"/>
  <c r="F71" i="12"/>
  <c r="E71" i="12"/>
  <c r="F67" i="12"/>
  <c r="E67" i="12"/>
  <c r="F63" i="12"/>
  <c r="E63" i="12"/>
  <c r="F59" i="12"/>
  <c r="E59" i="12"/>
  <c r="F55" i="12"/>
  <c r="E55" i="12"/>
  <c r="F51" i="12"/>
  <c r="E51" i="12"/>
  <c r="F47" i="12"/>
  <c r="E47" i="12"/>
  <c r="F43" i="12"/>
  <c r="E43" i="12"/>
  <c r="F39" i="12"/>
  <c r="E39" i="12"/>
  <c r="F35" i="12"/>
  <c r="E35" i="12"/>
  <c r="E375" i="12"/>
  <c r="E371" i="12"/>
  <c r="E367" i="12"/>
  <c r="E363" i="12"/>
  <c r="E359" i="12"/>
  <c r="E355" i="12"/>
  <c r="E351" i="12"/>
  <c r="E347" i="12"/>
  <c r="E343" i="12"/>
  <c r="E339" i="12"/>
  <c r="E335" i="12"/>
  <c r="E331" i="12"/>
  <c r="E327" i="12"/>
  <c r="E323" i="12"/>
  <c r="E319" i="12"/>
  <c r="E315" i="12"/>
  <c r="E311" i="12"/>
  <c r="E307" i="12"/>
  <c r="F251" i="12"/>
  <c r="F242" i="12"/>
  <c r="F239" i="12"/>
  <c r="F226" i="12"/>
  <c r="F223" i="12"/>
  <c r="F215" i="12"/>
  <c r="F193" i="12"/>
  <c r="F191" i="12"/>
  <c r="F177" i="12"/>
  <c r="F175" i="12"/>
  <c r="F173" i="12"/>
  <c r="F171" i="12"/>
  <c r="F147" i="12"/>
  <c r="F325" i="12"/>
  <c r="F321" i="12"/>
  <c r="F317" i="12"/>
  <c r="F313" i="12"/>
  <c r="F309" i="12"/>
  <c r="F290" i="12"/>
  <c r="F286" i="12"/>
  <c r="F282" i="12"/>
  <c r="F278" i="12"/>
  <c r="F274" i="12"/>
  <c r="F270" i="12"/>
  <c r="F203" i="12"/>
  <c r="F189" i="12"/>
  <c r="F187" i="12"/>
  <c r="F159" i="12"/>
  <c r="F157" i="12"/>
  <c r="F113" i="12"/>
  <c r="E113" i="12"/>
  <c r="F109" i="12"/>
  <c r="E109" i="12"/>
  <c r="F105" i="12"/>
  <c r="E105" i="12"/>
  <c r="F101" i="12"/>
  <c r="E101" i="12"/>
  <c r="F97" i="12"/>
  <c r="E97" i="12"/>
  <c r="F93" i="12"/>
  <c r="E93" i="12"/>
  <c r="F89" i="12"/>
  <c r="E89" i="12"/>
  <c r="F85" i="12"/>
  <c r="E85" i="12"/>
  <c r="F81" i="12"/>
  <c r="E81" i="12"/>
  <c r="F77" i="12"/>
  <c r="E77" i="12"/>
  <c r="F73" i="12"/>
  <c r="E73" i="12"/>
  <c r="F69" i="12"/>
  <c r="E69" i="12"/>
  <c r="F65" i="12"/>
  <c r="E65" i="12"/>
  <c r="F61" i="12"/>
  <c r="E61" i="12"/>
  <c r="F57" i="12"/>
  <c r="E57" i="12"/>
  <c r="F53" i="12"/>
  <c r="E53" i="12"/>
  <c r="F49" i="12"/>
  <c r="E49" i="12"/>
  <c r="F45" i="12"/>
  <c r="E45" i="12"/>
  <c r="F41" i="12"/>
  <c r="E41" i="12"/>
  <c r="F37" i="12"/>
  <c r="E37" i="12"/>
  <c r="F33" i="12"/>
  <c r="E33" i="12"/>
  <c r="E374" i="12"/>
  <c r="E370" i="12"/>
  <c r="E366" i="12"/>
  <c r="E362" i="12"/>
  <c r="E358" i="12"/>
  <c r="E354" i="12"/>
  <c r="E350" i="12"/>
  <c r="E346" i="12"/>
  <c r="E342" i="12"/>
  <c r="E338" i="12"/>
  <c r="E334" i="12"/>
  <c r="E330" i="12"/>
  <c r="F326" i="12"/>
  <c r="E325" i="12"/>
  <c r="F322" i="12"/>
  <c r="E321" i="12"/>
  <c r="F318" i="12"/>
  <c r="E317" i="12"/>
  <c r="F314" i="12"/>
  <c r="E313" i="12"/>
  <c r="F310" i="12"/>
  <c r="E309" i="12"/>
  <c r="F306" i="12"/>
  <c r="F287" i="12"/>
  <c r="F283" i="12"/>
  <c r="F279" i="12"/>
  <c r="F275" i="12"/>
  <c r="F271" i="12"/>
  <c r="F258" i="12"/>
  <c r="F255" i="12"/>
  <c r="F247" i="12"/>
  <c r="E235" i="12"/>
  <c r="F231" i="12"/>
  <c r="F219" i="12"/>
  <c r="F210" i="12"/>
  <c r="F207" i="12"/>
  <c r="F201" i="12"/>
  <c r="F199" i="12"/>
  <c r="E197" i="12"/>
  <c r="E195" i="12"/>
  <c r="F185" i="12"/>
  <c r="F183" i="12"/>
  <c r="E181" i="12"/>
  <c r="E179" i="12"/>
  <c r="F174" i="12"/>
  <c r="F172" i="12"/>
  <c r="F155" i="12"/>
  <c r="F153" i="12"/>
  <c r="E151" i="12"/>
  <c r="E149" i="12"/>
  <c r="E254" i="12"/>
  <c r="E250" i="12"/>
  <c r="E246" i="12"/>
  <c r="E227" i="12"/>
  <c r="E222" i="12"/>
  <c r="E218" i="12"/>
  <c r="E214" i="12"/>
  <c r="E200" i="12"/>
  <c r="E196" i="12"/>
  <c r="E192" i="12"/>
  <c r="E188" i="12"/>
  <c r="E184" i="12"/>
  <c r="E180" i="12"/>
  <c r="E176" i="12"/>
  <c r="E158" i="12"/>
  <c r="E154" i="12"/>
  <c r="E150" i="12"/>
  <c r="E146" i="12"/>
  <c r="F145" i="12"/>
  <c r="F143" i="12"/>
  <c r="F141" i="12"/>
  <c r="F139" i="12"/>
  <c r="F137" i="12"/>
  <c r="F135" i="12"/>
  <c r="F133" i="12"/>
  <c r="F131" i="12"/>
  <c r="F129" i="12"/>
  <c r="F127" i="12"/>
  <c r="F125" i="12"/>
  <c r="F123" i="12"/>
  <c r="F121" i="12"/>
  <c r="F119" i="12"/>
  <c r="F114" i="12"/>
  <c r="E114" i="12"/>
  <c r="F110" i="12"/>
  <c r="E110" i="12"/>
  <c r="F106" i="12"/>
  <c r="E106" i="12"/>
  <c r="F102" i="12"/>
  <c r="E102" i="12"/>
  <c r="F98" i="12"/>
  <c r="E98" i="12"/>
  <c r="F94" i="12"/>
  <c r="E94" i="12"/>
  <c r="F90" i="12"/>
  <c r="E90" i="12"/>
  <c r="F86" i="12"/>
  <c r="E86" i="12"/>
  <c r="F82" i="12"/>
  <c r="E82" i="12"/>
  <c r="F78" i="12"/>
  <c r="E78" i="12"/>
  <c r="F74" i="12"/>
  <c r="E74" i="12"/>
  <c r="F70" i="12"/>
  <c r="E70" i="12"/>
  <c r="F66" i="12"/>
  <c r="E66" i="12"/>
  <c r="F62" i="12"/>
  <c r="E62" i="12"/>
  <c r="F58" i="12"/>
  <c r="E58" i="12"/>
  <c r="F54" i="12"/>
  <c r="E54" i="12"/>
  <c r="F50" i="12"/>
  <c r="E50" i="12"/>
  <c r="F46" i="12"/>
  <c r="E46" i="12"/>
  <c r="F42" i="12"/>
  <c r="E42" i="12"/>
  <c r="F38" i="12"/>
  <c r="E38" i="12"/>
  <c r="F34" i="12"/>
  <c r="E34" i="12"/>
  <c r="F144" i="12"/>
  <c r="F142" i="12"/>
  <c r="F140" i="12"/>
  <c r="F138" i="12"/>
  <c r="F136" i="12"/>
  <c r="F134" i="12"/>
  <c r="F132" i="12"/>
  <c r="F130" i="12"/>
  <c r="F128" i="12"/>
  <c r="F126" i="12"/>
  <c r="F124" i="12"/>
  <c r="F122" i="12"/>
  <c r="F120" i="12"/>
  <c r="F118" i="12"/>
  <c r="E116" i="12"/>
  <c r="F112" i="12"/>
  <c r="E112" i="12"/>
  <c r="F108" i="12"/>
  <c r="E108" i="12"/>
  <c r="F104" i="12"/>
  <c r="E104" i="12"/>
  <c r="F100" i="12"/>
  <c r="E100" i="12"/>
  <c r="F96" i="12"/>
  <c r="E96" i="12"/>
  <c r="F92" i="12"/>
  <c r="E92" i="12"/>
  <c r="F88" i="12"/>
  <c r="E88" i="12"/>
  <c r="F84" i="12"/>
  <c r="E84" i="12"/>
  <c r="F80" i="12"/>
  <c r="E80" i="12"/>
  <c r="F76" i="12"/>
  <c r="E76" i="12"/>
  <c r="F72" i="12"/>
  <c r="E72" i="12"/>
  <c r="F68" i="12"/>
  <c r="E68" i="12"/>
  <c r="F64" i="12"/>
  <c r="E64" i="12"/>
  <c r="F60" i="12"/>
  <c r="E60" i="12"/>
  <c r="F56" i="12"/>
  <c r="E56" i="12"/>
  <c r="F52" i="12"/>
  <c r="E52" i="12"/>
  <c r="F48" i="12"/>
  <c r="E48" i="12"/>
  <c r="F44" i="12"/>
  <c r="E44" i="12"/>
  <c r="F40" i="12"/>
  <c r="E40" i="12"/>
  <c r="F36" i="12"/>
  <c r="E36" i="12"/>
  <c r="F117" i="12"/>
  <c r="E501" i="12"/>
  <c r="E497" i="12"/>
  <c r="E493" i="12"/>
  <c r="E489" i="12"/>
  <c r="E485" i="12"/>
  <c r="E481" i="12"/>
  <c r="E475" i="12"/>
  <c r="E471" i="12"/>
  <c r="E467" i="12"/>
  <c r="E463" i="12"/>
  <c r="E459" i="12"/>
  <c r="E455" i="12"/>
  <c r="E451" i="12"/>
  <c r="E447" i="12"/>
  <c r="E443" i="12"/>
  <c r="E439" i="12"/>
  <c r="E435" i="12"/>
  <c r="E433" i="12"/>
  <c r="E429" i="12"/>
  <c r="E423" i="12"/>
  <c r="E419" i="12"/>
  <c r="E417" i="12"/>
  <c r="E413" i="12"/>
  <c r="E409" i="12"/>
  <c r="E405" i="12"/>
  <c r="E401" i="12"/>
  <c r="E397" i="12"/>
  <c r="E389" i="12"/>
  <c r="F389" i="12"/>
  <c r="E381" i="12"/>
  <c r="F381" i="12"/>
  <c r="F373" i="12"/>
  <c r="E373" i="12"/>
  <c r="F361" i="12"/>
  <c r="E361" i="12"/>
  <c r="F353" i="12"/>
  <c r="E353" i="12"/>
  <c r="F349" i="12"/>
  <c r="E349" i="12"/>
  <c r="F341" i="12"/>
  <c r="E341" i="12"/>
  <c r="F329" i="12"/>
  <c r="E329" i="12"/>
  <c r="E392" i="12"/>
  <c r="F392" i="12"/>
  <c r="E384" i="12"/>
  <c r="F384" i="12"/>
  <c r="E500" i="12"/>
  <c r="E496" i="12"/>
  <c r="E492" i="12"/>
  <c r="E488" i="12"/>
  <c r="E484" i="12"/>
  <c r="E480" i="12"/>
  <c r="E476" i="12"/>
  <c r="E472" i="12"/>
  <c r="E468" i="12"/>
  <c r="E464" i="12"/>
  <c r="E460" i="12"/>
  <c r="E458" i="12"/>
  <c r="E454" i="12"/>
  <c r="E450" i="12"/>
  <c r="E446" i="12"/>
  <c r="E440" i="12"/>
  <c r="F501" i="12"/>
  <c r="F497" i="12"/>
  <c r="F493" i="12"/>
  <c r="F489" i="12"/>
  <c r="F485" i="12"/>
  <c r="F481" i="12"/>
  <c r="F475" i="12"/>
  <c r="F471" i="12"/>
  <c r="F467" i="12"/>
  <c r="F463" i="12"/>
  <c r="F459" i="12"/>
  <c r="F455" i="12"/>
  <c r="F451" i="12"/>
  <c r="F447" i="12"/>
  <c r="F443" i="12"/>
  <c r="F439" i="12"/>
  <c r="F435" i="12"/>
  <c r="F433" i="12"/>
  <c r="F429" i="12"/>
  <c r="F423" i="12"/>
  <c r="F419" i="12"/>
  <c r="F417" i="12"/>
  <c r="F413" i="12"/>
  <c r="F409" i="12"/>
  <c r="F405" i="12"/>
  <c r="F401" i="12"/>
  <c r="F397" i="12"/>
  <c r="E394" i="12"/>
  <c r="F394" i="12"/>
  <c r="E390" i="12"/>
  <c r="F390" i="12"/>
  <c r="E386" i="12"/>
  <c r="F386" i="12"/>
  <c r="E382" i="12"/>
  <c r="F382" i="12"/>
  <c r="E378" i="12"/>
  <c r="F378" i="12"/>
  <c r="F233" i="12"/>
  <c r="E233" i="12"/>
  <c r="E499" i="12"/>
  <c r="E495" i="12"/>
  <c r="E491" i="12"/>
  <c r="E487" i="12"/>
  <c r="E483" i="12"/>
  <c r="E479" i="12"/>
  <c r="E477" i="12"/>
  <c r="E473" i="12"/>
  <c r="E469" i="12"/>
  <c r="E465" i="12"/>
  <c r="E461" i="12"/>
  <c r="E457" i="12"/>
  <c r="E453" i="12"/>
  <c r="E449" i="12"/>
  <c r="E445" i="12"/>
  <c r="E441" i="12"/>
  <c r="E437" i="12"/>
  <c r="E431" i="12"/>
  <c r="E427" i="12"/>
  <c r="E425" i="12"/>
  <c r="E421" i="12"/>
  <c r="E415" i="12"/>
  <c r="E411" i="12"/>
  <c r="E407" i="12"/>
  <c r="E403" i="12"/>
  <c r="E399" i="12"/>
  <c r="E393" i="12"/>
  <c r="F393" i="12"/>
  <c r="E385" i="12"/>
  <c r="F385" i="12"/>
  <c r="E377" i="12"/>
  <c r="F377" i="12"/>
  <c r="F369" i="12"/>
  <c r="E369" i="12"/>
  <c r="F365" i="12"/>
  <c r="E365" i="12"/>
  <c r="F357" i="12"/>
  <c r="E357" i="12"/>
  <c r="F345" i="12"/>
  <c r="E345" i="12"/>
  <c r="F337" i="12"/>
  <c r="E337" i="12"/>
  <c r="F333" i="12"/>
  <c r="E333" i="12"/>
  <c r="F236" i="12"/>
  <c r="E236" i="12"/>
  <c r="F204" i="12"/>
  <c r="E204" i="12"/>
  <c r="E396" i="12"/>
  <c r="F396" i="12"/>
  <c r="E388" i="12"/>
  <c r="F388" i="12"/>
  <c r="E380" i="12"/>
  <c r="F380" i="12"/>
  <c r="F249" i="12"/>
  <c r="E249" i="12"/>
  <c r="F217" i="12"/>
  <c r="E217" i="12"/>
  <c r="E498" i="12"/>
  <c r="E494" i="12"/>
  <c r="E490" i="12"/>
  <c r="E486" i="12"/>
  <c r="E482" i="12"/>
  <c r="E478" i="12"/>
  <c r="E474" i="12"/>
  <c r="E470" i="12"/>
  <c r="E466" i="12"/>
  <c r="E462" i="12"/>
  <c r="E456" i="12"/>
  <c r="E452" i="12"/>
  <c r="E448" i="12"/>
  <c r="E444" i="12"/>
  <c r="E442" i="12"/>
  <c r="E438" i="12"/>
  <c r="E436" i="12"/>
  <c r="E434" i="12"/>
  <c r="E432" i="12"/>
  <c r="E430" i="12"/>
  <c r="E428" i="12"/>
  <c r="E426" i="12"/>
  <c r="E424" i="12"/>
  <c r="E422" i="12"/>
  <c r="E420" i="12"/>
  <c r="E418" i="12"/>
  <c r="E416" i="12"/>
  <c r="E414" i="12"/>
  <c r="E412" i="12"/>
  <c r="E410" i="12"/>
  <c r="E408" i="12"/>
  <c r="E406" i="12"/>
  <c r="E404" i="12"/>
  <c r="E402" i="12"/>
  <c r="E400" i="12"/>
  <c r="E398" i="12"/>
  <c r="E395" i="12"/>
  <c r="F395" i="12"/>
  <c r="E391" i="12"/>
  <c r="F391" i="12"/>
  <c r="E387" i="12"/>
  <c r="F387" i="12"/>
  <c r="E383" i="12"/>
  <c r="F383" i="12"/>
  <c r="E379" i="12"/>
  <c r="F379" i="12"/>
  <c r="F252" i="12"/>
  <c r="E252" i="12"/>
  <c r="F220" i="12"/>
  <c r="E220" i="12"/>
  <c r="F248" i="12"/>
  <c r="E248" i="12"/>
  <c r="F245" i="12"/>
  <c r="E245" i="12"/>
  <c r="F216" i="12"/>
  <c r="E216" i="12"/>
  <c r="F374" i="12"/>
  <c r="F370" i="12"/>
  <c r="F366" i="12"/>
  <c r="F362" i="12"/>
  <c r="F358" i="12"/>
  <c r="F354" i="12"/>
  <c r="F350" i="12"/>
  <c r="F346" i="12"/>
  <c r="F342" i="12"/>
  <c r="F338" i="12"/>
  <c r="F334" i="12"/>
  <c r="F330" i="12"/>
  <c r="F256" i="12"/>
  <c r="E256" i="12"/>
  <c r="F253" i="12"/>
  <c r="E253" i="12"/>
  <c r="F240" i="12"/>
  <c r="E240" i="12"/>
  <c r="F237" i="12"/>
  <c r="E237" i="12"/>
  <c r="F224" i="12"/>
  <c r="E224" i="12"/>
  <c r="F221" i="12"/>
  <c r="E221" i="12"/>
  <c r="F208" i="12"/>
  <c r="E208" i="12"/>
  <c r="F205" i="12"/>
  <c r="E205" i="12"/>
  <c r="F232" i="12"/>
  <c r="E232" i="12"/>
  <c r="F229" i="12"/>
  <c r="E229" i="12"/>
  <c r="F213" i="12"/>
  <c r="E213" i="12"/>
  <c r="E376" i="12"/>
  <c r="E372" i="12"/>
  <c r="E368" i="12"/>
  <c r="E364" i="12"/>
  <c r="E360" i="12"/>
  <c r="E356" i="12"/>
  <c r="E352" i="12"/>
  <c r="E348" i="12"/>
  <c r="E344" i="12"/>
  <c r="E340" i="12"/>
  <c r="E336" i="12"/>
  <c r="E332" i="12"/>
  <c r="E328" i="12"/>
  <c r="F257" i="12"/>
  <c r="E257" i="12"/>
  <c r="F244" i="12"/>
  <c r="E244" i="12"/>
  <c r="F241" i="12"/>
  <c r="E241" i="12"/>
  <c r="F228" i="12"/>
  <c r="E228" i="12"/>
  <c r="F225" i="12"/>
  <c r="E225" i="12"/>
  <c r="F212" i="12"/>
  <c r="E212" i="12"/>
  <c r="F209" i="12"/>
  <c r="E209" i="12"/>
  <c r="F32" i="12" l="1"/>
  <c r="C31" i="12"/>
  <c r="C30" i="12"/>
  <c r="C29" i="12"/>
  <c r="C28" i="12"/>
  <c r="C27" i="12"/>
  <c r="F27" i="12" s="1"/>
  <c r="C26" i="12"/>
  <c r="D26" i="12" s="1"/>
  <c r="C25" i="12"/>
  <c r="C24" i="12"/>
  <c r="C23" i="12"/>
  <c r="C22" i="12"/>
  <c r="D22" i="12" s="1"/>
  <c r="C21" i="12"/>
  <c r="C20" i="12"/>
  <c r="C19" i="12"/>
  <c r="D19" i="12" s="1"/>
  <c r="C18" i="12"/>
  <c r="C17" i="12"/>
  <c r="D17" i="12" s="1"/>
  <c r="C16" i="12"/>
  <c r="D16" i="12" s="1"/>
  <c r="C15" i="12"/>
  <c r="F15" i="12" s="1"/>
  <c r="C14" i="12"/>
  <c r="D14" i="12" s="1"/>
  <c r="C13" i="12"/>
  <c r="C12" i="12"/>
  <c r="C11" i="12"/>
  <c r="D11" i="12" s="1"/>
  <c r="C10" i="12"/>
  <c r="D10" i="12" s="1"/>
  <c r="C9" i="12"/>
  <c r="C8" i="12"/>
  <c r="C7" i="12"/>
  <c r="F7" i="12" s="1"/>
  <c r="C6" i="12"/>
  <c r="D6" i="12" s="1"/>
  <c r="C5" i="12"/>
  <c r="C4" i="12"/>
  <c r="E3" i="12"/>
  <c r="F3" i="12"/>
  <c r="J1" i="10"/>
  <c r="I1" i="10"/>
  <c r="H1" i="10"/>
  <c r="G1" i="10"/>
  <c r="M25" i="4"/>
  <c r="A25" i="4"/>
  <c r="J25" i="4" s="1"/>
  <c r="M24" i="4"/>
  <c r="A24" i="4"/>
  <c r="J24" i="4" s="1"/>
  <c r="M23" i="4"/>
  <c r="A23" i="4"/>
  <c r="J23" i="4" s="1"/>
  <c r="M22" i="4"/>
  <c r="A22" i="4"/>
  <c r="J22" i="4" s="1"/>
  <c r="M21" i="4"/>
  <c r="A21" i="4"/>
  <c r="J21" i="4" s="1"/>
  <c r="M20" i="4"/>
  <c r="A20" i="4"/>
  <c r="J20" i="4" s="1"/>
  <c r="M19" i="4"/>
  <c r="M18" i="4"/>
  <c r="A18" i="4"/>
  <c r="J18" i="4" s="1"/>
  <c r="M17" i="4"/>
  <c r="A17" i="4"/>
  <c r="J17" i="4" s="1"/>
  <c r="M16" i="4"/>
  <c r="A16" i="4"/>
  <c r="E6" i="4"/>
  <c r="E5" i="4"/>
  <c r="C514" i="3"/>
  <c r="U514" i="3" s="1"/>
  <c r="A514" i="3"/>
  <c r="C513" i="3"/>
  <c r="U513" i="3" s="1"/>
  <c r="C512" i="3"/>
  <c r="U512" i="3" s="1"/>
  <c r="C511" i="3"/>
  <c r="U511" i="3" s="1"/>
  <c r="C320" i="3"/>
  <c r="U320" i="3" s="1"/>
  <c r="C319" i="3"/>
  <c r="U319" i="3" s="1"/>
  <c r="C318" i="3"/>
  <c r="U318" i="3" s="1"/>
  <c r="C317" i="3"/>
  <c r="U317" i="3" s="1"/>
  <c r="C316" i="3"/>
  <c r="U316" i="3" s="1"/>
  <c r="C315" i="3"/>
  <c r="U315" i="3" s="1"/>
  <c r="C314" i="3"/>
  <c r="U314" i="3" s="1"/>
  <c r="C313" i="3"/>
  <c r="U313" i="3" s="1"/>
  <c r="C312" i="3"/>
  <c r="U312" i="3" s="1"/>
  <c r="C311" i="3"/>
  <c r="U311" i="3" s="1"/>
  <c r="C310" i="3"/>
  <c r="U310" i="3" s="1"/>
  <c r="C309" i="3"/>
  <c r="U309" i="3" s="1"/>
  <c r="C308" i="3"/>
  <c r="U308" i="3" s="1"/>
  <c r="C307" i="3"/>
  <c r="U307" i="3" s="1"/>
  <c r="C306" i="3"/>
  <c r="U306" i="3" s="1"/>
  <c r="C305" i="3"/>
  <c r="U305" i="3" s="1"/>
  <c r="C304" i="3"/>
  <c r="U304" i="3" s="1"/>
  <c r="C303" i="3"/>
  <c r="U303" i="3" s="1"/>
  <c r="C302" i="3"/>
  <c r="U302" i="3" s="1"/>
  <c r="C301" i="3"/>
  <c r="U301" i="3" s="1"/>
  <c r="C300" i="3"/>
  <c r="U300" i="3" s="1"/>
  <c r="C299" i="3"/>
  <c r="U299" i="3" s="1"/>
  <c r="C298" i="3"/>
  <c r="U298" i="3" s="1"/>
  <c r="C297" i="3"/>
  <c r="U297" i="3" s="1"/>
  <c r="C296" i="3"/>
  <c r="U296" i="3" s="1"/>
  <c r="C295" i="3"/>
  <c r="U295" i="3" s="1"/>
  <c r="C294" i="3"/>
  <c r="U294" i="3" s="1"/>
  <c r="C293" i="3"/>
  <c r="U293" i="3" s="1"/>
  <c r="C292" i="3"/>
  <c r="U292" i="3" s="1"/>
  <c r="C291" i="3"/>
  <c r="U291" i="3" s="1"/>
  <c r="C290" i="3"/>
  <c r="U290" i="3" s="1"/>
  <c r="C289" i="3"/>
  <c r="U289" i="3" s="1"/>
  <c r="C288" i="3"/>
  <c r="U288" i="3" s="1"/>
  <c r="C287" i="3"/>
  <c r="U287" i="3" s="1"/>
  <c r="C286" i="3"/>
  <c r="U286" i="3" s="1"/>
  <c r="C285" i="3"/>
  <c r="U285" i="3" s="1"/>
  <c r="C284" i="3"/>
  <c r="U284" i="3" s="1"/>
  <c r="C283" i="3"/>
  <c r="U283" i="3" s="1"/>
  <c r="C282" i="3"/>
  <c r="U282" i="3" s="1"/>
  <c r="C281" i="3"/>
  <c r="U281" i="3" s="1"/>
  <c r="C280" i="3"/>
  <c r="U280" i="3" s="1"/>
  <c r="C279" i="3"/>
  <c r="U279" i="3" s="1"/>
  <c r="C278" i="3"/>
  <c r="U278" i="3" s="1"/>
  <c r="C277" i="3"/>
  <c r="U277" i="3" s="1"/>
  <c r="C276" i="3"/>
  <c r="U276" i="3" s="1"/>
  <c r="C275" i="3"/>
  <c r="U275" i="3" s="1"/>
  <c r="C274" i="3"/>
  <c r="U274" i="3" s="1"/>
  <c r="C273" i="3"/>
  <c r="U273" i="3" s="1"/>
  <c r="C272" i="3"/>
  <c r="U272" i="3" s="1"/>
  <c r="C271" i="3"/>
  <c r="U271" i="3" s="1"/>
  <c r="C270" i="3"/>
  <c r="U270" i="3" s="1"/>
  <c r="C269" i="3"/>
  <c r="U269" i="3" s="1"/>
  <c r="C268" i="3"/>
  <c r="U268" i="3" s="1"/>
  <c r="C267" i="3"/>
  <c r="U267" i="3" s="1"/>
  <c r="C266" i="3"/>
  <c r="U266" i="3" s="1"/>
  <c r="C265" i="3"/>
  <c r="U265" i="3" s="1"/>
  <c r="C264" i="3"/>
  <c r="U264" i="3" s="1"/>
  <c r="C263" i="3"/>
  <c r="U263" i="3" s="1"/>
  <c r="C262" i="3"/>
  <c r="U262" i="3" s="1"/>
  <c r="C261" i="3"/>
  <c r="U261" i="3" s="1"/>
  <c r="C260" i="3"/>
  <c r="U260" i="3" s="1"/>
  <c r="C259" i="3"/>
  <c r="U259" i="3" s="1"/>
  <c r="C258" i="3"/>
  <c r="U258" i="3" s="1"/>
  <c r="C257" i="3"/>
  <c r="U257" i="3" s="1"/>
  <c r="C256" i="3"/>
  <c r="U256" i="3" s="1"/>
  <c r="C255" i="3"/>
  <c r="U255" i="3" s="1"/>
  <c r="C254" i="3"/>
  <c r="U254" i="3" s="1"/>
  <c r="C253" i="3"/>
  <c r="U253" i="3" s="1"/>
  <c r="C252" i="3"/>
  <c r="U252" i="3" s="1"/>
  <c r="C251" i="3"/>
  <c r="U251" i="3" s="1"/>
  <c r="C250" i="3"/>
  <c r="U250" i="3" s="1"/>
  <c r="C249" i="3"/>
  <c r="U249" i="3" s="1"/>
  <c r="C248" i="3"/>
  <c r="U248" i="3" s="1"/>
  <c r="C247" i="3"/>
  <c r="U247" i="3" s="1"/>
  <c r="C246" i="3"/>
  <c r="U246" i="3" s="1"/>
  <c r="C245" i="3"/>
  <c r="U245" i="3" s="1"/>
  <c r="C244" i="3"/>
  <c r="U244" i="3" s="1"/>
  <c r="C243" i="3"/>
  <c r="U243" i="3" s="1"/>
  <c r="C242" i="3"/>
  <c r="U242" i="3" s="1"/>
  <c r="C241" i="3"/>
  <c r="U241" i="3" s="1"/>
  <c r="C240" i="3"/>
  <c r="U240" i="3" s="1"/>
  <c r="C239" i="3"/>
  <c r="U239" i="3" s="1"/>
  <c r="C238" i="3"/>
  <c r="U238" i="3" s="1"/>
  <c r="C237" i="3"/>
  <c r="U237" i="3" s="1"/>
  <c r="C236" i="3"/>
  <c r="U236" i="3" s="1"/>
  <c r="C235" i="3"/>
  <c r="U235" i="3" s="1"/>
  <c r="C234" i="3"/>
  <c r="U234" i="3" s="1"/>
  <c r="C233" i="3"/>
  <c r="U233" i="3" s="1"/>
  <c r="C232" i="3"/>
  <c r="U232" i="3" s="1"/>
  <c r="C231" i="3"/>
  <c r="U231" i="3" s="1"/>
  <c r="C230" i="3"/>
  <c r="U230" i="3" s="1"/>
  <c r="C229" i="3"/>
  <c r="U229" i="3" s="1"/>
  <c r="C228" i="3"/>
  <c r="U228" i="3" s="1"/>
  <c r="C227" i="3"/>
  <c r="U227" i="3" s="1"/>
  <c r="C226" i="3"/>
  <c r="U226" i="3" s="1"/>
  <c r="C225" i="3"/>
  <c r="U225" i="3" s="1"/>
  <c r="C224" i="3"/>
  <c r="U224" i="3" s="1"/>
  <c r="C223" i="3"/>
  <c r="U223" i="3" s="1"/>
  <c r="C222" i="3"/>
  <c r="U222" i="3" s="1"/>
  <c r="C221" i="3"/>
  <c r="U221" i="3" s="1"/>
  <c r="C220" i="3"/>
  <c r="U220" i="3" s="1"/>
  <c r="C219" i="3"/>
  <c r="U219" i="3" s="1"/>
  <c r="C218" i="3"/>
  <c r="U218" i="3" s="1"/>
  <c r="C217" i="3"/>
  <c r="U217" i="3" s="1"/>
  <c r="C216" i="3"/>
  <c r="U216" i="3" s="1"/>
  <c r="C215" i="3"/>
  <c r="U215" i="3" s="1"/>
  <c r="C214" i="3"/>
  <c r="U214" i="3" s="1"/>
  <c r="C213" i="3"/>
  <c r="U213" i="3" s="1"/>
  <c r="C212" i="3"/>
  <c r="U212" i="3" s="1"/>
  <c r="C211" i="3"/>
  <c r="U211" i="3" s="1"/>
  <c r="C210" i="3"/>
  <c r="U210" i="3" s="1"/>
  <c r="C209" i="3"/>
  <c r="U209" i="3" s="1"/>
  <c r="C208" i="3"/>
  <c r="U208" i="3" s="1"/>
  <c r="C207" i="3"/>
  <c r="U207" i="3" s="1"/>
  <c r="C206" i="3"/>
  <c r="U206" i="3" s="1"/>
  <c r="C205" i="3"/>
  <c r="U205" i="3" s="1"/>
  <c r="C204" i="3"/>
  <c r="U204" i="3" s="1"/>
  <c r="C203" i="3"/>
  <c r="U203" i="3" s="1"/>
  <c r="C202" i="3"/>
  <c r="U202" i="3" s="1"/>
  <c r="C201" i="3"/>
  <c r="U201" i="3" s="1"/>
  <c r="C200" i="3"/>
  <c r="U200" i="3" s="1"/>
  <c r="C199" i="3"/>
  <c r="U199" i="3" s="1"/>
  <c r="C198" i="3"/>
  <c r="U198" i="3" s="1"/>
  <c r="C197" i="3"/>
  <c r="U197" i="3" s="1"/>
  <c r="C196" i="3"/>
  <c r="U196" i="3" s="1"/>
  <c r="C195" i="3"/>
  <c r="U195" i="3" s="1"/>
  <c r="C194" i="3"/>
  <c r="U194" i="3" s="1"/>
  <c r="C193" i="3"/>
  <c r="U193" i="3" s="1"/>
  <c r="C192" i="3"/>
  <c r="U192" i="3" s="1"/>
  <c r="C191" i="3"/>
  <c r="U191" i="3" s="1"/>
  <c r="C190" i="3"/>
  <c r="U190" i="3" s="1"/>
  <c r="C189" i="3"/>
  <c r="U189" i="3" s="1"/>
  <c r="C188" i="3"/>
  <c r="U188" i="3" s="1"/>
  <c r="C187" i="3"/>
  <c r="U187" i="3" s="1"/>
  <c r="C186" i="3"/>
  <c r="U186" i="3" s="1"/>
  <c r="C185" i="3"/>
  <c r="U185" i="3" s="1"/>
  <c r="C184" i="3"/>
  <c r="U184" i="3" s="1"/>
  <c r="C183" i="3"/>
  <c r="U183" i="3" s="1"/>
  <c r="C182" i="3"/>
  <c r="U182" i="3" s="1"/>
  <c r="C181" i="3"/>
  <c r="U181" i="3" s="1"/>
  <c r="C180" i="3"/>
  <c r="U180" i="3" s="1"/>
  <c r="C179" i="3"/>
  <c r="U179" i="3" s="1"/>
  <c r="C178" i="3"/>
  <c r="U178" i="3" s="1"/>
  <c r="C177" i="3"/>
  <c r="U177" i="3" s="1"/>
  <c r="C176" i="3"/>
  <c r="U176" i="3" s="1"/>
  <c r="C175" i="3"/>
  <c r="U175" i="3" s="1"/>
  <c r="C174" i="3"/>
  <c r="U174" i="3" s="1"/>
  <c r="C173" i="3"/>
  <c r="U173" i="3" s="1"/>
  <c r="C172" i="3"/>
  <c r="U172" i="3" s="1"/>
  <c r="C171" i="3"/>
  <c r="U171" i="3" s="1"/>
  <c r="C170" i="3"/>
  <c r="U170" i="3" s="1"/>
  <c r="C169" i="3"/>
  <c r="U169" i="3" s="1"/>
  <c r="C168" i="3"/>
  <c r="U168" i="3" s="1"/>
  <c r="C167" i="3"/>
  <c r="U167" i="3" s="1"/>
  <c r="C166" i="3"/>
  <c r="U166" i="3" s="1"/>
  <c r="C165" i="3"/>
  <c r="U165" i="3" s="1"/>
  <c r="C164" i="3"/>
  <c r="U164" i="3" s="1"/>
  <c r="C163" i="3"/>
  <c r="U163" i="3" s="1"/>
  <c r="C162" i="3"/>
  <c r="U162" i="3" s="1"/>
  <c r="C152" i="3"/>
  <c r="U152" i="3" s="1"/>
  <c r="C151" i="3"/>
  <c r="U151" i="3" s="1"/>
  <c r="C150" i="3"/>
  <c r="U150" i="3" s="1"/>
  <c r="C149" i="3"/>
  <c r="U149" i="3" s="1"/>
  <c r="C148" i="3"/>
  <c r="U148" i="3" s="1"/>
  <c r="C147" i="3"/>
  <c r="U147" i="3" s="1"/>
  <c r="C146" i="3"/>
  <c r="U146" i="3" s="1"/>
  <c r="C145" i="3"/>
  <c r="U145" i="3" s="1"/>
  <c r="C144" i="3"/>
  <c r="U144" i="3" s="1"/>
  <c r="C143" i="3"/>
  <c r="U143" i="3" s="1"/>
  <c r="C142" i="3"/>
  <c r="U142" i="3" s="1"/>
  <c r="C141" i="3"/>
  <c r="U141" i="3" s="1"/>
  <c r="C140" i="3"/>
  <c r="U140" i="3" s="1"/>
  <c r="C139" i="3"/>
  <c r="U139" i="3" s="1"/>
  <c r="C138" i="3"/>
  <c r="U138" i="3" s="1"/>
  <c r="C137" i="3"/>
  <c r="U137" i="3" s="1"/>
  <c r="C136" i="3"/>
  <c r="U136" i="3" s="1"/>
  <c r="C135" i="3"/>
  <c r="U135" i="3" s="1"/>
  <c r="C134" i="3"/>
  <c r="U134" i="3" s="1"/>
  <c r="C133" i="3"/>
  <c r="U133" i="3" s="1"/>
  <c r="C132" i="3"/>
  <c r="U132" i="3" s="1"/>
  <c r="C131" i="3"/>
  <c r="U131" i="3" s="1"/>
  <c r="C130" i="3"/>
  <c r="U130" i="3" s="1"/>
  <c r="C129" i="3"/>
  <c r="U129" i="3" s="1"/>
  <c r="C128" i="3"/>
  <c r="U128" i="3" s="1"/>
  <c r="C127" i="3"/>
  <c r="U127" i="3" s="1"/>
  <c r="C126" i="3"/>
  <c r="U126" i="3" s="1"/>
  <c r="C125" i="3"/>
  <c r="U125" i="3" s="1"/>
  <c r="C124" i="3"/>
  <c r="U124" i="3" s="1"/>
  <c r="C123" i="3"/>
  <c r="U123" i="3" s="1"/>
  <c r="C122" i="3"/>
  <c r="U122" i="3" s="1"/>
  <c r="C121" i="3"/>
  <c r="U121" i="3" s="1"/>
  <c r="C120" i="3"/>
  <c r="U120" i="3" s="1"/>
  <c r="C119" i="3"/>
  <c r="U119" i="3" s="1"/>
  <c r="C118" i="3"/>
  <c r="U118" i="3" s="1"/>
  <c r="C117" i="3"/>
  <c r="U117" i="3" s="1"/>
  <c r="C116" i="3"/>
  <c r="U116" i="3" s="1"/>
  <c r="C115" i="3"/>
  <c r="U115" i="3" s="1"/>
  <c r="C114" i="3"/>
  <c r="U114" i="3" s="1"/>
  <c r="C113" i="3"/>
  <c r="U113" i="3" s="1"/>
  <c r="C112" i="3"/>
  <c r="U112" i="3" s="1"/>
  <c r="C111" i="3"/>
  <c r="U111" i="3" s="1"/>
  <c r="C110" i="3"/>
  <c r="U110" i="3" s="1"/>
  <c r="C109" i="3"/>
  <c r="U109" i="3" s="1"/>
  <c r="C108" i="3"/>
  <c r="U108" i="3" s="1"/>
  <c r="C107" i="3"/>
  <c r="U107" i="3" s="1"/>
  <c r="C106" i="3"/>
  <c r="U106" i="3" s="1"/>
  <c r="C105" i="3"/>
  <c r="U105" i="3" s="1"/>
  <c r="C104" i="3"/>
  <c r="U104" i="3" s="1"/>
  <c r="C103" i="3"/>
  <c r="U103" i="3" s="1"/>
  <c r="C102" i="3"/>
  <c r="U102" i="3" s="1"/>
  <c r="C101" i="3"/>
  <c r="U101" i="3" s="1"/>
  <c r="C100" i="3"/>
  <c r="U100" i="3" s="1"/>
  <c r="C99" i="3"/>
  <c r="U99" i="3" s="1"/>
  <c r="C98" i="3"/>
  <c r="U98" i="3" s="1"/>
  <c r="C97" i="3"/>
  <c r="U97" i="3" s="1"/>
  <c r="C96" i="3"/>
  <c r="U96" i="3" s="1"/>
  <c r="C95" i="3"/>
  <c r="U95" i="3" s="1"/>
  <c r="C94" i="3"/>
  <c r="U94" i="3" s="1"/>
  <c r="C93" i="3"/>
  <c r="U93" i="3" s="1"/>
  <c r="C92" i="3"/>
  <c r="U92" i="3" s="1"/>
  <c r="C91" i="3"/>
  <c r="U91" i="3" s="1"/>
  <c r="C90" i="3"/>
  <c r="U90" i="3" s="1"/>
  <c r="C89" i="3"/>
  <c r="U89" i="3" s="1"/>
  <c r="C88" i="3"/>
  <c r="U88" i="3" s="1"/>
  <c r="C87" i="3"/>
  <c r="U87" i="3" s="1"/>
  <c r="C86" i="3"/>
  <c r="U86" i="3" s="1"/>
  <c r="C85" i="3"/>
  <c r="U85" i="3" s="1"/>
  <c r="C84" i="3"/>
  <c r="U84" i="3" s="1"/>
  <c r="C83" i="3"/>
  <c r="U83" i="3" s="1"/>
  <c r="C82" i="3"/>
  <c r="U82" i="3" s="1"/>
  <c r="C81" i="3"/>
  <c r="U81" i="3" s="1"/>
  <c r="C80" i="3"/>
  <c r="U80" i="3" s="1"/>
  <c r="C79" i="3"/>
  <c r="U79" i="3" s="1"/>
  <c r="C78" i="3"/>
  <c r="U78" i="3" s="1"/>
  <c r="C77" i="3"/>
  <c r="U77" i="3" s="1"/>
  <c r="C76" i="3"/>
  <c r="U76" i="3" s="1"/>
  <c r="C75" i="3"/>
  <c r="U75" i="3" s="1"/>
  <c r="C74" i="3"/>
  <c r="U74" i="3" s="1"/>
  <c r="C73" i="3"/>
  <c r="U73" i="3" s="1"/>
  <c r="C72" i="3"/>
  <c r="U72" i="3" s="1"/>
  <c r="C71" i="3"/>
  <c r="U71" i="3" s="1"/>
  <c r="C70" i="3"/>
  <c r="U70" i="3" s="1"/>
  <c r="C69" i="3"/>
  <c r="U69" i="3" s="1"/>
  <c r="C68" i="3"/>
  <c r="U68" i="3" s="1"/>
  <c r="C67" i="3"/>
  <c r="U67" i="3" s="1"/>
  <c r="C66" i="3"/>
  <c r="U66" i="3" s="1"/>
  <c r="C65" i="3"/>
  <c r="U65" i="3" s="1"/>
  <c r="C64" i="3"/>
  <c r="U64" i="3" s="1"/>
  <c r="C63" i="3"/>
  <c r="U63" i="3" s="1"/>
  <c r="C62" i="3"/>
  <c r="U62" i="3" s="1"/>
  <c r="C61" i="3"/>
  <c r="U61" i="3" s="1"/>
  <c r="C60" i="3"/>
  <c r="U60" i="3" s="1"/>
  <c r="C59" i="3"/>
  <c r="U59" i="3" s="1"/>
  <c r="C58" i="3"/>
  <c r="U58" i="3" s="1"/>
  <c r="C57" i="3"/>
  <c r="U57" i="3" s="1"/>
  <c r="C56" i="3"/>
  <c r="U56" i="3" s="1"/>
  <c r="C50" i="3"/>
  <c r="U50" i="3" s="1"/>
  <c r="C49" i="3"/>
  <c r="U49" i="3" s="1"/>
  <c r="C48" i="3"/>
  <c r="U48" i="3" s="1"/>
  <c r="C47" i="3"/>
  <c r="U47" i="3" s="1"/>
  <c r="C46" i="3"/>
  <c r="U46" i="3" s="1"/>
  <c r="C45" i="3"/>
  <c r="U45" i="3" s="1"/>
  <c r="C44" i="3"/>
  <c r="U44" i="3" s="1"/>
  <c r="C43" i="3"/>
  <c r="U43" i="3" s="1"/>
  <c r="C42" i="3"/>
  <c r="U42" i="3" s="1"/>
  <c r="C41" i="3"/>
  <c r="U41" i="3" s="1"/>
  <c r="C40" i="3"/>
  <c r="U40" i="3" s="1"/>
  <c r="C39" i="3"/>
  <c r="U39" i="3" s="1"/>
  <c r="C17" i="3"/>
  <c r="U17" i="3" s="1"/>
  <c r="E8" i="3"/>
  <c r="E7" i="3"/>
  <c r="K2" i="3"/>
  <c r="I11" i="1"/>
  <c r="F11" i="1"/>
  <c r="I3" i="7" s="1"/>
  <c r="F9" i="1"/>
  <c r="D5" i="1"/>
  <c r="S41" i="3" l="1"/>
  <c r="S49" i="3"/>
  <c r="S62" i="3"/>
  <c r="S70" i="3"/>
  <c r="S78" i="3"/>
  <c r="S86" i="3"/>
  <c r="S39" i="3"/>
  <c r="S43" i="3"/>
  <c r="S47" i="3"/>
  <c r="S56" i="3"/>
  <c r="S60" i="3"/>
  <c r="S64" i="3"/>
  <c r="S68" i="3"/>
  <c r="S72" i="3"/>
  <c r="S76" i="3"/>
  <c r="S80" i="3"/>
  <c r="S84" i="3"/>
  <c r="S88" i="3"/>
  <c r="S92" i="3"/>
  <c r="S96" i="3"/>
  <c r="S100" i="3"/>
  <c r="S104" i="3"/>
  <c r="S108" i="3"/>
  <c r="S112" i="3"/>
  <c r="S116" i="3"/>
  <c r="S120" i="3"/>
  <c r="S124" i="3"/>
  <c r="S128" i="3"/>
  <c r="S132" i="3"/>
  <c r="S136" i="3"/>
  <c r="S140" i="3"/>
  <c r="S144" i="3"/>
  <c r="S148" i="3"/>
  <c r="S152" i="3"/>
  <c r="S165" i="3"/>
  <c r="S169" i="3"/>
  <c r="S173" i="3"/>
  <c r="S177" i="3"/>
  <c r="S181" i="3"/>
  <c r="S185" i="3"/>
  <c r="S189" i="3"/>
  <c r="S193" i="3"/>
  <c r="S197" i="3"/>
  <c r="S201" i="3"/>
  <c r="S205" i="3"/>
  <c r="S209" i="3"/>
  <c r="S213" i="3"/>
  <c r="S217" i="3"/>
  <c r="S221" i="3"/>
  <c r="S225" i="3"/>
  <c r="S229" i="3"/>
  <c r="S233" i="3"/>
  <c r="S237" i="3"/>
  <c r="S241" i="3"/>
  <c r="S245" i="3"/>
  <c r="S249" i="3"/>
  <c r="S253" i="3"/>
  <c r="S257" i="3"/>
  <c r="S261" i="3"/>
  <c r="S265" i="3"/>
  <c r="S269" i="3"/>
  <c r="S273" i="3"/>
  <c r="S277" i="3"/>
  <c r="S281" i="3"/>
  <c r="S285" i="3"/>
  <c r="S289" i="3"/>
  <c r="S293" i="3"/>
  <c r="S297" i="3"/>
  <c r="S301" i="3"/>
  <c r="S305" i="3"/>
  <c r="S309" i="3"/>
  <c r="S313" i="3"/>
  <c r="S317" i="3"/>
  <c r="S511" i="3"/>
  <c r="S514" i="3"/>
  <c r="S40" i="3"/>
  <c r="S44" i="3"/>
  <c r="S48" i="3"/>
  <c r="S57" i="3"/>
  <c r="S61" i="3"/>
  <c r="S65" i="3"/>
  <c r="S69" i="3"/>
  <c r="S73" i="3"/>
  <c r="S77" i="3"/>
  <c r="S81" i="3"/>
  <c r="S85" i="3"/>
  <c r="S89" i="3"/>
  <c r="S93" i="3"/>
  <c r="S97" i="3"/>
  <c r="S101" i="3"/>
  <c r="S105" i="3"/>
  <c r="S109" i="3"/>
  <c r="S113" i="3"/>
  <c r="S117" i="3"/>
  <c r="S121" i="3"/>
  <c r="S125" i="3"/>
  <c r="S129" i="3"/>
  <c r="S133" i="3"/>
  <c r="S137" i="3"/>
  <c r="S141" i="3"/>
  <c r="S145" i="3"/>
  <c r="S149" i="3"/>
  <c r="S162" i="3"/>
  <c r="S166" i="3"/>
  <c r="S170" i="3"/>
  <c r="S174" i="3"/>
  <c r="S178" i="3"/>
  <c r="S182" i="3"/>
  <c r="S186" i="3"/>
  <c r="S190" i="3"/>
  <c r="S194" i="3"/>
  <c r="S198" i="3"/>
  <c r="S202" i="3"/>
  <c r="S206" i="3"/>
  <c r="S210" i="3"/>
  <c r="S214" i="3"/>
  <c r="S218" i="3"/>
  <c r="S222" i="3"/>
  <c r="S226" i="3"/>
  <c r="S230" i="3"/>
  <c r="S234" i="3"/>
  <c r="S238" i="3"/>
  <c r="S242" i="3"/>
  <c r="S246" i="3"/>
  <c r="S250" i="3"/>
  <c r="S254" i="3"/>
  <c r="S258" i="3"/>
  <c r="S262" i="3"/>
  <c r="S266" i="3"/>
  <c r="S270" i="3"/>
  <c r="S274" i="3"/>
  <c r="S278" i="3"/>
  <c r="S282" i="3"/>
  <c r="S286" i="3"/>
  <c r="S290" i="3"/>
  <c r="S294" i="3"/>
  <c r="S298" i="3"/>
  <c r="S302" i="3"/>
  <c r="S306" i="3"/>
  <c r="S310" i="3"/>
  <c r="S314" i="3"/>
  <c r="S318" i="3"/>
  <c r="S512" i="3"/>
  <c r="S45" i="3"/>
  <c r="S58" i="3"/>
  <c r="S66" i="3"/>
  <c r="S74" i="3"/>
  <c r="S82" i="3"/>
  <c r="S90" i="3"/>
  <c r="S94" i="3"/>
  <c r="S98" i="3"/>
  <c r="S102" i="3"/>
  <c r="S106" i="3"/>
  <c r="S110" i="3"/>
  <c r="S114" i="3"/>
  <c r="S118" i="3"/>
  <c r="S122" i="3"/>
  <c r="S126" i="3"/>
  <c r="S130" i="3"/>
  <c r="S134" i="3"/>
  <c r="S138" i="3"/>
  <c r="S142" i="3"/>
  <c r="S146" i="3"/>
  <c r="S150" i="3"/>
  <c r="S163" i="3"/>
  <c r="S167" i="3"/>
  <c r="S171" i="3"/>
  <c r="S175" i="3"/>
  <c r="S179" i="3"/>
  <c r="S183" i="3"/>
  <c r="S187" i="3"/>
  <c r="S191" i="3"/>
  <c r="S195" i="3"/>
  <c r="S199" i="3"/>
  <c r="S203" i="3"/>
  <c r="S207" i="3"/>
  <c r="S211" i="3"/>
  <c r="S215" i="3"/>
  <c r="S219" i="3"/>
  <c r="S223" i="3"/>
  <c r="S227" i="3"/>
  <c r="S231" i="3"/>
  <c r="S235" i="3"/>
  <c r="S239" i="3"/>
  <c r="S243" i="3"/>
  <c r="S247" i="3"/>
  <c r="S251" i="3"/>
  <c r="S255" i="3"/>
  <c r="S259" i="3"/>
  <c r="S263" i="3"/>
  <c r="S267" i="3"/>
  <c r="S271" i="3"/>
  <c r="S275" i="3"/>
  <c r="S279" i="3"/>
  <c r="S283" i="3"/>
  <c r="S287" i="3"/>
  <c r="S291" i="3"/>
  <c r="S295" i="3"/>
  <c r="S299" i="3"/>
  <c r="S303" i="3"/>
  <c r="S307" i="3"/>
  <c r="S311" i="3"/>
  <c r="S315" i="3"/>
  <c r="S319" i="3"/>
  <c r="S513" i="3"/>
  <c r="S17" i="3"/>
  <c r="S42" i="3"/>
  <c r="S46" i="3"/>
  <c r="S50" i="3"/>
  <c r="S59" i="3"/>
  <c r="S63" i="3"/>
  <c r="S67" i="3"/>
  <c r="S71" i="3"/>
  <c r="S75" i="3"/>
  <c r="S79" i="3"/>
  <c r="S83" i="3"/>
  <c r="S87" i="3"/>
  <c r="S91" i="3"/>
  <c r="S95" i="3"/>
  <c r="S99" i="3"/>
  <c r="S103" i="3"/>
  <c r="S107" i="3"/>
  <c r="S111" i="3"/>
  <c r="S115" i="3"/>
  <c r="S119" i="3"/>
  <c r="S123" i="3"/>
  <c r="S127" i="3"/>
  <c r="S131" i="3"/>
  <c r="S135" i="3"/>
  <c r="S139" i="3"/>
  <c r="S143" i="3"/>
  <c r="S147" i="3"/>
  <c r="S151" i="3"/>
  <c r="S164" i="3"/>
  <c r="S168" i="3"/>
  <c r="S172" i="3"/>
  <c r="S176" i="3"/>
  <c r="S180" i="3"/>
  <c r="S184" i="3"/>
  <c r="S188" i="3"/>
  <c r="S192" i="3"/>
  <c r="S196" i="3"/>
  <c r="S200" i="3"/>
  <c r="S204" i="3"/>
  <c r="S208" i="3"/>
  <c r="S212" i="3"/>
  <c r="S216" i="3"/>
  <c r="S220" i="3"/>
  <c r="S224" i="3"/>
  <c r="S228" i="3"/>
  <c r="S232" i="3"/>
  <c r="S236" i="3"/>
  <c r="S240" i="3"/>
  <c r="S244" i="3"/>
  <c r="S248" i="3"/>
  <c r="S252" i="3"/>
  <c r="S256" i="3"/>
  <c r="S260" i="3"/>
  <c r="S264" i="3"/>
  <c r="S268" i="3"/>
  <c r="S272" i="3"/>
  <c r="S276" i="3"/>
  <c r="S280" i="3"/>
  <c r="S284" i="3"/>
  <c r="S288" i="3"/>
  <c r="S292" i="3"/>
  <c r="S296" i="3"/>
  <c r="S300" i="3"/>
  <c r="S304" i="3"/>
  <c r="S308" i="3"/>
  <c r="S312" i="3"/>
  <c r="S316" i="3"/>
  <c r="S320" i="3"/>
  <c r="F1" i="10"/>
  <c r="O3" i="7"/>
  <c r="D12" i="11"/>
  <c r="A19" i="4"/>
  <c r="J19" i="4" s="1"/>
  <c r="D7" i="11"/>
  <c r="C51" i="3"/>
  <c r="U51" i="3" s="1"/>
  <c r="C52" i="3"/>
  <c r="U52" i="3" s="1"/>
  <c r="E6" i="12"/>
  <c r="C18" i="3"/>
  <c r="U18" i="3" s="1"/>
  <c r="E16" i="12"/>
  <c r="F20" i="12"/>
  <c r="D20" i="12"/>
  <c r="E5" i="12"/>
  <c r="D5" i="12"/>
  <c r="F30" i="12"/>
  <c r="D30" i="12"/>
  <c r="E7" i="12"/>
  <c r="D7" i="12"/>
  <c r="F17" i="12"/>
  <c r="E21" i="12"/>
  <c r="D21" i="12"/>
  <c r="F23" i="12"/>
  <c r="D23" i="12"/>
  <c r="E25" i="12"/>
  <c r="D25" i="12"/>
  <c r="E31" i="12"/>
  <c r="D31" i="12"/>
  <c r="F18" i="12"/>
  <c r="D18" i="12"/>
  <c r="F24" i="12"/>
  <c r="D24" i="12"/>
  <c r="F29" i="12"/>
  <c r="D29" i="12"/>
  <c r="F8" i="12"/>
  <c r="D8" i="12"/>
  <c r="F12" i="12"/>
  <c r="D12" i="12"/>
  <c r="E27" i="12"/>
  <c r="D27" i="12"/>
  <c r="D4" i="12"/>
  <c r="I3" i="12"/>
  <c r="I4" i="12" s="1"/>
  <c r="E9" i="12"/>
  <c r="D9" i="12"/>
  <c r="E13" i="12"/>
  <c r="D13" i="12"/>
  <c r="E15" i="12"/>
  <c r="D15" i="12"/>
  <c r="F28" i="12"/>
  <c r="D28" i="12"/>
  <c r="J16" i="4"/>
  <c r="D13" i="11"/>
  <c r="F5" i="12"/>
  <c r="F6" i="12"/>
  <c r="E22" i="12"/>
  <c r="E30" i="12"/>
  <c r="E20" i="12"/>
  <c r="F21" i="12"/>
  <c r="F22" i="12"/>
  <c r="E23" i="12"/>
  <c r="F11" i="12"/>
  <c r="I14" i="12"/>
  <c r="E17" i="12"/>
  <c r="F19" i="12"/>
  <c r="E18" i="12"/>
  <c r="E19" i="12"/>
  <c r="F31" i="12"/>
  <c r="E11" i="12"/>
  <c r="F16" i="12"/>
  <c r="E10" i="12"/>
  <c r="E26" i="12"/>
  <c r="E8" i="12"/>
  <c r="F9" i="12"/>
  <c r="F10" i="12"/>
  <c r="E14" i="12"/>
  <c r="E24" i="12"/>
  <c r="F25" i="12"/>
  <c r="F26" i="12"/>
  <c r="E29" i="12"/>
  <c r="I18" i="12"/>
  <c r="I10" i="12"/>
  <c r="E12" i="12"/>
  <c r="F13" i="12"/>
  <c r="F14" i="12"/>
  <c r="E28" i="12"/>
  <c r="E32" i="12"/>
  <c r="F4" i="12"/>
  <c r="E4" i="12"/>
  <c r="I23" i="12"/>
  <c r="I15" i="12"/>
  <c r="I19" i="12"/>
  <c r="I20" i="12"/>
  <c r="I24" i="12"/>
  <c r="I17" i="12"/>
  <c r="I21" i="12"/>
  <c r="I25" i="12"/>
  <c r="D6" i="11"/>
  <c r="D3" i="11"/>
  <c r="I4" i="7"/>
  <c r="F501" i="10" l="1"/>
  <c r="D501" i="10"/>
  <c r="A501" i="10" s="1"/>
  <c r="Y4" i="7" s="1"/>
  <c r="G502" i="10"/>
  <c r="E501" i="10"/>
  <c r="D17" i="11"/>
  <c r="F508" i="10"/>
  <c r="T16" i="3"/>
  <c r="Q16" i="3" s="1"/>
  <c r="G508" i="10"/>
  <c r="E503" i="10"/>
  <c r="G501" i="10"/>
  <c r="F502" i="10"/>
  <c r="D502" i="10"/>
  <c r="C502" i="10" s="1"/>
  <c r="E509" i="10"/>
  <c r="D508" i="10"/>
  <c r="A508" i="10" s="1"/>
  <c r="G510" i="10"/>
  <c r="F506" i="10"/>
  <c r="E506" i="10"/>
  <c r="D504" i="10"/>
  <c r="C504" i="10" s="1"/>
  <c r="G504" i="10"/>
  <c r="G506" i="10"/>
  <c r="F507" i="10"/>
  <c r="E504" i="10"/>
  <c r="D510" i="10"/>
  <c r="A510" i="10" s="1"/>
  <c r="D503" i="10"/>
  <c r="A503" i="10" s="1"/>
  <c r="G503" i="10"/>
  <c r="F503" i="10"/>
  <c r="E508" i="10"/>
  <c r="E502" i="10"/>
  <c r="D507" i="10"/>
  <c r="C507" i="10" s="1"/>
  <c r="S18" i="3"/>
  <c r="S52" i="3"/>
  <c r="S51" i="3"/>
  <c r="T513" i="3"/>
  <c r="Q513" i="3" s="1"/>
  <c r="T509" i="3"/>
  <c r="Q509" i="3" s="1"/>
  <c r="T505" i="3"/>
  <c r="Q505" i="3" s="1"/>
  <c r="T501" i="3"/>
  <c r="Q501" i="3" s="1"/>
  <c r="T497" i="3"/>
  <c r="Q497" i="3" s="1"/>
  <c r="T493" i="3"/>
  <c r="Q493" i="3" s="1"/>
  <c r="T489" i="3"/>
  <c r="Q489" i="3" s="1"/>
  <c r="T485" i="3"/>
  <c r="Q485" i="3" s="1"/>
  <c r="T481" i="3"/>
  <c r="Q481" i="3" s="1"/>
  <c r="T477" i="3"/>
  <c r="Q477" i="3" s="1"/>
  <c r="T473" i="3"/>
  <c r="Q473" i="3" s="1"/>
  <c r="T469" i="3"/>
  <c r="Q469" i="3" s="1"/>
  <c r="T465" i="3"/>
  <c r="Q465" i="3" s="1"/>
  <c r="T461" i="3"/>
  <c r="Q461" i="3" s="1"/>
  <c r="T457" i="3"/>
  <c r="Q457" i="3" s="1"/>
  <c r="T453" i="3"/>
  <c r="Q453" i="3" s="1"/>
  <c r="T449" i="3"/>
  <c r="Q449" i="3" s="1"/>
  <c r="T445" i="3"/>
  <c r="Q445" i="3" s="1"/>
  <c r="T441" i="3"/>
  <c r="Q441" i="3" s="1"/>
  <c r="T437" i="3"/>
  <c r="Q437" i="3" s="1"/>
  <c r="T433" i="3"/>
  <c r="Q433" i="3" s="1"/>
  <c r="T429" i="3"/>
  <c r="Q429" i="3" s="1"/>
  <c r="T425" i="3"/>
  <c r="Q425" i="3" s="1"/>
  <c r="T421" i="3"/>
  <c r="Q421" i="3" s="1"/>
  <c r="T417" i="3"/>
  <c r="Q417" i="3" s="1"/>
  <c r="T413" i="3"/>
  <c r="Q413" i="3" s="1"/>
  <c r="T409" i="3"/>
  <c r="Q409" i="3" s="1"/>
  <c r="T405" i="3"/>
  <c r="Q405" i="3" s="1"/>
  <c r="T401" i="3"/>
  <c r="Q401" i="3" s="1"/>
  <c r="T397" i="3"/>
  <c r="Q397" i="3" s="1"/>
  <c r="T393" i="3"/>
  <c r="Q393" i="3" s="1"/>
  <c r="T389" i="3"/>
  <c r="Q389" i="3" s="1"/>
  <c r="T385" i="3"/>
  <c r="Q385" i="3" s="1"/>
  <c r="T381" i="3"/>
  <c r="Q381" i="3" s="1"/>
  <c r="T377" i="3"/>
  <c r="Q377" i="3" s="1"/>
  <c r="T373" i="3"/>
  <c r="Q373" i="3" s="1"/>
  <c r="T369" i="3"/>
  <c r="Q369" i="3" s="1"/>
  <c r="T365" i="3"/>
  <c r="Q365" i="3" s="1"/>
  <c r="T361" i="3"/>
  <c r="Q361" i="3" s="1"/>
  <c r="T357" i="3"/>
  <c r="Q357" i="3" s="1"/>
  <c r="T353" i="3"/>
  <c r="Q353" i="3" s="1"/>
  <c r="T349" i="3"/>
  <c r="Q349" i="3" s="1"/>
  <c r="T345" i="3"/>
  <c r="Q345" i="3" s="1"/>
  <c r="T341" i="3"/>
  <c r="Q341" i="3" s="1"/>
  <c r="T337" i="3"/>
  <c r="Q337" i="3" s="1"/>
  <c r="T333" i="3"/>
  <c r="Q333" i="3" s="1"/>
  <c r="T329" i="3"/>
  <c r="Q329" i="3" s="1"/>
  <c r="T325" i="3"/>
  <c r="Q325" i="3" s="1"/>
  <c r="T321" i="3"/>
  <c r="Q321" i="3" s="1"/>
  <c r="T317" i="3"/>
  <c r="Q317" i="3" s="1"/>
  <c r="T313" i="3"/>
  <c r="Q313" i="3" s="1"/>
  <c r="T309" i="3"/>
  <c r="Q309" i="3" s="1"/>
  <c r="T305" i="3"/>
  <c r="Q305" i="3" s="1"/>
  <c r="T301" i="3"/>
  <c r="Q301" i="3" s="1"/>
  <c r="T297" i="3"/>
  <c r="Q297" i="3" s="1"/>
  <c r="T293" i="3"/>
  <c r="Q293" i="3" s="1"/>
  <c r="T289" i="3"/>
  <c r="Q289" i="3" s="1"/>
  <c r="T285" i="3"/>
  <c r="Q285" i="3" s="1"/>
  <c r="T281" i="3"/>
  <c r="Q281" i="3" s="1"/>
  <c r="T277" i="3"/>
  <c r="Q277" i="3" s="1"/>
  <c r="T273" i="3"/>
  <c r="Q273" i="3" s="1"/>
  <c r="T269" i="3"/>
  <c r="Q269" i="3" s="1"/>
  <c r="T265" i="3"/>
  <c r="Q265" i="3" s="1"/>
  <c r="T261" i="3"/>
  <c r="Q261" i="3" s="1"/>
  <c r="T257" i="3"/>
  <c r="Q257" i="3" s="1"/>
  <c r="T253" i="3"/>
  <c r="Q253" i="3" s="1"/>
  <c r="T249" i="3"/>
  <c r="Q249" i="3" s="1"/>
  <c r="T245" i="3"/>
  <c r="Q245" i="3" s="1"/>
  <c r="T241" i="3"/>
  <c r="Q241" i="3" s="1"/>
  <c r="T237" i="3"/>
  <c r="Q237" i="3" s="1"/>
  <c r="T233" i="3"/>
  <c r="Q233" i="3" s="1"/>
  <c r="T229" i="3"/>
  <c r="Q229" i="3" s="1"/>
  <c r="T225" i="3"/>
  <c r="Q225" i="3" s="1"/>
  <c r="T221" i="3"/>
  <c r="Q221" i="3" s="1"/>
  <c r="T217" i="3"/>
  <c r="Q217" i="3" s="1"/>
  <c r="T213" i="3"/>
  <c r="Q213" i="3" s="1"/>
  <c r="T209" i="3"/>
  <c r="Q209" i="3" s="1"/>
  <c r="T205" i="3"/>
  <c r="Q205" i="3" s="1"/>
  <c r="T201" i="3"/>
  <c r="Q201" i="3" s="1"/>
  <c r="T197" i="3"/>
  <c r="Q197" i="3" s="1"/>
  <c r="T193" i="3"/>
  <c r="Q193" i="3" s="1"/>
  <c r="T189" i="3"/>
  <c r="Q189" i="3" s="1"/>
  <c r="T185" i="3"/>
  <c r="Q185" i="3" s="1"/>
  <c r="T181" i="3"/>
  <c r="Q181" i="3" s="1"/>
  <c r="T177" i="3"/>
  <c r="Q177" i="3" s="1"/>
  <c r="T514" i="3"/>
  <c r="Q514" i="3" s="1"/>
  <c r="T510" i="3"/>
  <c r="Q510" i="3" s="1"/>
  <c r="T506" i="3"/>
  <c r="Q506" i="3" s="1"/>
  <c r="T502" i="3"/>
  <c r="Q502" i="3" s="1"/>
  <c r="T498" i="3"/>
  <c r="Q498" i="3" s="1"/>
  <c r="T494" i="3"/>
  <c r="Q494" i="3" s="1"/>
  <c r="T490" i="3"/>
  <c r="Q490" i="3" s="1"/>
  <c r="T486" i="3"/>
  <c r="Q486" i="3" s="1"/>
  <c r="T482" i="3"/>
  <c r="Q482" i="3" s="1"/>
  <c r="T478" i="3"/>
  <c r="Q478" i="3" s="1"/>
  <c r="T474" i="3"/>
  <c r="Q474" i="3" s="1"/>
  <c r="T470" i="3"/>
  <c r="Q470" i="3" s="1"/>
  <c r="T466" i="3"/>
  <c r="Q466" i="3" s="1"/>
  <c r="T462" i="3"/>
  <c r="Q462" i="3" s="1"/>
  <c r="T458" i="3"/>
  <c r="Q458" i="3" s="1"/>
  <c r="T454" i="3"/>
  <c r="Q454" i="3" s="1"/>
  <c r="T450" i="3"/>
  <c r="Q450" i="3" s="1"/>
  <c r="T446" i="3"/>
  <c r="Q446" i="3" s="1"/>
  <c r="T442" i="3"/>
  <c r="Q442" i="3" s="1"/>
  <c r="T438" i="3"/>
  <c r="Q438" i="3" s="1"/>
  <c r="T434" i="3"/>
  <c r="Q434" i="3" s="1"/>
  <c r="T430" i="3"/>
  <c r="Q430" i="3" s="1"/>
  <c r="T426" i="3"/>
  <c r="Q426" i="3" s="1"/>
  <c r="T422" i="3"/>
  <c r="Q422" i="3" s="1"/>
  <c r="T418" i="3"/>
  <c r="Q418" i="3" s="1"/>
  <c r="T414" i="3"/>
  <c r="Q414" i="3" s="1"/>
  <c r="T410" i="3"/>
  <c r="Q410" i="3" s="1"/>
  <c r="T406" i="3"/>
  <c r="Q406" i="3" s="1"/>
  <c r="T402" i="3"/>
  <c r="Q402" i="3" s="1"/>
  <c r="T398" i="3"/>
  <c r="Q398" i="3" s="1"/>
  <c r="T394" i="3"/>
  <c r="Q394" i="3" s="1"/>
  <c r="T390" i="3"/>
  <c r="Q390" i="3" s="1"/>
  <c r="T386" i="3"/>
  <c r="Q386" i="3" s="1"/>
  <c r="T382" i="3"/>
  <c r="Q382" i="3" s="1"/>
  <c r="T378" i="3"/>
  <c r="Q378" i="3" s="1"/>
  <c r="T374" i="3"/>
  <c r="Q374" i="3" s="1"/>
  <c r="T370" i="3"/>
  <c r="Q370" i="3" s="1"/>
  <c r="T366" i="3"/>
  <c r="Q366" i="3" s="1"/>
  <c r="T362" i="3"/>
  <c r="Q362" i="3" s="1"/>
  <c r="T358" i="3"/>
  <c r="Q358" i="3" s="1"/>
  <c r="T354" i="3"/>
  <c r="Q354" i="3" s="1"/>
  <c r="T350" i="3"/>
  <c r="Q350" i="3" s="1"/>
  <c r="T346" i="3"/>
  <c r="Q346" i="3" s="1"/>
  <c r="T342" i="3"/>
  <c r="Q342" i="3" s="1"/>
  <c r="T338" i="3"/>
  <c r="Q338" i="3" s="1"/>
  <c r="T334" i="3"/>
  <c r="Q334" i="3" s="1"/>
  <c r="T330" i="3"/>
  <c r="Q330" i="3" s="1"/>
  <c r="T326" i="3"/>
  <c r="Q326" i="3" s="1"/>
  <c r="T322" i="3"/>
  <c r="Q322" i="3" s="1"/>
  <c r="T318" i="3"/>
  <c r="Q318" i="3" s="1"/>
  <c r="T314" i="3"/>
  <c r="Q314" i="3" s="1"/>
  <c r="T310" i="3"/>
  <c r="Q310" i="3" s="1"/>
  <c r="T306" i="3"/>
  <c r="Q306" i="3" s="1"/>
  <c r="T302" i="3"/>
  <c r="Q302" i="3" s="1"/>
  <c r="T298" i="3"/>
  <c r="Q298" i="3" s="1"/>
  <c r="T294" i="3"/>
  <c r="Q294" i="3" s="1"/>
  <c r="T290" i="3"/>
  <c r="Q290" i="3" s="1"/>
  <c r="T286" i="3"/>
  <c r="Q286" i="3" s="1"/>
  <c r="T282" i="3"/>
  <c r="Q282" i="3" s="1"/>
  <c r="T278" i="3"/>
  <c r="Q278" i="3" s="1"/>
  <c r="T274" i="3"/>
  <c r="Q274" i="3" s="1"/>
  <c r="T270" i="3"/>
  <c r="Q270" i="3" s="1"/>
  <c r="T266" i="3"/>
  <c r="Q266" i="3" s="1"/>
  <c r="T262" i="3"/>
  <c r="Q262" i="3" s="1"/>
  <c r="T258" i="3"/>
  <c r="Q258" i="3" s="1"/>
  <c r="T254" i="3"/>
  <c r="Q254" i="3" s="1"/>
  <c r="T250" i="3"/>
  <c r="Q250" i="3" s="1"/>
  <c r="T246" i="3"/>
  <c r="Q246" i="3" s="1"/>
  <c r="T242" i="3"/>
  <c r="Q242" i="3" s="1"/>
  <c r="T238" i="3"/>
  <c r="Q238" i="3" s="1"/>
  <c r="T511" i="3"/>
  <c r="Q511" i="3" s="1"/>
  <c r="T507" i="3"/>
  <c r="Q507" i="3" s="1"/>
  <c r="T503" i="3"/>
  <c r="Q503" i="3" s="1"/>
  <c r="T499" i="3"/>
  <c r="Q499" i="3" s="1"/>
  <c r="T495" i="3"/>
  <c r="Q495" i="3" s="1"/>
  <c r="T491" i="3"/>
  <c r="Q491" i="3" s="1"/>
  <c r="T487" i="3"/>
  <c r="Q487" i="3" s="1"/>
  <c r="T483" i="3"/>
  <c r="Q483" i="3" s="1"/>
  <c r="T479" i="3"/>
  <c r="Q479" i="3" s="1"/>
  <c r="T475" i="3"/>
  <c r="Q475" i="3" s="1"/>
  <c r="T471" i="3"/>
  <c r="Q471" i="3" s="1"/>
  <c r="T467" i="3"/>
  <c r="Q467" i="3" s="1"/>
  <c r="T463" i="3"/>
  <c r="Q463" i="3" s="1"/>
  <c r="T459" i="3"/>
  <c r="Q459" i="3" s="1"/>
  <c r="T455" i="3"/>
  <c r="Q455" i="3" s="1"/>
  <c r="T451" i="3"/>
  <c r="Q451" i="3" s="1"/>
  <c r="T447" i="3"/>
  <c r="Q447" i="3" s="1"/>
  <c r="T443" i="3"/>
  <c r="Q443" i="3" s="1"/>
  <c r="T439" i="3"/>
  <c r="Q439" i="3" s="1"/>
  <c r="T435" i="3"/>
  <c r="Q435" i="3" s="1"/>
  <c r="T431" i="3"/>
  <c r="Q431" i="3" s="1"/>
  <c r="T427" i="3"/>
  <c r="Q427" i="3" s="1"/>
  <c r="T423" i="3"/>
  <c r="Q423" i="3" s="1"/>
  <c r="T419" i="3"/>
  <c r="Q419" i="3" s="1"/>
  <c r="T415" i="3"/>
  <c r="Q415" i="3" s="1"/>
  <c r="T411" i="3"/>
  <c r="Q411" i="3" s="1"/>
  <c r="T407" i="3"/>
  <c r="Q407" i="3" s="1"/>
  <c r="T403" i="3"/>
  <c r="Q403" i="3" s="1"/>
  <c r="T399" i="3"/>
  <c r="Q399" i="3" s="1"/>
  <c r="T395" i="3"/>
  <c r="Q395" i="3" s="1"/>
  <c r="T391" i="3"/>
  <c r="Q391" i="3" s="1"/>
  <c r="T387" i="3"/>
  <c r="Q387" i="3" s="1"/>
  <c r="T383" i="3"/>
  <c r="Q383" i="3" s="1"/>
  <c r="T379" i="3"/>
  <c r="Q379" i="3" s="1"/>
  <c r="T375" i="3"/>
  <c r="Q375" i="3" s="1"/>
  <c r="T371" i="3"/>
  <c r="Q371" i="3" s="1"/>
  <c r="T367" i="3"/>
  <c r="Q367" i="3" s="1"/>
  <c r="T363" i="3"/>
  <c r="Q363" i="3" s="1"/>
  <c r="T359" i="3"/>
  <c r="Q359" i="3" s="1"/>
  <c r="T355" i="3"/>
  <c r="Q355" i="3" s="1"/>
  <c r="T351" i="3"/>
  <c r="Q351" i="3" s="1"/>
  <c r="T347" i="3"/>
  <c r="Q347" i="3" s="1"/>
  <c r="T343" i="3"/>
  <c r="Q343" i="3" s="1"/>
  <c r="T339" i="3"/>
  <c r="Q339" i="3" s="1"/>
  <c r="T335" i="3"/>
  <c r="Q335" i="3" s="1"/>
  <c r="T331" i="3"/>
  <c r="Q331" i="3" s="1"/>
  <c r="T327" i="3"/>
  <c r="Q327" i="3" s="1"/>
  <c r="T323" i="3"/>
  <c r="Q323" i="3" s="1"/>
  <c r="T319" i="3"/>
  <c r="Q319" i="3" s="1"/>
  <c r="T315" i="3"/>
  <c r="Q315" i="3" s="1"/>
  <c r="T311" i="3"/>
  <c r="Q311" i="3" s="1"/>
  <c r="T307" i="3"/>
  <c r="Q307" i="3" s="1"/>
  <c r="T303" i="3"/>
  <c r="Q303" i="3" s="1"/>
  <c r="T299" i="3"/>
  <c r="Q299" i="3" s="1"/>
  <c r="T295" i="3"/>
  <c r="Q295" i="3" s="1"/>
  <c r="T291" i="3"/>
  <c r="Q291" i="3" s="1"/>
  <c r="T287" i="3"/>
  <c r="Q287" i="3" s="1"/>
  <c r="T283" i="3"/>
  <c r="Q283" i="3" s="1"/>
  <c r="T279" i="3"/>
  <c r="Q279" i="3" s="1"/>
  <c r="T275" i="3"/>
  <c r="Q275" i="3" s="1"/>
  <c r="T271" i="3"/>
  <c r="Q271" i="3" s="1"/>
  <c r="T267" i="3"/>
  <c r="Q267" i="3" s="1"/>
  <c r="T263" i="3"/>
  <c r="Q263" i="3" s="1"/>
  <c r="T259" i="3"/>
  <c r="Q259" i="3" s="1"/>
  <c r="T255" i="3"/>
  <c r="Q255" i="3" s="1"/>
  <c r="T251" i="3"/>
  <c r="Q251" i="3" s="1"/>
  <c r="T247" i="3"/>
  <c r="Q247" i="3" s="1"/>
  <c r="T243" i="3"/>
  <c r="Q243" i="3" s="1"/>
  <c r="T239" i="3"/>
  <c r="Q239" i="3" s="1"/>
  <c r="T500" i="3"/>
  <c r="Q500" i="3" s="1"/>
  <c r="T484" i="3"/>
  <c r="Q484" i="3" s="1"/>
  <c r="T468" i="3"/>
  <c r="Q468" i="3" s="1"/>
  <c r="T452" i="3"/>
  <c r="Q452" i="3" s="1"/>
  <c r="T436" i="3"/>
  <c r="Q436" i="3" s="1"/>
  <c r="T420" i="3"/>
  <c r="Q420" i="3" s="1"/>
  <c r="T404" i="3"/>
  <c r="Q404" i="3" s="1"/>
  <c r="T388" i="3"/>
  <c r="Q388" i="3" s="1"/>
  <c r="T372" i="3"/>
  <c r="Q372" i="3" s="1"/>
  <c r="T356" i="3"/>
  <c r="Q356" i="3" s="1"/>
  <c r="T340" i="3"/>
  <c r="Q340" i="3" s="1"/>
  <c r="T324" i="3"/>
  <c r="Q324" i="3" s="1"/>
  <c r="T308" i="3"/>
  <c r="Q308" i="3" s="1"/>
  <c r="T292" i="3"/>
  <c r="Q292" i="3" s="1"/>
  <c r="T276" i="3"/>
  <c r="Q276" i="3" s="1"/>
  <c r="T260" i="3"/>
  <c r="Q260" i="3" s="1"/>
  <c r="T244" i="3"/>
  <c r="Q244" i="3" s="1"/>
  <c r="T234" i="3"/>
  <c r="Q234" i="3" s="1"/>
  <c r="T231" i="3"/>
  <c r="Q231" i="3" s="1"/>
  <c r="T228" i="3"/>
  <c r="Q228" i="3" s="1"/>
  <c r="T218" i="3"/>
  <c r="Q218" i="3" s="1"/>
  <c r="T215" i="3"/>
  <c r="Q215" i="3" s="1"/>
  <c r="T212" i="3"/>
  <c r="Q212" i="3" s="1"/>
  <c r="T202" i="3"/>
  <c r="Q202" i="3" s="1"/>
  <c r="T199" i="3"/>
  <c r="Q199" i="3" s="1"/>
  <c r="T196" i="3"/>
  <c r="Q196" i="3" s="1"/>
  <c r="T186" i="3"/>
  <c r="Q186" i="3" s="1"/>
  <c r="T183" i="3"/>
  <c r="Q183" i="3" s="1"/>
  <c r="T180" i="3"/>
  <c r="Q180" i="3" s="1"/>
  <c r="T173" i="3"/>
  <c r="Q173" i="3" s="1"/>
  <c r="T169" i="3"/>
  <c r="Q169" i="3" s="1"/>
  <c r="T165" i="3"/>
  <c r="Q165" i="3" s="1"/>
  <c r="T161" i="3"/>
  <c r="Q161" i="3" s="1"/>
  <c r="T157" i="3"/>
  <c r="Q157" i="3" s="1"/>
  <c r="T153" i="3"/>
  <c r="Q153" i="3" s="1"/>
  <c r="T149" i="3"/>
  <c r="Q149" i="3" s="1"/>
  <c r="T145" i="3"/>
  <c r="Q145" i="3" s="1"/>
  <c r="T141" i="3"/>
  <c r="Q141" i="3" s="1"/>
  <c r="T137" i="3"/>
  <c r="Q137" i="3" s="1"/>
  <c r="T133" i="3"/>
  <c r="Q133" i="3" s="1"/>
  <c r="T129" i="3"/>
  <c r="Q129" i="3" s="1"/>
  <c r="T125" i="3"/>
  <c r="Q125" i="3" s="1"/>
  <c r="T121" i="3"/>
  <c r="Q121" i="3" s="1"/>
  <c r="T117" i="3"/>
  <c r="Q117" i="3" s="1"/>
  <c r="T113" i="3"/>
  <c r="Q113" i="3" s="1"/>
  <c r="T109" i="3"/>
  <c r="Q109" i="3" s="1"/>
  <c r="T105" i="3"/>
  <c r="Q105" i="3" s="1"/>
  <c r="T101" i="3"/>
  <c r="Q101" i="3" s="1"/>
  <c r="T97" i="3"/>
  <c r="Q97" i="3" s="1"/>
  <c r="T93" i="3"/>
  <c r="Q93" i="3" s="1"/>
  <c r="T89" i="3"/>
  <c r="Q89" i="3" s="1"/>
  <c r="T85" i="3"/>
  <c r="Q85" i="3" s="1"/>
  <c r="T81" i="3"/>
  <c r="Q81" i="3" s="1"/>
  <c r="T77" i="3"/>
  <c r="Q77" i="3" s="1"/>
  <c r="T73" i="3"/>
  <c r="Q73" i="3" s="1"/>
  <c r="T69" i="3"/>
  <c r="Q69" i="3" s="1"/>
  <c r="T65" i="3"/>
  <c r="Q65" i="3" s="1"/>
  <c r="T61" i="3"/>
  <c r="Q61" i="3" s="1"/>
  <c r="T57" i="3"/>
  <c r="Q57" i="3" s="1"/>
  <c r="T53" i="3"/>
  <c r="T49" i="3"/>
  <c r="Q49" i="3" s="1"/>
  <c r="T45" i="3"/>
  <c r="Q45" i="3" s="1"/>
  <c r="T41" i="3"/>
  <c r="Q41" i="3" s="1"/>
  <c r="T37" i="3"/>
  <c r="T33" i="3"/>
  <c r="T29" i="3"/>
  <c r="T25" i="3"/>
  <c r="T21" i="3"/>
  <c r="T17" i="3"/>
  <c r="Q17" i="3" s="1"/>
  <c r="T74" i="3"/>
  <c r="Q74" i="3" s="1"/>
  <c r="T70" i="3"/>
  <c r="Q70" i="3" s="1"/>
  <c r="T66" i="3"/>
  <c r="Q66" i="3" s="1"/>
  <c r="T62" i="3"/>
  <c r="Q62" i="3" s="1"/>
  <c r="T46" i="3"/>
  <c r="Q46" i="3" s="1"/>
  <c r="T30" i="3"/>
  <c r="T26" i="3"/>
  <c r="T22" i="3"/>
  <c r="T18" i="3"/>
  <c r="T35" i="3"/>
  <c r="T31" i="3"/>
  <c r="T19" i="3"/>
  <c r="T392" i="3"/>
  <c r="Q392" i="3" s="1"/>
  <c r="T344" i="3"/>
  <c r="Q344" i="3" s="1"/>
  <c r="T312" i="3"/>
  <c r="Q312" i="3" s="1"/>
  <c r="T264" i="3"/>
  <c r="Q264" i="3" s="1"/>
  <c r="T230" i="3"/>
  <c r="Q230" i="3" s="1"/>
  <c r="T224" i="3"/>
  <c r="Q224" i="3" s="1"/>
  <c r="T198" i="3"/>
  <c r="Q198" i="3" s="1"/>
  <c r="T192" i="3"/>
  <c r="Q192" i="3" s="1"/>
  <c r="T182" i="3"/>
  <c r="Q182" i="3" s="1"/>
  <c r="T179" i="3"/>
  <c r="Q179" i="3" s="1"/>
  <c r="T176" i="3"/>
  <c r="Q176" i="3" s="1"/>
  <c r="T168" i="3"/>
  <c r="Q168" i="3" s="1"/>
  <c r="T160" i="3"/>
  <c r="Q160" i="3" s="1"/>
  <c r="T156" i="3"/>
  <c r="Q156" i="3" s="1"/>
  <c r="T152" i="3"/>
  <c r="Q152" i="3" s="1"/>
  <c r="T148" i="3"/>
  <c r="Q148" i="3" s="1"/>
  <c r="T136" i="3"/>
  <c r="Q136" i="3" s="1"/>
  <c r="T132" i="3"/>
  <c r="Q132" i="3" s="1"/>
  <c r="T124" i="3"/>
  <c r="Q124" i="3" s="1"/>
  <c r="T104" i="3"/>
  <c r="Q104" i="3" s="1"/>
  <c r="T100" i="3"/>
  <c r="Q100" i="3" s="1"/>
  <c r="T96" i="3"/>
  <c r="Q96" i="3" s="1"/>
  <c r="T92" i="3"/>
  <c r="Q92" i="3" s="1"/>
  <c r="T88" i="3"/>
  <c r="Q88" i="3" s="1"/>
  <c r="T84" i="3"/>
  <c r="Q84" i="3" s="1"/>
  <c r="T76" i="3"/>
  <c r="Q76" i="3" s="1"/>
  <c r="T72" i="3"/>
  <c r="Q72" i="3" s="1"/>
  <c r="T68" i="3"/>
  <c r="Q68" i="3" s="1"/>
  <c r="T64" i="3"/>
  <c r="Q64" i="3" s="1"/>
  <c r="T60" i="3"/>
  <c r="Q60" i="3" s="1"/>
  <c r="T56" i="3"/>
  <c r="Q56" i="3" s="1"/>
  <c r="T44" i="3"/>
  <c r="Q44" i="3" s="1"/>
  <c r="T32" i="3"/>
  <c r="T24" i="3"/>
  <c r="T512" i="3"/>
  <c r="Q512" i="3" s="1"/>
  <c r="T496" i="3"/>
  <c r="Q496" i="3" s="1"/>
  <c r="T480" i="3"/>
  <c r="Q480" i="3" s="1"/>
  <c r="T464" i="3"/>
  <c r="Q464" i="3" s="1"/>
  <c r="T448" i="3"/>
  <c r="Q448" i="3" s="1"/>
  <c r="T432" i="3"/>
  <c r="Q432" i="3" s="1"/>
  <c r="T416" i="3"/>
  <c r="Q416" i="3" s="1"/>
  <c r="T400" i="3"/>
  <c r="Q400" i="3" s="1"/>
  <c r="T384" i="3"/>
  <c r="Q384" i="3" s="1"/>
  <c r="T368" i="3"/>
  <c r="Q368" i="3" s="1"/>
  <c r="T352" i="3"/>
  <c r="Q352" i="3" s="1"/>
  <c r="T336" i="3"/>
  <c r="Q336" i="3" s="1"/>
  <c r="T320" i="3"/>
  <c r="Q320" i="3" s="1"/>
  <c r="T304" i="3"/>
  <c r="Q304" i="3" s="1"/>
  <c r="T288" i="3"/>
  <c r="Q288" i="3" s="1"/>
  <c r="T272" i="3"/>
  <c r="Q272" i="3" s="1"/>
  <c r="T256" i="3"/>
  <c r="Q256" i="3" s="1"/>
  <c r="T240" i="3"/>
  <c r="Q240" i="3" s="1"/>
  <c r="T235" i="3"/>
  <c r="Q235" i="3" s="1"/>
  <c r="T232" i="3"/>
  <c r="Q232" i="3" s="1"/>
  <c r="T222" i="3"/>
  <c r="Q222" i="3" s="1"/>
  <c r="T219" i="3"/>
  <c r="Q219" i="3" s="1"/>
  <c r="T216" i="3"/>
  <c r="Q216" i="3" s="1"/>
  <c r="T206" i="3"/>
  <c r="Q206" i="3" s="1"/>
  <c r="T203" i="3"/>
  <c r="Q203" i="3" s="1"/>
  <c r="T200" i="3"/>
  <c r="Q200" i="3" s="1"/>
  <c r="T190" i="3"/>
  <c r="Q190" i="3" s="1"/>
  <c r="T187" i="3"/>
  <c r="Q187" i="3" s="1"/>
  <c r="T184" i="3"/>
  <c r="Q184" i="3" s="1"/>
  <c r="T174" i="3"/>
  <c r="Q174" i="3" s="1"/>
  <c r="T170" i="3"/>
  <c r="Q170" i="3" s="1"/>
  <c r="T166" i="3"/>
  <c r="Q166" i="3" s="1"/>
  <c r="T162" i="3"/>
  <c r="Q162" i="3" s="1"/>
  <c r="T158" i="3"/>
  <c r="Q158" i="3" s="1"/>
  <c r="T154" i="3"/>
  <c r="Q154" i="3" s="1"/>
  <c r="T150" i="3"/>
  <c r="Q150" i="3" s="1"/>
  <c r="T146" i="3"/>
  <c r="Q146" i="3" s="1"/>
  <c r="T142" i="3"/>
  <c r="Q142" i="3" s="1"/>
  <c r="T138" i="3"/>
  <c r="Q138" i="3" s="1"/>
  <c r="T134" i="3"/>
  <c r="Q134" i="3" s="1"/>
  <c r="T130" i="3"/>
  <c r="Q130" i="3" s="1"/>
  <c r="T126" i="3"/>
  <c r="Q126" i="3" s="1"/>
  <c r="T122" i="3"/>
  <c r="Q122" i="3" s="1"/>
  <c r="T118" i="3"/>
  <c r="Q118" i="3" s="1"/>
  <c r="T114" i="3"/>
  <c r="Q114" i="3" s="1"/>
  <c r="T110" i="3"/>
  <c r="Q110" i="3" s="1"/>
  <c r="T106" i="3"/>
  <c r="Q106" i="3" s="1"/>
  <c r="T102" i="3"/>
  <c r="Q102" i="3" s="1"/>
  <c r="T98" i="3"/>
  <c r="Q98" i="3" s="1"/>
  <c r="T94" i="3"/>
  <c r="Q94" i="3" s="1"/>
  <c r="T90" i="3"/>
  <c r="Q90" i="3" s="1"/>
  <c r="T86" i="3"/>
  <c r="Q86" i="3" s="1"/>
  <c r="T82" i="3"/>
  <c r="Q82" i="3" s="1"/>
  <c r="T78" i="3"/>
  <c r="Q78" i="3" s="1"/>
  <c r="T58" i="3"/>
  <c r="Q58" i="3" s="1"/>
  <c r="T54" i="3"/>
  <c r="T50" i="3"/>
  <c r="Q50" i="3" s="1"/>
  <c r="T42" i="3"/>
  <c r="Q42" i="3" s="1"/>
  <c r="T38" i="3"/>
  <c r="T34" i="3"/>
  <c r="T23" i="3"/>
  <c r="T488" i="3"/>
  <c r="Q488" i="3" s="1"/>
  <c r="T472" i="3"/>
  <c r="Q472" i="3" s="1"/>
  <c r="T456" i="3"/>
  <c r="Q456" i="3" s="1"/>
  <c r="T440" i="3"/>
  <c r="Q440" i="3" s="1"/>
  <c r="T424" i="3"/>
  <c r="Q424" i="3" s="1"/>
  <c r="T408" i="3"/>
  <c r="Q408" i="3" s="1"/>
  <c r="T296" i="3"/>
  <c r="Q296" i="3" s="1"/>
  <c r="T227" i="3"/>
  <c r="Q227" i="3" s="1"/>
  <c r="T211" i="3"/>
  <c r="Q211" i="3" s="1"/>
  <c r="T208" i="3"/>
  <c r="Q208" i="3" s="1"/>
  <c r="T144" i="3"/>
  <c r="Q144" i="3" s="1"/>
  <c r="T140" i="3"/>
  <c r="Q140" i="3" s="1"/>
  <c r="T120" i="3"/>
  <c r="Q120" i="3" s="1"/>
  <c r="T112" i="3"/>
  <c r="Q112" i="3" s="1"/>
  <c r="T80" i="3"/>
  <c r="Q80" i="3" s="1"/>
  <c r="T52" i="3"/>
  <c r="T48" i="3"/>
  <c r="Q48" i="3" s="1"/>
  <c r="T40" i="3"/>
  <c r="Q40" i="3" s="1"/>
  <c r="T28" i="3"/>
  <c r="T20" i="3"/>
  <c r="T508" i="3"/>
  <c r="Q508" i="3" s="1"/>
  <c r="T492" i="3"/>
  <c r="Q492" i="3" s="1"/>
  <c r="T476" i="3"/>
  <c r="Q476" i="3" s="1"/>
  <c r="T460" i="3"/>
  <c r="Q460" i="3" s="1"/>
  <c r="T444" i="3"/>
  <c r="Q444" i="3" s="1"/>
  <c r="T428" i="3"/>
  <c r="Q428" i="3" s="1"/>
  <c r="T412" i="3"/>
  <c r="Q412" i="3" s="1"/>
  <c r="T396" i="3"/>
  <c r="Q396" i="3" s="1"/>
  <c r="T380" i="3"/>
  <c r="Q380" i="3" s="1"/>
  <c r="T364" i="3"/>
  <c r="Q364" i="3" s="1"/>
  <c r="T348" i="3"/>
  <c r="Q348" i="3" s="1"/>
  <c r="T332" i="3"/>
  <c r="Q332" i="3" s="1"/>
  <c r="T316" i="3"/>
  <c r="Q316" i="3" s="1"/>
  <c r="T300" i="3"/>
  <c r="Q300" i="3" s="1"/>
  <c r="T284" i="3"/>
  <c r="Q284" i="3" s="1"/>
  <c r="T268" i="3"/>
  <c r="Q268" i="3" s="1"/>
  <c r="T252" i="3"/>
  <c r="Q252" i="3" s="1"/>
  <c r="T236" i="3"/>
  <c r="Q236" i="3" s="1"/>
  <c r="T226" i="3"/>
  <c r="Q226" i="3" s="1"/>
  <c r="T223" i="3"/>
  <c r="Q223" i="3" s="1"/>
  <c r="T220" i="3"/>
  <c r="Q220" i="3" s="1"/>
  <c r="T210" i="3"/>
  <c r="Q210" i="3" s="1"/>
  <c r="T207" i="3"/>
  <c r="Q207" i="3" s="1"/>
  <c r="T204" i="3"/>
  <c r="Q204" i="3" s="1"/>
  <c r="T194" i="3"/>
  <c r="Q194" i="3" s="1"/>
  <c r="T191" i="3"/>
  <c r="Q191" i="3" s="1"/>
  <c r="T188" i="3"/>
  <c r="Q188" i="3" s="1"/>
  <c r="T178" i="3"/>
  <c r="Q178" i="3" s="1"/>
  <c r="T175" i="3"/>
  <c r="Q175" i="3" s="1"/>
  <c r="T171" i="3"/>
  <c r="Q171" i="3" s="1"/>
  <c r="T167" i="3"/>
  <c r="Q167" i="3" s="1"/>
  <c r="T163" i="3"/>
  <c r="Q163" i="3" s="1"/>
  <c r="T159" i="3"/>
  <c r="Q159" i="3" s="1"/>
  <c r="T155" i="3"/>
  <c r="Q155" i="3" s="1"/>
  <c r="T151" i="3"/>
  <c r="Q151" i="3" s="1"/>
  <c r="T147" i="3"/>
  <c r="Q147" i="3" s="1"/>
  <c r="T143" i="3"/>
  <c r="Q143" i="3" s="1"/>
  <c r="T139" i="3"/>
  <c r="Q139" i="3" s="1"/>
  <c r="T135" i="3"/>
  <c r="Q135" i="3" s="1"/>
  <c r="T131" i="3"/>
  <c r="Q131" i="3" s="1"/>
  <c r="T127" i="3"/>
  <c r="Q127" i="3" s="1"/>
  <c r="T123" i="3"/>
  <c r="Q123" i="3" s="1"/>
  <c r="T119" i="3"/>
  <c r="Q119" i="3" s="1"/>
  <c r="T115" i="3"/>
  <c r="Q115" i="3" s="1"/>
  <c r="T111" i="3"/>
  <c r="Q111" i="3" s="1"/>
  <c r="T107" i="3"/>
  <c r="Q107" i="3" s="1"/>
  <c r="T103" i="3"/>
  <c r="Q103" i="3" s="1"/>
  <c r="T99" i="3"/>
  <c r="Q99" i="3" s="1"/>
  <c r="T95" i="3"/>
  <c r="Q95" i="3" s="1"/>
  <c r="T91" i="3"/>
  <c r="Q91" i="3" s="1"/>
  <c r="T87" i="3"/>
  <c r="Q87" i="3" s="1"/>
  <c r="T83" i="3"/>
  <c r="Q83" i="3" s="1"/>
  <c r="T79" i="3"/>
  <c r="Q79" i="3" s="1"/>
  <c r="T75" i="3"/>
  <c r="Q75" i="3" s="1"/>
  <c r="T71" i="3"/>
  <c r="Q71" i="3" s="1"/>
  <c r="T67" i="3"/>
  <c r="Q67" i="3" s="1"/>
  <c r="T63" i="3"/>
  <c r="Q63" i="3" s="1"/>
  <c r="T59" i="3"/>
  <c r="Q59" i="3" s="1"/>
  <c r="T55" i="3"/>
  <c r="T51" i="3"/>
  <c r="Q51" i="3" s="1"/>
  <c r="T47" i="3"/>
  <c r="Q47" i="3" s="1"/>
  <c r="T43" i="3"/>
  <c r="Q43" i="3" s="1"/>
  <c r="T39" i="3"/>
  <c r="Q39" i="3" s="1"/>
  <c r="T27" i="3"/>
  <c r="T504" i="3"/>
  <c r="Q504" i="3" s="1"/>
  <c r="T376" i="3"/>
  <c r="Q376" i="3" s="1"/>
  <c r="T360" i="3"/>
  <c r="Q360" i="3" s="1"/>
  <c r="T328" i="3"/>
  <c r="Q328" i="3" s="1"/>
  <c r="T280" i="3"/>
  <c r="Q280" i="3" s="1"/>
  <c r="T248" i="3"/>
  <c r="Q248" i="3" s="1"/>
  <c r="T214" i="3"/>
  <c r="Q214" i="3" s="1"/>
  <c r="T195" i="3"/>
  <c r="Q195" i="3" s="1"/>
  <c r="T172" i="3"/>
  <c r="Q172" i="3" s="1"/>
  <c r="T164" i="3"/>
  <c r="Q164" i="3" s="1"/>
  <c r="T128" i="3"/>
  <c r="Q128" i="3" s="1"/>
  <c r="T116" i="3"/>
  <c r="Q116" i="3" s="1"/>
  <c r="T108" i="3"/>
  <c r="Q108" i="3" s="1"/>
  <c r="T36" i="3"/>
  <c r="G507" i="10"/>
  <c r="F510" i="10"/>
  <c r="F504" i="10"/>
  <c r="E510" i="10"/>
  <c r="E505" i="10"/>
  <c r="D506" i="10"/>
  <c r="C506" i="10" s="1"/>
  <c r="G509" i="10"/>
  <c r="G505" i="10"/>
  <c r="F509" i="10"/>
  <c r="F505" i="10"/>
  <c r="E507" i="10"/>
  <c r="D509" i="10"/>
  <c r="C509" i="10" s="1"/>
  <c r="D505" i="10"/>
  <c r="A505" i="10" s="1"/>
  <c r="C19" i="3"/>
  <c r="U19" i="3" s="1"/>
  <c r="I5" i="12"/>
  <c r="C54" i="3"/>
  <c r="U54" i="3" s="1"/>
  <c r="C53" i="3"/>
  <c r="U53" i="3" s="1"/>
  <c r="C55" i="3"/>
  <c r="U55" i="3" s="1"/>
  <c r="C20" i="3" l="1"/>
  <c r="C501" i="10"/>
  <c r="Q52" i="3"/>
  <c r="Q18" i="3"/>
  <c r="A507" i="10"/>
  <c r="A502" i="10"/>
  <c r="A504" i="10"/>
  <c r="C503" i="10"/>
  <c r="C508" i="10"/>
  <c r="C510" i="10"/>
  <c r="A506" i="10"/>
  <c r="Q53" i="3"/>
  <c r="S53" i="3"/>
  <c r="S54" i="3"/>
  <c r="Q54" i="3"/>
  <c r="S19" i="3"/>
  <c r="Q19" i="3"/>
  <c r="S55" i="3"/>
  <c r="Q55" i="3"/>
  <c r="A509" i="10"/>
  <c r="D25" i="11"/>
  <c r="C505" i="10"/>
  <c r="I6" i="12"/>
  <c r="I9" i="12"/>
  <c r="C21" i="3"/>
  <c r="U21" i="3" s="1"/>
  <c r="I11" i="12"/>
  <c r="I13" i="12" s="1"/>
  <c r="D4" i="11"/>
  <c r="U20" i="3" l="1"/>
  <c r="Q20" i="3" s="1"/>
  <c r="S20" i="3"/>
  <c r="I12" i="12"/>
  <c r="Y5" i="7"/>
  <c r="Q21" i="3"/>
  <c r="S21" i="3"/>
  <c r="C22" i="3"/>
  <c r="U22" i="3" s="1"/>
  <c r="I8" i="12"/>
  <c r="I7" i="12"/>
  <c r="I16" i="12"/>
  <c r="C23" i="3"/>
  <c r="U23" i="3" s="1"/>
  <c r="S22" i="3" l="1"/>
  <c r="Q22" i="3"/>
  <c r="S23" i="3"/>
  <c r="Q23" i="3"/>
  <c r="I22" i="12"/>
  <c r="D19" i="8" s="1"/>
  <c r="H19" i="8" s="1"/>
  <c r="C24" i="3"/>
  <c r="U24" i="3" s="1"/>
  <c r="C25" i="3"/>
  <c r="U25" i="3" s="1"/>
  <c r="S24" i="3" l="1"/>
  <c r="Q24" i="3"/>
  <c r="C26" i="3"/>
  <c r="U26" i="3" s="1"/>
  <c r="Q25" i="3"/>
  <c r="S25" i="3"/>
  <c r="D16" i="8"/>
  <c r="E16" i="8" s="1"/>
  <c r="D15" i="8"/>
  <c r="G15" i="8" s="1"/>
  <c r="D20" i="8"/>
  <c r="I20" i="8" s="1"/>
  <c r="D21" i="8"/>
  <c r="F21" i="8" s="1"/>
  <c r="D13" i="8"/>
  <c r="H13" i="8" s="1"/>
  <c r="D18" i="8"/>
  <c r="J18" i="8" s="1"/>
  <c r="D12" i="8"/>
  <c r="E12" i="8" s="1"/>
  <c r="D17" i="8"/>
  <c r="K17" i="8" s="1"/>
  <c r="D14" i="8"/>
  <c r="J14" i="8" s="1"/>
  <c r="M19" i="8"/>
  <c r="K19" i="8"/>
  <c r="E19" i="8"/>
  <c r="L19" i="8"/>
  <c r="I19" i="8"/>
  <c r="G19" i="8"/>
  <c r="F19" i="8"/>
  <c r="J19" i="8"/>
  <c r="F15" i="8"/>
  <c r="C27" i="3"/>
  <c r="U27" i="3" s="1"/>
  <c r="H14" i="8" l="1"/>
  <c r="L16" i="8"/>
  <c r="E13" i="8"/>
  <c r="M14" i="8"/>
  <c r="E15" i="8"/>
  <c r="K16" i="8"/>
  <c r="M16" i="8"/>
  <c r="L13" i="8"/>
  <c r="S27" i="3"/>
  <c r="Q27" i="3"/>
  <c r="F14" i="8"/>
  <c r="J13" i="8"/>
  <c r="I13" i="8"/>
  <c r="E14" i="8"/>
  <c r="S26" i="3"/>
  <c r="Q26" i="3"/>
  <c r="I16" i="8"/>
  <c r="J12" i="8"/>
  <c r="G14" i="8"/>
  <c r="I14" i="8"/>
  <c r="F13" i="8"/>
  <c r="J15" i="8"/>
  <c r="K15" i="8" s="1"/>
  <c r="H15" i="8"/>
  <c r="G16" i="8"/>
  <c r="H16" i="8"/>
  <c r="M18" i="8"/>
  <c r="M13" i="8"/>
  <c r="F16" i="8"/>
  <c r="L14" i="8"/>
  <c r="J16" i="8"/>
  <c r="G13" i="8"/>
  <c r="H21" i="8"/>
  <c r="F18" i="8"/>
  <c r="L17" i="8"/>
  <c r="J17" i="8"/>
  <c r="G18" i="8"/>
  <c r="K21" i="8"/>
  <c r="G17" i="8"/>
  <c r="H17" i="8"/>
  <c r="M17" i="8"/>
  <c r="I21" i="8"/>
  <c r="J21" i="8"/>
  <c r="J20" i="8"/>
  <c r="F17" i="8"/>
  <c r="E21" i="8"/>
  <c r="G21" i="8"/>
  <c r="G20" i="8"/>
  <c r="I17" i="8"/>
  <c r="L21" i="8"/>
  <c r="E17" i="8"/>
  <c r="M21" i="8"/>
  <c r="H12" i="8"/>
  <c r="K20" i="8"/>
  <c r="M12" i="8"/>
  <c r="H20" i="8"/>
  <c r="E18" i="8"/>
  <c r="H18" i="8"/>
  <c r="E20" i="8"/>
  <c r="I18" i="8"/>
  <c r="L18" i="8"/>
  <c r="I12" i="8"/>
  <c r="F12" i="8"/>
  <c r="M20" i="8"/>
  <c r="I15" i="8"/>
  <c r="M15" i="8"/>
  <c r="F20" i="8"/>
  <c r="L20" i="8"/>
  <c r="G12" i="8"/>
  <c r="K18" i="8"/>
  <c r="L12" i="8"/>
  <c r="L15" i="8"/>
  <c r="C28" i="3"/>
  <c r="U28" i="3" s="1"/>
  <c r="C30" i="3"/>
  <c r="U30" i="3" s="1"/>
  <c r="K13" i="8" l="1"/>
  <c r="K14" i="8"/>
  <c r="S30" i="3"/>
  <c r="Q30" i="3"/>
  <c r="S28" i="3"/>
  <c r="Q28" i="3"/>
  <c r="K12" i="8"/>
  <c r="C29" i="3"/>
  <c r="U29" i="3" s="1"/>
  <c r="C31" i="3"/>
  <c r="U31" i="3" s="1"/>
  <c r="Q29" i="3" l="1"/>
  <c r="S29" i="3"/>
  <c r="S31" i="3"/>
  <c r="Q31" i="3"/>
  <c r="C32" i="3"/>
  <c r="U32" i="3" s="1"/>
  <c r="S32" i="3" l="1"/>
  <c r="Q32" i="3"/>
  <c r="C33" i="3"/>
  <c r="U33" i="3" s="1"/>
  <c r="Q33" i="3" l="1"/>
  <c r="S33" i="3"/>
  <c r="C34" i="3"/>
  <c r="U34" i="3" s="1"/>
  <c r="S34" i="3" l="1"/>
  <c r="Q34" i="3"/>
  <c r="C35" i="3"/>
  <c r="U35" i="3" s="1"/>
  <c r="S35" i="3" l="1"/>
  <c r="Q35" i="3"/>
  <c r="C36" i="3"/>
  <c r="U36" i="3" s="1"/>
  <c r="S36" i="3" l="1"/>
  <c r="Q36" i="3"/>
  <c r="C37" i="3"/>
  <c r="U37" i="3" s="1"/>
  <c r="S37" i="3" l="1"/>
  <c r="Q37" i="3"/>
  <c r="C38" i="3"/>
  <c r="U38" i="3" s="1"/>
  <c r="D17" i="10" l="1"/>
  <c r="E17" i="10" s="1"/>
  <c r="S38" i="3"/>
  <c r="Q38" i="3"/>
  <c r="D3" i="10"/>
  <c r="D2" i="10"/>
  <c r="D5" i="10"/>
  <c r="D4" i="10"/>
  <c r="D7" i="10"/>
  <c r="D8" i="10"/>
  <c r="D6" i="10"/>
  <c r="D15" i="10"/>
  <c r="D13" i="10"/>
  <c r="D10" i="10"/>
  <c r="D11" i="10"/>
  <c r="D14" i="10"/>
  <c r="D16" i="10"/>
  <c r="D12" i="10"/>
  <c r="D9" i="10"/>
  <c r="D306" i="10"/>
  <c r="D471" i="10"/>
  <c r="D360" i="10"/>
  <c r="D439" i="10"/>
  <c r="D411" i="10"/>
  <c r="D376" i="10"/>
  <c r="D453" i="10"/>
  <c r="D401" i="10"/>
  <c r="D463" i="10"/>
  <c r="D331" i="10"/>
  <c r="D446" i="10"/>
  <c r="D347" i="10"/>
  <c r="D393" i="10"/>
  <c r="D417" i="10"/>
  <c r="D345" i="10"/>
  <c r="D457" i="10"/>
  <c r="D248" i="10"/>
  <c r="D257" i="10"/>
  <c r="D78" i="10"/>
  <c r="D472" i="10"/>
  <c r="D145" i="10"/>
  <c r="D218" i="10"/>
  <c r="D377" i="10"/>
  <c r="D333" i="10"/>
  <c r="D242" i="10"/>
  <c r="D26" i="10"/>
  <c r="D159" i="10"/>
  <c r="D344" i="10"/>
  <c r="D425" i="10"/>
  <c r="D259" i="10"/>
  <c r="D317" i="10"/>
  <c r="D392" i="10"/>
  <c r="D228" i="10"/>
  <c r="D97" i="10"/>
  <c r="D134" i="10"/>
  <c r="D283" i="10"/>
  <c r="D81" i="10"/>
  <c r="D209" i="10"/>
  <c r="D438" i="10"/>
  <c r="D291" i="10"/>
  <c r="D24" i="10"/>
  <c r="D493" i="10"/>
  <c r="D474" i="10"/>
  <c r="D65" i="10"/>
  <c r="D183" i="10"/>
  <c r="D383" i="10"/>
  <c r="D470" i="10"/>
  <c r="D140" i="10"/>
  <c r="D101" i="10"/>
  <c r="D136" i="10"/>
  <c r="D163" i="10"/>
  <c r="D489" i="10"/>
  <c r="D213" i="10"/>
  <c r="D146" i="10"/>
  <c r="D311" i="10"/>
  <c r="D195" i="10"/>
  <c r="D94" i="10"/>
  <c r="D343" i="10"/>
  <c r="D208" i="10"/>
  <c r="D86" i="10"/>
  <c r="D227" i="10"/>
  <c r="D289" i="10"/>
  <c r="D444" i="10"/>
  <c r="D429" i="10"/>
  <c r="D314" i="10"/>
  <c r="D298" i="10"/>
  <c r="D441" i="10"/>
  <c r="D308" i="10"/>
  <c r="D421" i="10"/>
  <c r="D206" i="10"/>
  <c r="D56" i="10"/>
  <c r="D250" i="10"/>
  <c r="D20" i="10"/>
  <c r="D440" i="10"/>
  <c r="D53" i="10"/>
  <c r="D220" i="10"/>
  <c r="D385" i="10"/>
  <c r="D461" i="10"/>
  <c r="D464" i="10"/>
  <c r="D280" i="10"/>
  <c r="D155" i="10"/>
  <c r="D435" i="10"/>
  <c r="D79" i="10"/>
  <c r="D139" i="10"/>
  <c r="D322" i="10"/>
  <c r="D91" i="10"/>
  <c r="D254" i="10"/>
  <c r="D69" i="10"/>
  <c r="D427" i="10"/>
  <c r="D201" i="10"/>
  <c r="D130" i="10"/>
  <c r="D239" i="10"/>
  <c r="D362" i="10"/>
  <c r="D255" i="10"/>
  <c r="D127" i="10"/>
  <c r="D426" i="10"/>
  <c r="D83" i="10"/>
  <c r="D480" i="10"/>
  <c r="D364" i="10"/>
  <c r="D413" i="10"/>
  <c r="D63" i="10"/>
  <c r="D166" i="10"/>
  <c r="D231" i="10"/>
  <c r="D279" i="10"/>
  <c r="D342" i="10"/>
  <c r="D176" i="10"/>
  <c r="D394" i="10"/>
  <c r="D30" i="10"/>
  <c r="D276" i="10"/>
  <c r="D483" i="10"/>
  <c r="D151" i="10"/>
  <c r="D271" i="10"/>
  <c r="D285" i="10"/>
  <c r="D299" i="10"/>
  <c r="D71" i="10"/>
  <c r="D490" i="10"/>
  <c r="D419" i="10"/>
  <c r="D29" i="10"/>
  <c r="D172" i="10"/>
  <c r="D266" i="10"/>
  <c r="D268" i="10"/>
  <c r="D300" i="10"/>
  <c r="D88" i="10"/>
  <c r="D365" i="10"/>
  <c r="D269" i="10"/>
  <c r="D217" i="10"/>
  <c r="D273" i="10"/>
  <c r="D27" i="10"/>
  <c r="D141" i="10"/>
  <c r="D105" i="10"/>
  <c r="D198" i="10"/>
  <c r="D468" i="10"/>
  <c r="D380" i="10"/>
  <c r="D460" i="10"/>
  <c r="D253" i="10"/>
  <c r="D442" i="10"/>
  <c r="D162" i="10"/>
  <c r="D477" i="10"/>
  <c r="D424" i="10"/>
  <c r="D160" i="10"/>
  <c r="D484" i="10"/>
  <c r="D204" i="10"/>
  <c r="D294" i="10"/>
  <c r="D319" i="10"/>
  <c r="D367" i="10"/>
  <c r="D25" i="10"/>
  <c r="D355" i="10"/>
  <c r="D124" i="10"/>
  <c r="D66" i="10"/>
  <c r="D249" i="10"/>
  <c r="D70" i="10"/>
  <c r="D370" i="10"/>
  <c r="D443" i="10"/>
  <c r="D449" i="10"/>
  <c r="D241" i="10"/>
  <c r="D323" i="10"/>
  <c r="D117" i="10"/>
  <c r="D192" i="10"/>
  <c r="D337" i="10"/>
  <c r="D436" i="10"/>
  <c r="D310" i="10"/>
  <c r="D499" i="10"/>
  <c r="D60" i="10"/>
  <c r="D95" i="10"/>
  <c r="D341" i="10"/>
  <c r="D418" i="10"/>
  <c r="D114" i="10"/>
  <c r="D395" i="10"/>
  <c r="D403" i="10"/>
  <c r="D104" i="10"/>
  <c r="D301" i="10"/>
  <c r="D389" i="10"/>
  <c r="D42" i="10"/>
  <c r="D423" i="10"/>
  <c r="D230" i="10"/>
  <c r="D131" i="10"/>
  <c r="D288" i="10"/>
  <c r="D459" i="10"/>
  <c r="D405" i="10"/>
  <c r="D404" i="10"/>
  <c r="D157" i="10"/>
  <c r="D132" i="10"/>
  <c r="D320" i="10"/>
  <c r="D128" i="10"/>
  <c r="D330" i="10"/>
  <c r="D179" i="10"/>
  <c r="D28" i="10"/>
  <c r="D33" i="10"/>
  <c r="D478" i="10"/>
  <c r="D175" i="10"/>
  <c r="D40" i="10"/>
  <c r="D205" i="10"/>
  <c r="D356" i="10"/>
  <c r="D193" i="10"/>
  <c r="D154" i="10"/>
  <c r="D270" i="10"/>
  <c r="D335" i="10"/>
  <c r="D110" i="10"/>
  <c r="D353" i="10"/>
  <c r="D144" i="10"/>
  <c r="D62" i="10"/>
  <c r="D302" i="10"/>
  <c r="D326" i="10"/>
  <c r="D407" i="10"/>
  <c r="D397" i="10"/>
  <c r="D181" i="10"/>
  <c r="D197" i="10"/>
  <c r="D210" i="10"/>
  <c r="D256" i="10"/>
  <c r="D153" i="10"/>
  <c r="D129" i="10"/>
  <c r="D112" i="10"/>
  <c r="D235" i="10"/>
  <c r="D327" i="10"/>
  <c r="D448" i="10"/>
  <c r="D488" i="10"/>
  <c r="D304" i="10"/>
  <c r="D67" i="10"/>
  <c r="D467" i="10"/>
  <c r="D388" i="10"/>
  <c r="D184" i="10"/>
  <c r="D469" i="10"/>
  <c r="D50" i="10"/>
  <c r="D272" i="10"/>
  <c r="D221" i="10"/>
  <c r="D363" i="10"/>
  <c r="D309" i="10"/>
  <c r="D108" i="10"/>
  <c r="D156" i="10"/>
  <c r="D164" i="10"/>
  <c r="D39" i="10"/>
  <c r="D336" i="10"/>
  <c r="D465" i="10"/>
  <c r="D475" i="10"/>
  <c r="D219" i="10"/>
  <c r="D349" i="10"/>
  <c r="D165" i="10"/>
  <c r="D23" i="10"/>
  <c r="D479" i="10"/>
  <c r="D391" i="10"/>
  <c r="D390" i="10"/>
  <c r="D89" i="10"/>
  <c r="D379" i="10"/>
  <c r="D203" i="10"/>
  <c r="D180" i="10"/>
  <c r="D375" i="10"/>
  <c r="D123" i="10"/>
  <c r="D433" i="10"/>
  <c r="D286" i="10"/>
  <c r="D261" i="10"/>
  <c r="D100" i="10"/>
  <c r="D84" i="10"/>
  <c r="D357" i="10"/>
  <c r="D290" i="10"/>
  <c r="D295" i="10"/>
  <c r="D456" i="10"/>
  <c r="D171" i="10"/>
  <c r="D247" i="10"/>
  <c r="D18" i="10"/>
  <c r="D318" i="10"/>
  <c r="D93" i="10"/>
  <c r="D38" i="10"/>
  <c r="D352" i="10"/>
  <c r="D216" i="10"/>
  <c r="D119" i="10"/>
  <c r="D64" i="10"/>
  <c r="D142" i="10"/>
  <c r="D334" i="10"/>
  <c r="D138" i="10"/>
  <c r="D237" i="10"/>
  <c r="D245" i="10"/>
  <c r="D387" i="10"/>
  <c r="D85" i="10"/>
  <c r="D211" i="10"/>
  <c r="D432" i="10"/>
  <c r="D381" i="10"/>
  <c r="D37" i="10"/>
  <c r="D473" i="10"/>
  <c r="D215" i="10"/>
  <c r="D282" i="10"/>
  <c r="D422" i="10"/>
  <c r="D466" i="10"/>
  <c r="D212" i="10"/>
  <c r="D223" i="10"/>
  <c r="D109" i="10"/>
  <c r="D214" i="10"/>
  <c r="D226" i="10"/>
  <c r="D372" i="10"/>
  <c r="D44" i="10"/>
  <c r="D251" i="10"/>
  <c r="D414" i="10"/>
  <c r="D265" i="10"/>
  <c r="D35" i="10"/>
  <c r="D59" i="10"/>
  <c r="D278" i="10"/>
  <c r="D116" i="10"/>
  <c r="D402" i="10"/>
  <c r="D313" i="10"/>
  <c r="D229" i="10"/>
  <c r="D52" i="10"/>
  <c r="D431" i="10"/>
  <c r="D80" i="10"/>
  <c r="D58" i="10"/>
  <c r="D137" i="10"/>
  <c r="D92" i="10"/>
  <c r="D409" i="10"/>
  <c r="D121" i="10"/>
  <c r="D312" i="10"/>
  <c r="D75" i="10"/>
  <c r="D149" i="10"/>
  <c r="D111" i="10"/>
  <c r="D454" i="10"/>
  <c r="D238" i="10"/>
  <c r="D400" i="10"/>
  <c r="D90" i="10"/>
  <c r="D415" i="10"/>
  <c r="D99" i="10"/>
  <c r="D133" i="10"/>
  <c r="D47" i="10"/>
  <c r="D152" i="10"/>
  <c r="D147" i="10"/>
  <c r="D340" i="10"/>
  <c r="D48" i="10"/>
  <c r="D199" i="10"/>
  <c r="D135" i="10"/>
  <c r="D408" i="10"/>
  <c r="D244" i="10"/>
  <c r="D125" i="10"/>
  <c r="D386" i="10"/>
  <c r="D185" i="10"/>
  <c r="D305" i="10"/>
  <c r="D34" i="10"/>
  <c r="D277" i="10"/>
  <c r="D281" i="10"/>
  <c r="D19" i="10"/>
  <c r="D36" i="10"/>
  <c r="D292" i="10"/>
  <c r="D115" i="10"/>
  <c r="D57" i="10"/>
  <c r="D158" i="10"/>
  <c r="D351" i="10"/>
  <c r="D200" i="10"/>
  <c r="D445" i="10"/>
  <c r="D451" i="10"/>
  <c r="D167" i="10"/>
  <c r="D430" i="10"/>
  <c r="D495" i="10"/>
  <c r="D369" i="10"/>
  <c r="D194" i="10"/>
  <c r="D428" i="10"/>
  <c r="D168" i="10"/>
  <c r="D338" i="10"/>
  <c r="D458" i="10"/>
  <c r="D43" i="10"/>
  <c r="D106" i="10"/>
  <c r="D303" i="10"/>
  <c r="D252" i="10"/>
  <c r="D450" i="10"/>
  <c r="D232" i="10"/>
  <c r="D225" i="10"/>
  <c r="D118" i="10"/>
  <c r="D196" i="10"/>
  <c r="D182" i="10"/>
  <c r="D497" i="10"/>
  <c r="D371" i="10"/>
  <c r="D494" i="10"/>
  <c r="D284" i="10"/>
  <c r="D234" i="10"/>
  <c r="D32" i="10"/>
  <c r="D384" i="10"/>
  <c r="D476" i="10"/>
  <c r="D186" i="10"/>
  <c r="D487" i="10"/>
  <c r="D329" i="10"/>
  <c r="D143" i="10"/>
  <c r="D102" i="10"/>
  <c r="D354" i="10"/>
  <c r="D107" i="10"/>
  <c r="D452" i="10"/>
  <c r="D236" i="10"/>
  <c r="D485" i="10"/>
  <c r="D74" i="10"/>
  <c r="D332" i="10"/>
  <c r="D374" i="10"/>
  <c r="D264" i="10"/>
  <c r="D398" i="10"/>
  <c r="D274" i="10"/>
  <c r="D263" i="10"/>
  <c r="D496" i="10"/>
  <c r="D150" i="10"/>
  <c r="D31" i="10"/>
  <c r="D262" i="10"/>
  <c r="D120" i="10"/>
  <c r="D293" i="10"/>
  <c r="D240" i="10"/>
  <c r="D325" i="10"/>
  <c r="D96" i="10"/>
  <c r="D169" i="10"/>
  <c r="D492" i="10"/>
  <c r="D49" i="10"/>
  <c r="D260" i="10"/>
  <c r="D368" i="10"/>
  <c r="D207" i="10"/>
  <c r="D72" i="10"/>
  <c r="D11" i="11"/>
  <c r="D434" i="10"/>
  <c r="D267" i="10"/>
  <c r="D396" i="10"/>
  <c r="D307" i="10"/>
  <c r="D486" i="10"/>
  <c r="D455" i="10"/>
  <c r="D420" i="10"/>
  <c r="D246" i="10"/>
  <c r="D174" i="10"/>
  <c r="D148" i="10"/>
  <c r="D87" i="10"/>
  <c r="D191" i="10"/>
  <c r="D202" i="10"/>
  <c r="D222" i="10"/>
  <c r="D410" i="10"/>
  <c r="D73" i="10"/>
  <c r="D189" i="10"/>
  <c r="D177" i="10"/>
  <c r="D321" i="10"/>
  <c r="D315" i="10"/>
  <c r="D324" i="10"/>
  <c r="D350" i="10"/>
  <c r="D178" i="10"/>
  <c r="D61" i="10"/>
  <c r="D462" i="10"/>
  <c r="D412" i="10"/>
  <c r="D437" i="10"/>
  <c r="D161" i="10"/>
  <c r="D22" i="10"/>
  <c r="D76" i="10"/>
  <c r="D500" i="10"/>
  <c r="D297" i="10"/>
  <c r="D406" i="10"/>
  <c r="D103" i="10"/>
  <c r="D233" i="10"/>
  <c r="D287" i="10"/>
  <c r="D82" i="10"/>
  <c r="D68" i="10"/>
  <c r="D258" i="10"/>
  <c r="D339" i="10"/>
  <c r="D243" i="10"/>
  <c r="D275" i="10"/>
  <c r="D482" i="10"/>
  <c r="D55" i="10"/>
  <c r="D46" i="10"/>
  <c r="D491" i="10"/>
  <c r="D378" i="10"/>
  <c r="D113" i="10"/>
  <c r="D190" i="10"/>
  <c r="D447" i="10"/>
  <c r="D481" i="10"/>
  <c r="D373" i="10"/>
  <c r="D296" i="10"/>
  <c r="D316" i="10"/>
  <c r="D498" i="10"/>
  <c r="D77" i="10"/>
  <c r="D173" i="10"/>
  <c r="D382" i="10"/>
  <c r="D366" i="10"/>
  <c r="D188" i="10"/>
  <c r="D348" i="10"/>
  <c r="D54" i="10"/>
  <c r="D51" i="10"/>
  <c r="D98" i="10"/>
  <c r="D416" i="10"/>
  <c r="D41" i="10"/>
  <c r="D399" i="10"/>
  <c r="D21" i="10"/>
  <c r="D361" i="10"/>
  <c r="D187" i="10"/>
  <c r="D126" i="10"/>
  <c r="D45" i="10"/>
  <c r="D224" i="10"/>
  <c r="D346" i="10"/>
  <c r="D170" i="10"/>
  <c r="D328" i="10"/>
  <c r="D359" i="10"/>
  <c r="D358" i="10"/>
  <c r="D122" i="10"/>
  <c r="G17" i="10" l="1"/>
  <c r="A17" i="10"/>
  <c r="C17" i="10"/>
  <c r="N17" i="10"/>
  <c r="M17" i="10"/>
  <c r="O17" i="10" s="1"/>
  <c r="L17" i="10"/>
  <c r="F17" i="10"/>
  <c r="J17" i="10"/>
  <c r="H17" i="10"/>
  <c r="I17" i="10"/>
  <c r="K17" i="10"/>
  <c r="A122" i="10"/>
  <c r="C122" i="10"/>
  <c r="C126" i="10"/>
  <c r="A126" i="10"/>
  <c r="C51" i="10"/>
  <c r="A51" i="10"/>
  <c r="A498" i="10"/>
  <c r="C498" i="10"/>
  <c r="C378" i="10"/>
  <c r="A378" i="10"/>
  <c r="A258" i="10"/>
  <c r="C258" i="10"/>
  <c r="A500" i="10"/>
  <c r="C500" i="10"/>
  <c r="A178" i="10"/>
  <c r="C178" i="10"/>
  <c r="C410" i="10"/>
  <c r="A410" i="10"/>
  <c r="A420" i="10"/>
  <c r="C420" i="10"/>
  <c r="A72" i="10"/>
  <c r="C72" i="10"/>
  <c r="A325" i="10"/>
  <c r="C325" i="10"/>
  <c r="C263" i="10"/>
  <c r="A263" i="10"/>
  <c r="A236" i="10"/>
  <c r="C236" i="10"/>
  <c r="C186" i="10"/>
  <c r="A186" i="10"/>
  <c r="A497" i="10"/>
  <c r="C497" i="10"/>
  <c r="C303" i="10"/>
  <c r="A303" i="10"/>
  <c r="A369" i="10"/>
  <c r="C369" i="10"/>
  <c r="C158" i="10"/>
  <c r="A158" i="10"/>
  <c r="A34" i="10"/>
  <c r="C34" i="10"/>
  <c r="C199" i="10"/>
  <c r="A199" i="10"/>
  <c r="A415" i="10"/>
  <c r="C415" i="10"/>
  <c r="A312" i="10"/>
  <c r="C312" i="10"/>
  <c r="A52" i="10"/>
  <c r="C52" i="10"/>
  <c r="A265" i="10"/>
  <c r="C265" i="10"/>
  <c r="C223" i="10"/>
  <c r="A223" i="10"/>
  <c r="A381" i="10"/>
  <c r="C381" i="10"/>
  <c r="A334" i="10"/>
  <c r="C334" i="10"/>
  <c r="A318" i="10"/>
  <c r="C318" i="10"/>
  <c r="A84" i="10"/>
  <c r="C84" i="10"/>
  <c r="C203" i="10"/>
  <c r="A203" i="10"/>
  <c r="A349" i="10"/>
  <c r="C349" i="10"/>
  <c r="A108" i="10"/>
  <c r="C108" i="10"/>
  <c r="A388" i="10"/>
  <c r="C388" i="10"/>
  <c r="A112" i="10"/>
  <c r="C112" i="10"/>
  <c r="A407" i="10"/>
  <c r="C407" i="10"/>
  <c r="A270" i="10"/>
  <c r="C270" i="10"/>
  <c r="C33" i="10"/>
  <c r="A33" i="10"/>
  <c r="A404" i="10"/>
  <c r="C404" i="10"/>
  <c r="A389" i="10"/>
  <c r="C389" i="10"/>
  <c r="A395" i="10"/>
  <c r="C395" i="10"/>
  <c r="A436" i="10"/>
  <c r="C436" i="10"/>
  <c r="A370" i="10"/>
  <c r="C370" i="10"/>
  <c r="C319" i="10"/>
  <c r="A319" i="10"/>
  <c r="C442" i="10"/>
  <c r="A442" i="10"/>
  <c r="C27" i="10"/>
  <c r="A27" i="10"/>
  <c r="C266" i="10"/>
  <c r="A266" i="10"/>
  <c r="C30" i="10"/>
  <c r="A30" i="10"/>
  <c r="A413" i="10"/>
  <c r="C413" i="10"/>
  <c r="C239" i="10"/>
  <c r="A239" i="10"/>
  <c r="A69" i="10"/>
  <c r="C69" i="10"/>
  <c r="A280" i="10"/>
  <c r="C280" i="10"/>
  <c r="C250" i="10"/>
  <c r="A250" i="10"/>
  <c r="A429" i="10"/>
  <c r="C429" i="10"/>
  <c r="C195" i="10"/>
  <c r="A195" i="10"/>
  <c r="A140" i="10"/>
  <c r="C140" i="10"/>
  <c r="C291" i="10"/>
  <c r="A291" i="10"/>
  <c r="A392" i="10"/>
  <c r="C392" i="10"/>
  <c r="A333" i="10"/>
  <c r="C333" i="10"/>
  <c r="A457" i="10"/>
  <c r="C457" i="10"/>
  <c r="A401" i="10"/>
  <c r="C401" i="10"/>
  <c r="A16" i="10"/>
  <c r="C16" i="10"/>
  <c r="A7" i="10"/>
  <c r="C7" i="10"/>
  <c r="C346" i="10"/>
  <c r="A346" i="10"/>
  <c r="C41" i="10"/>
  <c r="A41" i="10"/>
  <c r="A382" i="10"/>
  <c r="C382" i="10"/>
  <c r="A447" i="10"/>
  <c r="C447" i="10"/>
  <c r="C275" i="10"/>
  <c r="A275" i="10"/>
  <c r="C103" i="10"/>
  <c r="A103" i="10"/>
  <c r="A412" i="10"/>
  <c r="C412" i="10"/>
  <c r="A177" i="10"/>
  <c r="C177" i="10"/>
  <c r="A148" i="10"/>
  <c r="C148" i="10"/>
  <c r="C267" i="10"/>
  <c r="A267" i="10"/>
  <c r="A492" i="10"/>
  <c r="C492" i="10"/>
  <c r="C31" i="10"/>
  <c r="A31" i="10"/>
  <c r="A332" i="10"/>
  <c r="C332" i="10"/>
  <c r="C143" i="10"/>
  <c r="A143" i="10"/>
  <c r="A284" i="10"/>
  <c r="C284" i="10"/>
  <c r="A232" i="10"/>
  <c r="C232" i="10"/>
  <c r="A168" i="10"/>
  <c r="C168" i="10"/>
  <c r="A445" i="10"/>
  <c r="C445" i="10"/>
  <c r="C19" i="10"/>
  <c r="A19" i="10"/>
  <c r="A244" i="10"/>
  <c r="C244" i="10"/>
  <c r="C47" i="10"/>
  <c r="A47" i="10"/>
  <c r="C111" i="10"/>
  <c r="A111" i="10"/>
  <c r="A58" i="10"/>
  <c r="C58" i="10"/>
  <c r="A278" i="10"/>
  <c r="C278" i="10"/>
  <c r="A226" i="10"/>
  <c r="C226" i="10"/>
  <c r="C215" i="10"/>
  <c r="A215" i="10"/>
  <c r="A245" i="10"/>
  <c r="C245" i="10"/>
  <c r="A352" i="10"/>
  <c r="C352" i="10"/>
  <c r="C295" i="10"/>
  <c r="A295" i="10"/>
  <c r="C123" i="10"/>
  <c r="A123" i="10"/>
  <c r="A479" i="10"/>
  <c r="C479" i="10"/>
  <c r="C39" i="10"/>
  <c r="A39" i="10"/>
  <c r="A50" i="10"/>
  <c r="C50" i="10"/>
  <c r="A448" i="10"/>
  <c r="C448" i="10"/>
  <c r="A197" i="10"/>
  <c r="C197" i="10"/>
  <c r="A353" i="10"/>
  <c r="C353" i="10"/>
  <c r="A40" i="10"/>
  <c r="C40" i="10"/>
  <c r="A320" i="10"/>
  <c r="C320" i="10"/>
  <c r="A230" i="10"/>
  <c r="C230" i="10"/>
  <c r="A114" i="10"/>
  <c r="C114" i="10"/>
  <c r="A337" i="10"/>
  <c r="C337" i="10"/>
  <c r="A70" i="10"/>
  <c r="C70" i="10"/>
  <c r="A294" i="10"/>
  <c r="C294" i="10"/>
  <c r="A253" i="10"/>
  <c r="C253" i="10"/>
  <c r="A273" i="10"/>
  <c r="C273" i="10"/>
  <c r="A172" i="10"/>
  <c r="C172" i="10"/>
  <c r="C151" i="10"/>
  <c r="A151" i="10"/>
  <c r="C231" i="10"/>
  <c r="A231" i="10"/>
  <c r="C127" i="10"/>
  <c r="A127" i="10"/>
  <c r="A464" i="10"/>
  <c r="C464" i="10"/>
  <c r="A53" i="10"/>
  <c r="C53" i="10"/>
  <c r="A441" i="10"/>
  <c r="C441" i="10"/>
  <c r="A208" i="10"/>
  <c r="C208" i="10"/>
  <c r="C311" i="10"/>
  <c r="A311" i="10"/>
  <c r="A470" i="10"/>
  <c r="C470" i="10"/>
  <c r="A438" i="10"/>
  <c r="C438" i="10"/>
  <c r="A317" i="10"/>
  <c r="C317" i="10"/>
  <c r="A377" i="10"/>
  <c r="C377" i="10"/>
  <c r="A345" i="10"/>
  <c r="C345" i="10"/>
  <c r="A453" i="10"/>
  <c r="C453" i="10"/>
  <c r="C14" i="10"/>
  <c r="A14" i="10"/>
  <c r="A2" i="10"/>
  <c r="C2" i="10"/>
  <c r="A224" i="10"/>
  <c r="C224" i="10"/>
  <c r="A416" i="10"/>
  <c r="C416" i="10"/>
  <c r="A173" i="10"/>
  <c r="C173" i="10"/>
  <c r="A190" i="10"/>
  <c r="C190" i="10"/>
  <c r="A46" i="10"/>
  <c r="C46" i="10"/>
  <c r="A82" i="10"/>
  <c r="C82" i="10"/>
  <c r="A406" i="10"/>
  <c r="C406" i="10"/>
  <c r="C22" i="10"/>
  <c r="A22" i="10"/>
  <c r="A462" i="10"/>
  <c r="C462" i="10"/>
  <c r="A324" i="10"/>
  <c r="C324" i="10"/>
  <c r="A189" i="10"/>
  <c r="C189" i="10"/>
  <c r="C202" i="10"/>
  <c r="A202" i="10"/>
  <c r="A174" i="10"/>
  <c r="C174" i="10"/>
  <c r="A486" i="10"/>
  <c r="C486" i="10"/>
  <c r="A434" i="10"/>
  <c r="C434" i="10"/>
  <c r="A368" i="10"/>
  <c r="C368" i="10"/>
  <c r="A169" i="10"/>
  <c r="C169" i="10"/>
  <c r="A293" i="10"/>
  <c r="C293" i="10"/>
  <c r="C150" i="10"/>
  <c r="A150" i="10"/>
  <c r="A398" i="10"/>
  <c r="C398" i="10"/>
  <c r="A74" i="10"/>
  <c r="C74" i="10"/>
  <c r="C107" i="10"/>
  <c r="A107" i="10"/>
  <c r="A329" i="10"/>
  <c r="C329" i="10"/>
  <c r="A384" i="10"/>
  <c r="C384" i="10"/>
  <c r="A494" i="10"/>
  <c r="C494" i="10"/>
  <c r="A196" i="10"/>
  <c r="C196" i="10"/>
  <c r="C450" i="10"/>
  <c r="A450" i="10"/>
  <c r="C43" i="10"/>
  <c r="A43" i="10"/>
  <c r="A428" i="10"/>
  <c r="C428" i="10"/>
  <c r="A430" i="10"/>
  <c r="C430" i="10"/>
  <c r="A200" i="10"/>
  <c r="C200" i="10"/>
  <c r="C115" i="10"/>
  <c r="A115" i="10"/>
  <c r="A281" i="10"/>
  <c r="C281" i="10"/>
  <c r="A185" i="10"/>
  <c r="C185" i="10"/>
  <c r="A408" i="10"/>
  <c r="C408" i="10"/>
  <c r="A340" i="10"/>
  <c r="C340" i="10"/>
  <c r="A133" i="10"/>
  <c r="C133" i="10"/>
  <c r="A400" i="10"/>
  <c r="C400" i="10"/>
  <c r="A149" i="10"/>
  <c r="C149" i="10"/>
  <c r="A409" i="10"/>
  <c r="C409" i="10"/>
  <c r="A80" i="10"/>
  <c r="C80" i="10"/>
  <c r="A313" i="10"/>
  <c r="C313" i="10"/>
  <c r="C59" i="10"/>
  <c r="A59" i="10"/>
  <c r="C251" i="10"/>
  <c r="A251" i="10"/>
  <c r="A214" i="10"/>
  <c r="C214" i="10"/>
  <c r="A466" i="10"/>
  <c r="C466" i="10"/>
  <c r="A473" i="10"/>
  <c r="C473" i="10"/>
  <c r="C211" i="10"/>
  <c r="A211" i="10"/>
  <c r="A237" i="10"/>
  <c r="C237" i="10"/>
  <c r="A64" i="10"/>
  <c r="C64" i="10"/>
  <c r="A38" i="10"/>
  <c r="C38" i="10"/>
  <c r="C247" i="10"/>
  <c r="A247" i="10"/>
  <c r="A290" i="10"/>
  <c r="C290" i="10"/>
  <c r="A261" i="10"/>
  <c r="C261" i="10"/>
  <c r="A375" i="10"/>
  <c r="C375" i="10"/>
  <c r="C89" i="10"/>
  <c r="A89" i="10"/>
  <c r="C23" i="10"/>
  <c r="A23" i="10"/>
  <c r="A475" i="10"/>
  <c r="C475" i="10"/>
  <c r="A164" i="10"/>
  <c r="C164" i="10"/>
  <c r="A363" i="10"/>
  <c r="C363" i="10"/>
  <c r="A469" i="10"/>
  <c r="C469" i="10"/>
  <c r="C67" i="10"/>
  <c r="A67" i="10"/>
  <c r="C327" i="10"/>
  <c r="A327" i="10"/>
  <c r="C153" i="10"/>
  <c r="A153" i="10"/>
  <c r="A181" i="10"/>
  <c r="C181" i="10"/>
  <c r="A302" i="10"/>
  <c r="C302" i="10"/>
  <c r="A110" i="10"/>
  <c r="C110" i="10"/>
  <c r="A193" i="10"/>
  <c r="C193" i="10"/>
  <c r="C175" i="10"/>
  <c r="A175" i="10"/>
  <c r="C179" i="10"/>
  <c r="A179" i="10"/>
  <c r="A132" i="10"/>
  <c r="C132" i="10"/>
  <c r="A459" i="10"/>
  <c r="C459" i="10"/>
  <c r="A423" i="10"/>
  <c r="C423" i="10"/>
  <c r="A104" i="10"/>
  <c r="C104" i="10"/>
  <c r="A418" i="10"/>
  <c r="C418" i="10"/>
  <c r="A499" i="10"/>
  <c r="C499" i="10"/>
  <c r="A192" i="10"/>
  <c r="C192" i="10"/>
  <c r="A449" i="10"/>
  <c r="C449" i="10"/>
  <c r="A249" i="10"/>
  <c r="C249" i="10"/>
  <c r="C25" i="10"/>
  <c r="A25" i="10"/>
  <c r="A204" i="10"/>
  <c r="C204" i="10"/>
  <c r="A477" i="10"/>
  <c r="C477" i="10"/>
  <c r="A460" i="10"/>
  <c r="C460" i="10"/>
  <c r="C105" i="10"/>
  <c r="A105" i="10"/>
  <c r="A217" i="10"/>
  <c r="C217" i="10"/>
  <c r="A300" i="10"/>
  <c r="C300" i="10"/>
  <c r="A29" i="10"/>
  <c r="C29" i="10"/>
  <c r="C299" i="10"/>
  <c r="A299" i="10"/>
  <c r="A483" i="10"/>
  <c r="C483" i="10"/>
  <c r="A176" i="10"/>
  <c r="C176" i="10"/>
  <c r="A166" i="10"/>
  <c r="C166" i="10"/>
  <c r="A480" i="10"/>
  <c r="C480" i="10"/>
  <c r="C255" i="10"/>
  <c r="A255" i="10"/>
  <c r="A201" i="10"/>
  <c r="C201" i="10"/>
  <c r="C91" i="10"/>
  <c r="A91" i="10"/>
  <c r="A435" i="10"/>
  <c r="C435" i="10"/>
  <c r="A461" i="10"/>
  <c r="C461" i="10"/>
  <c r="A440" i="10"/>
  <c r="C440" i="10"/>
  <c r="A206" i="10"/>
  <c r="C206" i="10"/>
  <c r="C298" i="10"/>
  <c r="A298" i="10"/>
  <c r="A289" i="10"/>
  <c r="C289" i="10"/>
  <c r="A343" i="10"/>
  <c r="C343" i="10"/>
  <c r="A146" i="10"/>
  <c r="C146" i="10"/>
  <c r="A136" i="10"/>
  <c r="C136" i="10"/>
  <c r="A383" i="10"/>
  <c r="C383" i="10"/>
  <c r="A493" i="10"/>
  <c r="C493" i="10"/>
  <c r="A209" i="10"/>
  <c r="C209" i="10"/>
  <c r="C97" i="10"/>
  <c r="A97" i="10"/>
  <c r="C259" i="10"/>
  <c r="A259" i="10"/>
  <c r="A26" i="10"/>
  <c r="C26" i="10"/>
  <c r="C218" i="10"/>
  <c r="A218" i="10"/>
  <c r="A257" i="10"/>
  <c r="C257" i="10"/>
  <c r="A417" i="10"/>
  <c r="C417" i="10"/>
  <c r="C331" i="10"/>
  <c r="A331" i="10"/>
  <c r="A376" i="10"/>
  <c r="C376" i="10"/>
  <c r="A471" i="10"/>
  <c r="C471" i="10"/>
  <c r="A9" i="10"/>
  <c r="C9" i="10"/>
  <c r="A11" i="10"/>
  <c r="C11" i="10"/>
  <c r="C6" i="10"/>
  <c r="A6" i="10"/>
  <c r="A3" i="10"/>
  <c r="C3" i="10"/>
  <c r="C170" i="10"/>
  <c r="A170" i="10"/>
  <c r="A399" i="10"/>
  <c r="C399" i="10"/>
  <c r="A366" i="10"/>
  <c r="C366" i="10"/>
  <c r="A481" i="10"/>
  <c r="C481" i="10"/>
  <c r="A482" i="10"/>
  <c r="C482" i="10"/>
  <c r="A233" i="10"/>
  <c r="C233" i="10"/>
  <c r="A437" i="10"/>
  <c r="C437" i="10"/>
  <c r="A321" i="10"/>
  <c r="C321" i="10"/>
  <c r="C87" i="10"/>
  <c r="A87" i="10"/>
  <c r="A396" i="10"/>
  <c r="C396" i="10"/>
  <c r="C49" i="10"/>
  <c r="A49" i="10"/>
  <c r="A262" i="10"/>
  <c r="C262" i="10"/>
  <c r="A374" i="10"/>
  <c r="C374" i="10"/>
  <c r="A102" i="10"/>
  <c r="C102" i="10"/>
  <c r="C234" i="10"/>
  <c r="A234" i="10"/>
  <c r="A225" i="10"/>
  <c r="C225" i="10"/>
  <c r="A338" i="10"/>
  <c r="C338" i="10"/>
  <c r="A451" i="10"/>
  <c r="C451" i="10"/>
  <c r="A36" i="10"/>
  <c r="C36" i="10"/>
  <c r="A125" i="10"/>
  <c r="C125" i="10"/>
  <c r="A152" i="10"/>
  <c r="C152" i="10"/>
  <c r="A454" i="10"/>
  <c r="C454" i="10"/>
  <c r="C137" i="10"/>
  <c r="A137" i="10"/>
  <c r="A116" i="10"/>
  <c r="C116" i="10"/>
  <c r="A372" i="10"/>
  <c r="C372" i="10"/>
  <c r="C282" i="10"/>
  <c r="A282" i="10"/>
  <c r="A387" i="10"/>
  <c r="C387" i="10"/>
  <c r="A216" i="10"/>
  <c r="C216" i="10"/>
  <c r="A456" i="10"/>
  <c r="C456" i="10"/>
  <c r="A433" i="10"/>
  <c r="C433" i="10"/>
  <c r="A391" i="10"/>
  <c r="C391" i="10"/>
  <c r="A336" i="10"/>
  <c r="C336" i="10"/>
  <c r="A272" i="10"/>
  <c r="C272" i="10"/>
  <c r="A488" i="10"/>
  <c r="C488" i="10"/>
  <c r="A210" i="10"/>
  <c r="C210" i="10"/>
  <c r="A144" i="10"/>
  <c r="C144" i="10"/>
  <c r="A205" i="10"/>
  <c r="C205" i="10"/>
  <c r="A128" i="10"/>
  <c r="C128" i="10"/>
  <c r="C131" i="10"/>
  <c r="A131" i="10"/>
  <c r="C95" i="10"/>
  <c r="A95" i="10"/>
  <c r="C323" i="10"/>
  <c r="A323" i="10"/>
  <c r="A124" i="10"/>
  <c r="C124" i="10"/>
  <c r="A160" i="10"/>
  <c r="C160" i="10"/>
  <c r="A468" i="10"/>
  <c r="C468" i="10"/>
  <c r="A365" i="10"/>
  <c r="C365" i="10"/>
  <c r="C490" i="10"/>
  <c r="A490" i="10"/>
  <c r="C271" i="10"/>
  <c r="A271" i="10"/>
  <c r="C279" i="10"/>
  <c r="A279" i="10"/>
  <c r="C426" i="10"/>
  <c r="A426" i="10"/>
  <c r="C139" i="10"/>
  <c r="A139" i="10"/>
  <c r="A220" i="10"/>
  <c r="C220" i="10"/>
  <c r="A308" i="10"/>
  <c r="C308" i="10"/>
  <c r="C86" i="10"/>
  <c r="A86" i="10"/>
  <c r="A489" i="10"/>
  <c r="C489" i="10"/>
  <c r="C65" i="10"/>
  <c r="A65" i="10"/>
  <c r="C283" i="10"/>
  <c r="A283" i="10"/>
  <c r="A344" i="10"/>
  <c r="C344" i="10"/>
  <c r="A472" i="10"/>
  <c r="C472" i="10"/>
  <c r="A347" i="10"/>
  <c r="C347" i="10"/>
  <c r="A439" i="10"/>
  <c r="C439" i="10"/>
  <c r="A13" i="10"/>
  <c r="C13" i="10"/>
  <c r="A5" i="10"/>
  <c r="C5" i="10"/>
  <c r="A358" i="10"/>
  <c r="C358" i="10"/>
  <c r="C187" i="10"/>
  <c r="A187" i="10"/>
  <c r="C54" i="10"/>
  <c r="A54" i="10"/>
  <c r="A316" i="10"/>
  <c r="C316" i="10"/>
  <c r="A491" i="10"/>
  <c r="C491" i="10"/>
  <c r="A68" i="10"/>
  <c r="C68" i="10"/>
  <c r="A76" i="10"/>
  <c r="C76" i="10"/>
  <c r="A350" i="10"/>
  <c r="C350" i="10"/>
  <c r="A222" i="10"/>
  <c r="C222" i="10"/>
  <c r="A455" i="10"/>
  <c r="C455" i="10"/>
  <c r="C207" i="10"/>
  <c r="A207" i="10"/>
  <c r="A240" i="10"/>
  <c r="C240" i="10"/>
  <c r="A274" i="10"/>
  <c r="C274" i="10"/>
  <c r="A452" i="10"/>
  <c r="C452" i="10"/>
  <c r="A476" i="10"/>
  <c r="C476" i="10"/>
  <c r="A182" i="10"/>
  <c r="C182" i="10"/>
  <c r="A106" i="10"/>
  <c r="C106" i="10"/>
  <c r="A495" i="10"/>
  <c r="C495" i="10"/>
  <c r="C57" i="10"/>
  <c r="A57" i="10"/>
  <c r="A305" i="10"/>
  <c r="C305" i="10"/>
  <c r="A48" i="10"/>
  <c r="C48" i="10"/>
  <c r="A90" i="10"/>
  <c r="C90" i="10"/>
  <c r="C121" i="10"/>
  <c r="A121" i="10"/>
  <c r="A229" i="10"/>
  <c r="C229" i="10"/>
  <c r="A414" i="10"/>
  <c r="C414" i="10"/>
  <c r="A212" i="10"/>
  <c r="C212" i="10"/>
  <c r="A432" i="10"/>
  <c r="C432" i="10"/>
  <c r="A142" i="10"/>
  <c r="C142" i="10"/>
  <c r="A18" i="10"/>
  <c r="C18" i="10"/>
  <c r="A100" i="10"/>
  <c r="C100" i="10"/>
  <c r="A379" i="10"/>
  <c r="C379" i="10"/>
  <c r="C219" i="10"/>
  <c r="A219" i="10"/>
  <c r="A309" i="10"/>
  <c r="C309" i="10"/>
  <c r="A467" i="10"/>
  <c r="C467" i="10"/>
  <c r="C129" i="10"/>
  <c r="A129" i="10"/>
  <c r="A326" i="10"/>
  <c r="C326" i="10"/>
  <c r="A154" i="10"/>
  <c r="C154" i="10"/>
  <c r="A28" i="10"/>
  <c r="C28" i="10"/>
  <c r="A405" i="10"/>
  <c r="C405" i="10"/>
  <c r="A301" i="10"/>
  <c r="C301" i="10"/>
  <c r="A60" i="10"/>
  <c r="C60" i="10"/>
  <c r="A241" i="10"/>
  <c r="C241" i="10"/>
  <c r="A355" i="10"/>
  <c r="C355" i="10"/>
  <c r="A424" i="10"/>
  <c r="C424" i="10"/>
  <c r="A198" i="10"/>
  <c r="C198" i="10"/>
  <c r="A88" i="10"/>
  <c r="C88" i="10"/>
  <c r="C71" i="10"/>
  <c r="A71" i="10"/>
  <c r="C394" i="10"/>
  <c r="A394" i="10"/>
  <c r="A364" i="10"/>
  <c r="C364" i="10"/>
  <c r="A130" i="10"/>
  <c r="C130" i="10"/>
  <c r="A254" i="10"/>
  <c r="C254" i="10"/>
  <c r="C79" i="10"/>
  <c r="A79" i="10"/>
  <c r="A56" i="10"/>
  <c r="C56" i="10"/>
  <c r="A444" i="10"/>
  <c r="C444" i="10"/>
  <c r="C163" i="10"/>
  <c r="A163" i="10"/>
  <c r="C474" i="10"/>
  <c r="A474" i="10"/>
  <c r="A134" i="10"/>
  <c r="C134" i="10"/>
  <c r="C159" i="10"/>
  <c r="A159" i="10"/>
  <c r="A78" i="10"/>
  <c r="C78" i="10"/>
  <c r="A446" i="10"/>
  <c r="C446" i="10"/>
  <c r="A360" i="10"/>
  <c r="C360" i="10"/>
  <c r="A15" i="10"/>
  <c r="C15" i="10"/>
  <c r="A359" i="10"/>
  <c r="C359" i="10"/>
  <c r="A361" i="10"/>
  <c r="C361" i="10"/>
  <c r="A348" i="10"/>
  <c r="C348" i="10"/>
  <c r="A296" i="10"/>
  <c r="C296" i="10"/>
  <c r="C243" i="10"/>
  <c r="A243" i="10"/>
  <c r="A328" i="10"/>
  <c r="C328" i="10"/>
  <c r="A45" i="10"/>
  <c r="C45" i="10"/>
  <c r="A21" i="10"/>
  <c r="C21" i="10"/>
  <c r="A98" i="10"/>
  <c r="C98" i="10"/>
  <c r="A188" i="10"/>
  <c r="C188" i="10"/>
  <c r="A77" i="10"/>
  <c r="C77" i="10"/>
  <c r="A373" i="10"/>
  <c r="C373" i="10"/>
  <c r="C113" i="10"/>
  <c r="A113" i="10"/>
  <c r="C55" i="10"/>
  <c r="A55" i="10"/>
  <c r="C339" i="10"/>
  <c r="A339" i="10"/>
  <c r="C287" i="10"/>
  <c r="A287" i="10"/>
  <c r="A297" i="10"/>
  <c r="C297" i="10"/>
  <c r="C161" i="10"/>
  <c r="A161" i="10"/>
  <c r="A61" i="10"/>
  <c r="C61" i="10"/>
  <c r="C315" i="10"/>
  <c r="A315" i="10"/>
  <c r="C73" i="10"/>
  <c r="A73" i="10"/>
  <c r="C191" i="10"/>
  <c r="A191" i="10"/>
  <c r="A246" i="10"/>
  <c r="C246" i="10"/>
  <c r="C307" i="10"/>
  <c r="A307" i="10"/>
  <c r="A260" i="10"/>
  <c r="C260" i="10"/>
  <c r="A96" i="10"/>
  <c r="C96" i="10"/>
  <c r="A120" i="10"/>
  <c r="C120" i="10"/>
  <c r="A496" i="10"/>
  <c r="C496" i="10"/>
  <c r="A264" i="10"/>
  <c r="C264" i="10"/>
  <c r="A485" i="10"/>
  <c r="C485" i="10"/>
  <c r="C354" i="10"/>
  <c r="A354" i="10"/>
  <c r="A487" i="10"/>
  <c r="C487" i="10"/>
  <c r="A32" i="10"/>
  <c r="C32" i="10"/>
  <c r="A371" i="10"/>
  <c r="C371" i="10"/>
  <c r="C118" i="10"/>
  <c r="A118" i="10"/>
  <c r="A252" i="10"/>
  <c r="C252" i="10"/>
  <c r="C458" i="10"/>
  <c r="A458" i="10"/>
  <c r="A194" i="10"/>
  <c r="C194" i="10"/>
  <c r="C167" i="10"/>
  <c r="A167" i="10"/>
  <c r="C351" i="10"/>
  <c r="A351" i="10"/>
  <c r="A292" i="10"/>
  <c r="C292" i="10"/>
  <c r="A277" i="10"/>
  <c r="C277" i="10"/>
  <c r="A386" i="10"/>
  <c r="C386" i="10"/>
  <c r="C135" i="10"/>
  <c r="A135" i="10"/>
  <c r="C147" i="10"/>
  <c r="A147" i="10"/>
  <c r="C99" i="10"/>
  <c r="A99" i="10"/>
  <c r="A238" i="10"/>
  <c r="C238" i="10"/>
  <c r="C75" i="10"/>
  <c r="A75" i="10"/>
  <c r="A92" i="10"/>
  <c r="C92" i="10"/>
  <c r="A431" i="10"/>
  <c r="C431" i="10"/>
  <c r="C402" i="10"/>
  <c r="A402" i="10"/>
  <c r="C35" i="10"/>
  <c r="A35" i="10"/>
  <c r="A44" i="10"/>
  <c r="C44" i="10"/>
  <c r="A109" i="10"/>
  <c r="C109" i="10"/>
  <c r="A422" i="10"/>
  <c r="C422" i="10"/>
  <c r="A37" i="10"/>
  <c r="C37" i="10"/>
  <c r="A85" i="10"/>
  <c r="C85" i="10"/>
  <c r="A138" i="10"/>
  <c r="C138" i="10"/>
  <c r="C119" i="10"/>
  <c r="A119" i="10"/>
  <c r="A93" i="10"/>
  <c r="C93" i="10"/>
  <c r="C171" i="10"/>
  <c r="A171" i="10"/>
  <c r="A357" i="10"/>
  <c r="C357" i="10"/>
  <c r="A286" i="10"/>
  <c r="C286" i="10"/>
  <c r="A180" i="10"/>
  <c r="C180" i="10"/>
  <c r="A390" i="10"/>
  <c r="C390" i="10"/>
  <c r="A165" i="10"/>
  <c r="C165" i="10"/>
  <c r="A465" i="10"/>
  <c r="C465" i="10"/>
  <c r="A156" i="10"/>
  <c r="C156" i="10"/>
  <c r="A221" i="10"/>
  <c r="C221" i="10"/>
  <c r="A184" i="10"/>
  <c r="C184" i="10"/>
  <c r="A304" i="10"/>
  <c r="C304" i="10"/>
  <c r="C235" i="10"/>
  <c r="A235" i="10"/>
  <c r="A256" i="10"/>
  <c r="C256" i="10"/>
  <c r="A397" i="10"/>
  <c r="C397" i="10"/>
  <c r="C62" i="10"/>
  <c r="A62" i="10"/>
  <c r="C335" i="10"/>
  <c r="A335" i="10"/>
  <c r="A356" i="10"/>
  <c r="C356" i="10"/>
  <c r="A478" i="10"/>
  <c r="C478" i="10"/>
  <c r="C330" i="10"/>
  <c r="A330" i="10"/>
  <c r="A157" i="10"/>
  <c r="C157" i="10"/>
  <c r="A288" i="10"/>
  <c r="C288" i="10"/>
  <c r="A42" i="10"/>
  <c r="C42" i="10"/>
  <c r="A403" i="10"/>
  <c r="C403" i="10"/>
  <c r="A341" i="10"/>
  <c r="C341" i="10"/>
  <c r="A310" i="10"/>
  <c r="C310" i="10"/>
  <c r="A117" i="10"/>
  <c r="C117" i="10"/>
  <c r="A443" i="10"/>
  <c r="C443" i="10"/>
  <c r="A66" i="10"/>
  <c r="C66" i="10"/>
  <c r="A367" i="10"/>
  <c r="C367" i="10"/>
  <c r="A484" i="10"/>
  <c r="C484" i="10"/>
  <c r="A162" i="10"/>
  <c r="C162" i="10"/>
  <c r="A380" i="10"/>
  <c r="C380" i="10"/>
  <c r="A141" i="10"/>
  <c r="C141" i="10"/>
  <c r="A269" i="10"/>
  <c r="C269" i="10"/>
  <c r="A268" i="10"/>
  <c r="C268" i="10"/>
  <c r="A419" i="10"/>
  <c r="C419" i="10"/>
  <c r="A285" i="10"/>
  <c r="C285" i="10"/>
  <c r="A276" i="10"/>
  <c r="C276" i="10"/>
  <c r="A342" i="10"/>
  <c r="C342" i="10"/>
  <c r="C63" i="10"/>
  <c r="A63" i="10"/>
  <c r="C83" i="10"/>
  <c r="A83" i="10"/>
  <c r="C362" i="10"/>
  <c r="A362" i="10"/>
  <c r="A427" i="10"/>
  <c r="C427" i="10"/>
  <c r="A322" i="10"/>
  <c r="C322" i="10"/>
  <c r="C155" i="10"/>
  <c r="A155" i="10"/>
  <c r="A385" i="10"/>
  <c r="C385" i="10"/>
  <c r="A20" i="10"/>
  <c r="C20" i="10"/>
  <c r="A421" i="10"/>
  <c r="C421" i="10"/>
  <c r="C314" i="10"/>
  <c r="A314" i="10"/>
  <c r="C227" i="10"/>
  <c r="A227" i="10"/>
  <c r="C94" i="10"/>
  <c r="A94" i="10"/>
  <c r="A213" i="10"/>
  <c r="C213" i="10"/>
  <c r="A101" i="10"/>
  <c r="C101" i="10"/>
  <c r="C183" i="10"/>
  <c r="A183" i="10"/>
  <c r="A24" i="10"/>
  <c r="C24" i="10"/>
  <c r="C81" i="10"/>
  <c r="A81" i="10"/>
  <c r="A228" i="10"/>
  <c r="C228" i="10"/>
  <c r="A425" i="10"/>
  <c r="C425" i="10"/>
  <c r="A242" i="10"/>
  <c r="C242" i="10"/>
  <c r="C145" i="10"/>
  <c r="A145" i="10"/>
  <c r="A248" i="10"/>
  <c r="C248" i="10"/>
  <c r="A393" i="10"/>
  <c r="C393" i="10"/>
  <c r="A463" i="10"/>
  <c r="C463" i="10"/>
  <c r="A411" i="10"/>
  <c r="C411" i="10"/>
  <c r="A306" i="10"/>
  <c r="C306" i="10"/>
  <c r="A12" i="10"/>
  <c r="C12" i="10"/>
  <c r="C10" i="10"/>
  <c r="A10" i="10"/>
  <c r="A8" i="10"/>
  <c r="C8" i="10"/>
  <c r="A4" i="10"/>
  <c r="C4" i="10"/>
  <c r="M4" i="10"/>
  <c r="O4" i="10" s="1"/>
  <c r="J4" i="10"/>
  <c r="I4" i="10"/>
  <c r="H4" i="10"/>
  <c r="L4" i="10"/>
  <c r="F4" i="10"/>
  <c r="E4" i="10"/>
  <c r="N4" i="10"/>
  <c r="G4" i="10"/>
  <c r="K4" i="10"/>
  <c r="H5" i="10"/>
  <c r="E5" i="10"/>
  <c r="F5" i="10"/>
  <c r="G5" i="10"/>
  <c r="L5" i="10"/>
  <c r="N5" i="10"/>
  <c r="K5" i="10"/>
  <c r="M5" i="10"/>
  <c r="O5" i="10" s="1"/>
  <c r="J5" i="10"/>
  <c r="I5" i="10"/>
  <c r="K2" i="10"/>
  <c r="F2" i="10"/>
  <c r="I2" i="10"/>
  <c r="J2" i="10"/>
  <c r="M2" i="10"/>
  <c r="O2" i="10" s="1"/>
  <c r="E2" i="10"/>
  <c r="L2" i="10"/>
  <c r="H2" i="10"/>
  <c r="G2" i="10"/>
  <c r="N2" i="10"/>
  <c r="J3" i="10"/>
  <c r="G3" i="10"/>
  <c r="N3" i="10"/>
  <c r="F3" i="10"/>
  <c r="E3" i="10"/>
  <c r="K3" i="10"/>
  <c r="L3" i="10"/>
  <c r="H3" i="10"/>
  <c r="M3" i="10"/>
  <c r="O3" i="10" s="1"/>
  <c r="I3" i="10"/>
  <c r="H12" i="10"/>
  <c r="F12" i="10"/>
  <c r="K12" i="10"/>
  <c r="J12" i="10"/>
  <c r="L12" i="10"/>
  <c r="M12" i="10"/>
  <c r="O12" i="10" s="1"/>
  <c r="G12" i="10"/>
  <c r="E12" i="10"/>
  <c r="I12" i="10"/>
  <c r="N12" i="10"/>
  <c r="I10" i="10"/>
  <c r="F10" i="10"/>
  <c r="H10" i="10"/>
  <c r="J10" i="10"/>
  <c r="N10" i="10"/>
  <c r="G10" i="10"/>
  <c r="E10" i="10"/>
  <c r="L10" i="10"/>
  <c r="K10" i="10"/>
  <c r="M10" i="10"/>
  <c r="O10" i="10" s="1"/>
  <c r="E8" i="10"/>
  <c r="N8" i="10"/>
  <c r="G8" i="10"/>
  <c r="H8" i="10"/>
  <c r="M8" i="10"/>
  <c r="O8" i="10" s="1"/>
  <c r="F8" i="10"/>
  <c r="L8" i="10"/>
  <c r="J8" i="10"/>
  <c r="I8" i="10"/>
  <c r="K8" i="10"/>
  <c r="K16" i="10"/>
  <c r="F16" i="10"/>
  <c r="N16" i="10"/>
  <c r="I16" i="10"/>
  <c r="H16" i="10"/>
  <c r="L16" i="10"/>
  <c r="E16" i="10"/>
  <c r="G16" i="10"/>
  <c r="M16" i="10"/>
  <c r="O16" i="10" s="1"/>
  <c r="J16" i="10"/>
  <c r="H13" i="10"/>
  <c r="G13" i="10"/>
  <c r="E13" i="10"/>
  <c r="J13" i="10"/>
  <c r="M13" i="10"/>
  <c r="O13" i="10" s="1"/>
  <c r="L13" i="10"/>
  <c r="N13" i="10"/>
  <c r="F13" i="10"/>
  <c r="I13" i="10"/>
  <c r="K13" i="10"/>
  <c r="E7" i="10"/>
  <c r="N7" i="10"/>
  <c r="M7" i="10"/>
  <c r="O7" i="10" s="1"/>
  <c r="G7" i="10"/>
  <c r="L7" i="10"/>
  <c r="J7" i="10"/>
  <c r="K7" i="10"/>
  <c r="I7" i="10"/>
  <c r="H7" i="10"/>
  <c r="F7" i="10"/>
  <c r="N14" i="10"/>
  <c r="L14" i="10"/>
  <c r="F14" i="10"/>
  <c r="M14" i="10"/>
  <c r="O14" i="10" s="1"/>
  <c r="E14" i="10"/>
  <c r="I14" i="10"/>
  <c r="H14" i="10"/>
  <c r="K14" i="10"/>
  <c r="J14" i="10"/>
  <c r="G14" i="10"/>
  <c r="M15" i="10"/>
  <c r="O15" i="10" s="1"/>
  <c r="L15" i="10"/>
  <c r="J15" i="10"/>
  <c r="G15" i="10"/>
  <c r="N15" i="10"/>
  <c r="K15" i="10"/>
  <c r="E15" i="10"/>
  <c r="I15" i="10"/>
  <c r="H15" i="10"/>
  <c r="F15" i="10"/>
  <c r="K9" i="10"/>
  <c r="E9" i="10"/>
  <c r="M9" i="10"/>
  <c r="O9" i="10" s="1"/>
  <c r="N9" i="10"/>
  <c r="J9" i="10"/>
  <c r="I9" i="10"/>
  <c r="G9" i="10"/>
  <c r="L9" i="10"/>
  <c r="H9" i="10"/>
  <c r="F9" i="10"/>
  <c r="N11" i="10"/>
  <c r="F11" i="10"/>
  <c r="M11" i="10"/>
  <c r="O11" i="10" s="1"/>
  <c r="E11" i="10"/>
  <c r="K11" i="10"/>
  <c r="I11" i="10"/>
  <c r="L11" i="10"/>
  <c r="J11" i="10"/>
  <c r="G11" i="10"/>
  <c r="H11" i="10"/>
  <c r="E6" i="10"/>
  <c r="J6" i="10"/>
  <c r="L6" i="10"/>
  <c r="N6" i="10"/>
  <c r="H6" i="10"/>
  <c r="M6" i="10"/>
  <c r="O6" i="10" s="1"/>
  <c r="I6" i="10"/>
  <c r="G6" i="10"/>
  <c r="F6" i="10"/>
  <c r="K6" i="10"/>
  <c r="I361" i="10"/>
  <c r="J361" i="10"/>
  <c r="L361" i="10"/>
  <c r="K361" i="10"/>
  <c r="F361" i="10"/>
  <c r="E361" i="10"/>
  <c r="M361" i="10"/>
  <c r="O361" i="10" s="1"/>
  <c r="G361" i="10"/>
  <c r="N361" i="10"/>
  <c r="H361" i="10"/>
  <c r="J416" i="10"/>
  <c r="I416" i="10"/>
  <c r="N416" i="10"/>
  <c r="L416" i="10"/>
  <c r="F416" i="10"/>
  <c r="E416" i="10"/>
  <c r="H416" i="10"/>
  <c r="G416" i="10"/>
  <c r="K416" i="10"/>
  <c r="M416" i="10"/>
  <c r="O416" i="10" s="1"/>
  <c r="K173" i="10"/>
  <c r="H173" i="10"/>
  <c r="I173" i="10"/>
  <c r="N173" i="10"/>
  <c r="M173" i="10"/>
  <c r="O173" i="10" s="1"/>
  <c r="J173" i="10"/>
  <c r="G173" i="10"/>
  <c r="F173" i="10"/>
  <c r="E173" i="10"/>
  <c r="L173" i="10"/>
  <c r="N296" i="10"/>
  <c r="J296" i="10"/>
  <c r="H296" i="10"/>
  <c r="K296" i="10"/>
  <c r="L296" i="10"/>
  <c r="F296" i="10"/>
  <c r="E296" i="10"/>
  <c r="G296" i="10"/>
  <c r="M296" i="10"/>
  <c r="O296" i="10" s="1"/>
  <c r="I296" i="10"/>
  <c r="M190" i="10"/>
  <c r="O190" i="10" s="1"/>
  <c r="H190" i="10"/>
  <c r="I190" i="10"/>
  <c r="F190" i="10"/>
  <c r="G190" i="10"/>
  <c r="J190" i="10"/>
  <c r="N190" i="10"/>
  <c r="L190" i="10"/>
  <c r="K190" i="10"/>
  <c r="E190" i="10"/>
  <c r="M46" i="10"/>
  <c r="O46" i="10" s="1"/>
  <c r="J46" i="10"/>
  <c r="I46" i="10"/>
  <c r="N46" i="10"/>
  <c r="H46" i="10"/>
  <c r="L46" i="10"/>
  <c r="K46" i="10"/>
  <c r="E46" i="10"/>
  <c r="G46" i="10"/>
  <c r="F46" i="10"/>
  <c r="K82" i="10"/>
  <c r="N82" i="10"/>
  <c r="J82" i="10"/>
  <c r="I82" i="10"/>
  <c r="E82" i="10"/>
  <c r="M82" i="10"/>
  <c r="O82" i="10" s="1"/>
  <c r="L82" i="10"/>
  <c r="F82" i="10"/>
  <c r="G82" i="10"/>
  <c r="H82" i="10"/>
  <c r="L406" i="10"/>
  <c r="K406" i="10"/>
  <c r="G406" i="10"/>
  <c r="J406" i="10"/>
  <c r="N406" i="10"/>
  <c r="H406" i="10"/>
  <c r="I406" i="10"/>
  <c r="E406" i="10"/>
  <c r="F406" i="10"/>
  <c r="M406" i="10"/>
  <c r="O406" i="10" s="1"/>
  <c r="K22" i="10"/>
  <c r="E22" i="10"/>
  <c r="G22" i="10"/>
  <c r="F22" i="10"/>
  <c r="H22" i="10"/>
  <c r="M22" i="10"/>
  <c r="O22" i="10" s="1"/>
  <c r="J22" i="10"/>
  <c r="N22" i="10"/>
  <c r="I22" i="10"/>
  <c r="L22" i="10"/>
  <c r="N462" i="10"/>
  <c r="I462" i="10"/>
  <c r="M462" i="10"/>
  <c r="O462" i="10" s="1"/>
  <c r="K462" i="10"/>
  <c r="J462" i="10"/>
  <c r="H462" i="10"/>
  <c r="E462" i="10"/>
  <c r="G462" i="10"/>
  <c r="F462" i="10"/>
  <c r="L462" i="10"/>
  <c r="K189" i="10"/>
  <c r="L189" i="10"/>
  <c r="M189" i="10"/>
  <c r="O189" i="10" s="1"/>
  <c r="N189" i="10"/>
  <c r="E189" i="10"/>
  <c r="I189" i="10"/>
  <c r="J189" i="10"/>
  <c r="G189" i="10"/>
  <c r="F189" i="10"/>
  <c r="H189" i="10"/>
  <c r="E202" i="10"/>
  <c r="I202" i="10"/>
  <c r="F202" i="10"/>
  <c r="M202" i="10"/>
  <c r="O202" i="10" s="1"/>
  <c r="H202" i="10"/>
  <c r="K202" i="10"/>
  <c r="G202" i="10"/>
  <c r="N202" i="10"/>
  <c r="L202" i="10"/>
  <c r="J202" i="10"/>
  <c r="J486" i="10"/>
  <c r="F486" i="10"/>
  <c r="M486" i="10"/>
  <c r="O486" i="10" s="1"/>
  <c r="G486" i="10"/>
  <c r="E486" i="10"/>
  <c r="I486" i="10"/>
  <c r="H486" i="10"/>
  <c r="L486" i="10"/>
  <c r="K486" i="10"/>
  <c r="N486" i="10"/>
  <c r="F368" i="10"/>
  <c r="G368" i="10"/>
  <c r="K368" i="10"/>
  <c r="L368" i="10"/>
  <c r="I368" i="10"/>
  <c r="J368" i="10"/>
  <c r="E368" i="10"/>
  <c r="H368" i="10"/>
  <c r="N368" i="10"/>
  <c r="M368" i="10"/>
  <c r="O368" i="10" s="1"/>
  <c r="K169" i="10"/>
  <c r="F169" i="10"/>
  <c r="E169" i="10"/>
  <c r="H169" i="10"/>
  <c r="N169" i="10"/>
  <c r="L169" i="10"/>
  <c r="I169" i="10"/>
  <c r="M169" i="10"/>
  <c r="O169" i="10" s="1"/>
  <c r="J169" i="10"/>
  <c r="G169" i="10"/>
  <c r="M150" i="10"/>
  <c r="O150" i="10" s="1"/>
  <c r="J150" i="10"/>
  <c r="G150" i="10"/>
  <c r="L150" i="10"/>
  <c r="H150" i="10"/>
  <c r="I150" i="10"/>
  <c r="N150" i="10"/>
  <c r="F150" i="10"/>
  <c r="E150" i="10"/>
  <c r="K150" i="10"/>
  <c r="J74" i="10"/>
  <c r="G74" i="10"/>
  <c r="L74" i="10"/>
  <c r="I74" i="10"/>
  <c r="M74" i="10"/>
  <c r="O74" i="10" s="1"/>
  <c r="E74" i="10"/>
  <c r="F74" i="10"/>
  <c r="N74" i="10"/>
  <c r="H74" i="10"/>
  <c r="K74" i="10"/>
  <c r="M107" i="10"/>
  <c r="O107" i="10" s="1"/>
  <c r="N107" i="10"/>
  <c r="F107" i="10"/>
  <c r="E107" i="10"/>
  <c r="G107" i="10"/>
  <c r="I107" i="10"/>
  <c r="J107" i="10"/>
  <c r="K107" i="10"/>
  <c r="H107" i="10"/>
  <c r="L107" i="10"/>
  <c r="E384" i="10"/>
  <c r="F384" i="10"/>
  <c r="G384" i="10"/>
  <c r="M384" i="10"/>
  <c r="O384" i="10" s="1"/>
  <c r="J384" i="10"/>
  <c r="H384" i="10"/>
  <c r="I384" i="10"/>
  <c r="K384" i="10"/>
  <c r="L384" i="10"/>
  <c r="N384" i="10"/>
  <c r="E196" i="10"/>
  <c r="I196" i="10"/>
  <c r="M196" i="10"/>
  <c r="O196" i="10" s="1"/>
  <c r="H196" i="10"/>
  <c r="G196" i="10"/>
  <c r="J196" i="10"/>
  <c r="L196" i="10"/>
  <c r="K196" i="10"/>
  <c r="F196" i="10"/>
  <c r="N196" i="10"/>
  <c r="E450" i="10"/>
  <c r="F450" i="10"/>
  <c r="G450" i="10"/>
  <c r="M450" i="10"/>
  <c r="O450" i="10" s="1"/>
  <c r="L450" i="10"/>
  <c r="I450" i="10"/>
  <c r="N450" i="10"/>
  <c r="K450" i="10"/>
  <c r="H450" i="10"/>
  <c r="J450" i="10"/>
  <c r="M43" i="10"/>
  <c r="O43" i="10" s="1"/>
  <c r="N43" i="10"/>
  <c r="G43" i="10"/>
  <c r="F43" i="10"/>
  <c r="L43" i="10"/>
  <c r="E43" i="10"/>
  <c r="H43" i="10"/>
  <c r="K43" i="10"/>
  <c r="I43" i="10"/>
  <c r="J43" i="10"/>
  <c r="K428" i="10"/>
  <c r="I428" i="10"/>
  <c r="F428" i="10"/>
  <c r="M428" i="10"/>
  <c r="O428" i="10" s="1"/>
  <c r="E428" i="10"/>
  <c r="H428" i="10"/>
  <c r="L428" i="10"/>
  <c r="J428" i="10"/>
  <c r="G428" i="10"/>
  <c r="N428" i="10"/>
  <c r="N430" i="10"/>
  <c r="M430" i="10"/>
  <c r="O430" i="10" s="1"/>
  <c r="G430" i="10"/>
  <c r="F430" i="10"/>
  <c r="L430" i="10"/>
  <c r="J430" i="10"/>
  <c r="E430" i="10"/>
  <c r="H430" i="10"/>
  <c r="I430" i="10"/>
  <c r="K430" i="10"/>
  <c r="N200" i="10"/>
  <c r="K200" i="10"/>
  <c r="M200" i="10"/>
  <c r="O200" i="10" s="1"/>
  <c r="F200" i="10"/>
  <c r="H200" i="10"/>
  <c r="J200" i="10"/>
  <c r="E200" i="10"/>
  <c r="G200" i="10"/>
  <c r="I200" i="10"/>
  <c r="L200" i="10"/>
  <c r="H115" i="10"/>
  <c r="L115" i="10"/>
  <c r="G115" i="10"/>
  <c r="N115" i="10"/>
  <c r="E115" i="10"/>
  <c r="M115" i="10"/>
  <c r="O115" i="10" s="1"/>
  <c r="I115" i="10"/>
  <c r="J115" i="10"/>
  <c r="K115" i="10"/>
  <c r="F115" i="10"/>
  <c r="I281" i="10"/>
  <c r="F281" i="10"/>
  <c r="G281" i="10"/>
  <c r="K281" i="10"/>
  <c r="M281" i="10"/>
  <c r="O281" i="10" s="1"/>
  <c r="E281" i="10"/>
  <c r="L281" i="10"/>
  <c r="J281" i="10"/>
  <c r="H281" i="10"/>
  <c r="N281" i="10"/>
  <c r="I185" i="10"/>
  <c r="J185" i="10"/>
  <c r="E185" i="10"/>
  <c r="K185" i="10"/>
  <c r="L185" i="10"/>
  <c r="H185" i="10"/>
  <c r="F185" i="10"/>
  <c r="G185" i="10"/>
  <c r="N185" i="10"/>
  <c r="M185" i="10"/>
  <c r="O185" i="10" s="1"/>
  <c r="F408" i="10"/>
  <c r="J408" i="10"/>
  <c r="K408" i="10"/>
  <c r="N408" i="10"/>
  <c r="M408" i="10"/>
  <c r="O408" i="10" s="1"/>
  <c r="L408" i="10"/>
  <c r="I408" i="10"/>
  <c r="E408" i="10"/>
  <c r="H408" i="10"/>
  <c r="G408" i="10"/>
  <c r="M340" i="10"/>
  <c r="O340" i="10" s="1"/>
  <c r="F340" i="10"/>
  <c r="E340" i="10"/>
  <c r="H340" i="10"/>
  <c r="G340" i="10"/>
  <c r="N340" i="10"/>
  <c r="J340" i="10"/>
  <c r="I340" i="10"/>
  <c r="K340" i="10"/>
  <c r="L340" i="10"/>
  <c r="H133" i="10"/>
  <c r="E133" i="10"/>
  <c r="J133" i="10"/>
  <c r="K133" i="10"/>
  <c r="M133" i="10"/>
  <c r="O133" i="10" s="1"/>
  <c r="I133" i="10"/>
  <c r="L133" i="10"/>
  <c r="G133" i="10"/>
  <c r="N133" i="10"/>
  <c r="F133" i="10"/>
  <c r="J400" i="10"/>
  <c r="E400" i="10"/>
  <c r="N400" i="10"/>
  <c r="K400" i="10"/>
  <c r="M400" i="10"/>
  <c r="O400" i="10" s="1"/>
  <c r="G400" i="10"/>
  <c r="L400" i="10"/>
  <c r="I400" i="10"/>
  <c r="F400" i="10"/>
  <c r="H400" i="10"/>
  <c r="E149" i="10"/>
  <c r="I149" i="10"/>
  <c r="F149" i="10"/>
  <c r="K149" i="10"/>
  <c r="M149" i="10"/>
  <c r="O149" i="10" s="1"/>
  <c r="L149" i="10"/>
  <c r="G149" i="10"/>
  <c r="N149" i="10"/>
  <c r="H149" i="10"/>
  <c r="J149" i="10"/>
  <c r="G409" i="10"/>
  <c r="H409" i="10"/>
  <c r="I409" i="10"/>
  <c r="L409" i="10"/>
  <c r="F409" i="10"/>
  <c r="K409" i="10"/>
  <c r="E409" i="10"/>
  <c r="N409" i="10"/>
  <c r="J409" i="10"/>
  <c r="M409" i="10"/>
  <c r="O409" i="10" s="1"/>
  <c r="G80" i="10"/>
  <c r="N80" i="10"/>
  <c r="M80" i="10"/>
  <c r="O80" i="10" s="1"/>
  <c r="E80" i="10"/>
  <c r="H80" i="10"/>
  <c r="F80" i="10"/>
  <c r="I80" i="10"/>
  <c r="K80" i="10"/>
  <c r="J80" i="10"/>
  <c r="L80" i="10"/>
  <c r="M313" i="10"/>
  <c r="O313" i="10" s="1"/>
  <c r="L313" i="10"/>
  <c r="N313" i="10"/>
  <c r="K313" i="10"/>
  <c r="G313" i="10"/>
  <c r="E313" i="10"/>
  <c r="F313" i="10"/>
  <c r="J313" i="10"/>
  <c r="I313" i="10"/>
  <c r="H313" i="10"/>
  <c r="E59" i="10"/>
  <c r="I59" i="10"/>
  <c r="G59" i="10"/>
  <c r="F59" i="10"/>
  <c r="J59" i="10"/>
  <c r="L59" i="10"/>
  <c r="N59" i="10"/>
  <c r="K59" i="10"/>
  <c r="H59" i="10"/>
  <c r="M59" i="10"/>
  <c r="O59" i="10" s="1"/>
  <c r="N251" i="10"/>
  <c r="E251" i="10"/>
  <c r="L251" i="10"/>
  <c r="M251" i="10"/>
  <c r="O251" i="10" s="1"/>
  <c r="G251" i="10"/>
  <c r="K251" i="10"/>
  <c r="F251" i="10"/>
  <c r="I251" i="10"/>
  <c r="H251" i="10"/>
  <c r="J251" i="10"/>
  <c r="F214" i="10"/>
  <c r="E214" i="10"/>
  <c r="K214" i="10"/>
  <c r="H214" i="10"/>
  <c r="M214" i="10"/>
  <c r="O214" i="10" s="1"/>
  <c r="L214" i="10"/>
  <c r="N214" i="10"/>
  <c r="I214" i="10"/>
  <c r="G214" i="10"/>
  <c r="J214" i="10"/>
  <c r="M466" i="10"/>
  <c r="O466" i="10" s="1"/>
  <c r="N466" i="10"/>
  <c r="H466" i="10"/>
  <c r="G466" i="10"/>
  <c r="K466" i="10"/>
  <c r="I466" i="10"/>
  <c r="F466" i="10"/>
  <c r="J466" i="10"/>
  <c r="L466" i="10"/>
  <c r="E466" i="10"/>
  <c r="E473" i="10"/>
  <c r="G473" i="10"/>
  <c r="K473" i="10"/>
  <c r="I473" i="10"/>
  <c r="L473" i="10"/>
  <c r="N473" i="10"/>
  <c r="J473" i="10"/>
  <c r="M473" i="10"/>
  <c r="O473" i="10" s="1"/>
  <c r="F473" i="10"/>
  <c r="H473" i="10"/>
  <c r="G211" i="10"/>
  <c r="J211" i="10"/>
  <c r="K211" i="10"/>
  <c r="H211" i="10"/>
  <c r="F211" i="10"/>
  <c r="M211" i="10"/>
  <c r="O211" i="10" s="1"/>
  <c r="N211" i="10"/>
  <c r="L211" i="10"/>
  <c r="I211" i="10"/>
  <c r="E211" i="10"/>
  <c r="M237" i="10"/>
  <c r="O237" i="10" s="1"/>
  <c r="G237" i="10"/>
  <c r="F237" i="10"/>
  <c r="E237" i="10"/>
  <c r="J237" i="10"/>
  <c r="K237" i="10"/>
  <c r="N237" i="10"/>
  <c r="H237" i="10"/>
  <c r="L237" i="10"/>
  <c r="I237" i="10"/>
  <c r="H64" i="10"/>
  <c r="G64" i="10"/>
  <c r="K64" i="10"/>
  <c r="J64" i="10"/>
  <c r="M64" i="10"/>
  <c r="O64" i="10" s="1"/>
  <c r="F64" i="10"/>
  <c r="E64" i="10"/>
  <c r="L64" i="10"/>
  <c r="I64" i="10"/>
  <c r="N64" i="10"/>
  <c r="F38" i="10"/>
  <c r="J38" i="10"/>
  <c r="M38" i="10"/>
  <c r="O38" i="10" s="1"/>
  <c r="G38" i="10"/>
  <c r="H38" i="10"/>
  <c r="N38" i="10"/>
  <c r="L38" i="10"/>
  <c r="K38" i="10"/>
  <c r="E38" i="10"/>
  <c r="I38" i="10"/>
  <c r="I247" i="10"/>
  <c r="F247" i="10"/>
  <c r="J247" i="10"/>
  <c r="E247" i="10"/>
  <c r="G247" i="10"/>
  <c r="L247" i="10"/>
  <c r="H247" i="10"/>
  <c r="M247" i="10"/>
  <c r="O247" i="10" s="1"/>
  <c r="K247" i="10"/>
  <c r="N247" i="10"/>
  <c r="H290" i="10"/>
  <c r="I290" i="10"/>
  <c r="K290" i="10"/>
  <c r="F290" i="10"/>
  <c r="E290" i="10"/>
  <c r="M290" i="10"/>
  <c r="O290" i="10" s="1"/>
  <c r="G290" i="10"/>
  <c r="N290" i="10"/>
  <c r="J290" i="10"/>
  <c r="L290" i="10"/>
  <c r="I261" i="10"/>
  <c r="G261" i="10"/>
  <c r="E261" i="10"/>
  <c r="M261" i="10"/>
  <c r="O261" i="10" s="1"/>
  <c r="L261" i="10"/>
  <c r="F261" i="10"/>
  <c r="N261" i="10"/>
  <c r="K261" i="10"/>
  <c r="H261" i="10"/>
  <c r="J261" i="10"/>
  <c r="F375" i="10"/>
  <c r="N375" i="10"/>
  <c r="E375" i="10"/>
  <c r="I375" i="10"/>
  <c r="K375" i="10"/>
  <c r="L375" i="10"/>
  <c r="M375" i="10"/>
  <c r="O375" i="10" s="1"/>
  <c r="J375" i="10"/>
  <c r="H375" i="10"/>
  <c r="G375" i="10"/>
  <c r="L89" i="10"/>
  <c r="J89" i="10"/>
  <c r="K89" i="10"/>
  <c r="H89" i="10"/>
  <c r="E89" i="10"/>
  <c r="F89" i="10"/>
  <c r="G89" i="10"/>
  <c r="M89" i="10"/>
  <c r="O89" i="10" s="1"/>
  <c r="I89" i="10"/>
  <c r="N89" i="10"/>
  <c r="J23" i="10"/>
  <c r="K23" i="10"/>
  <c r="F23" i="10"/>
  <c r="G23" i="10"/>
  <c r="H23" i="10"/>
  <c r="E23" i="10"/>
  <c r="N23" i="10"/>
  <c r="M23" i="10"/>
  <c r="O23" i="10" s="1"/>
  <c r="I23" i="10"/>
  <c r="L23" i="10"/>
  <c r="N475" i="10"/>
  <c r="M475" i="10"/>
  <c r="O475" i="10" s="1"/>
  <c r="J475" i="10"/>
  <c r="G475" i="10"/>
  <c r="I475" i="10"/>
  <c r="F475" i="10"/>
  <c r="E475" i="10"/>
  <c r="K475" i="10"/>
  <c r="H475" i="10"/>
  <c r="L475" i="10"/>
  <c r="M164" i="10"/>
  <c r="O164" i="10" s="1"/>
  <c r="J164" i="10"/>
  <c r="N164" i="10"/>
  <c r="L164" i="10"/>
  <c r="H164" i="10"/>
  <c r="I164" i="10"/>
  <c r="F164" i="10"/>
  <c r="E164" i="10"/>
  <c r="G164" i="10"/>
  <c r="K164" i="10"/>
  <c r="F363" i="10"/>
  <c r="I363" i="10"/>
  <c r="G363" i="10"/>
  <c r="M363" i="10"/>
  <c r="O363" i="10" s="1"/>
  <c r="H363" i="10"/>
  <c r="K363" i="10"/>
  <c r="J363" i="10"/>
  <c r="L363" i="10"/>
  <c r="N363" i="10"/>
  <c r="E363" i="10"/>
  <c r="K469" i="10"/>
  <c r="H469" i="10"/>
  <c r="L469" i="10"/>
  <c r="J469" i="10"/>
  <c r="I469" i="10"/>
  <c r="F469" i="10"/>
  <c r="M469" i="10"/>
  <c r="O469" i="10" s="1"/>
  <c r="E469" i="10"/>
  <c r="G469" i="10"/>
  <c r="N469" i="10"/>
  <c r="M67" i="10"/>
  <c r="O67" i="10" s="1"/>
  <c r="E67" i="10"/>
  <c r="H67" i="10"/>
  <c r="L67" i="10"/>
  <c r="I67" i="10"/>
  <c r="K67" i="10"/>
  <c r="G67" i="10"/>
  <c r="F67" i="10"/>
  <c r="J67" i="10"/>
  <c r="N67" i="10"/>
  <c r="J327" i="10"/>
  <c r="H327" i="10"/>
  <c r="L327" i="10"/>
  <c r="F327" i="10"/>
  <c r="M327" i="10"/>
  <c r="O327" i="10" s="1"/>
  <c r="N327" i="10"/>
  <c r="K327" i="10"/>
  <c r="E327" i="10"/>
  <c r="I327" i="10"/>
  <c r="G327" i="10"/>
  <c r="N153" i="10"/>
  <c r="L153" i="10"/>
  <c r="M153" i="10"/>
  <c r="O153" i="10" s="1"/>
  <c r="H153" i="10"/>
  <c r="J153" i="10"/>
  <c r="E153" i="10"/>
  <c r="F153" i="10"/>
  <c r="I153" i="10"/>
  <c r="K153" i="10"/>
  <c r="G153" i="10"/>
  <c r="K181" i="10"/>
  <c r="M181" i="10"/>
  <c r="O181" i="10" s="1"/>
  <c r="G181" i="10"/>
  <c r="F181" i="10"/>
  <c r="N181" i="10"/>
  <c r="H181" i="10"/>
  <c r="J181" i="10"/>
  <c r="L181" i="10"/>
  <c r="I181" i="10"/>
  <c r="E181" i="10"/>
  <c r="J302" i="10"/>
  <c r="G302" i="10"/>
  <c r="I302" i="10"/>
  <c r="H302" i="10"/>
  <c r="M302" i="10"/>
  <c r="O302" i="10" s="1"/>
  <c r="K302" i="10"/>
  <c r="L302" i="10"/>
  <c r="F302" i="10"/>
  <c r="E302" i="10"/>
  <c r="N302" i="10"/>
  <c r="E110" i="10"/>
  <c r="L110" i="10"/>
  <c r="N110" i="10"/>
  <c r="G110" i="10"/>
  <c r="H110" i="10"/>
  <c r="J110" i="10"/>
  <c r="M110" i="10"/>
  <c r="O110" i="10" s="1"/>
  <c r="F110" i="10"/>
  <c r="I110" i="10"/>
  <c r="K110" i="10"/>
  <c r="G193" i="10"/>
  <c r="F193" i="10"/>
  <c r="H193" i="10"/>
  <c r="N193" i="10"/>
  <c r="E193" i="10"/>
  <c r="K193" i="10"/>
  <c r="J193" i="10"/>
  <c r="M193" i="10"/>
  <c r="O193" i="10" s="1"/>
  <c r="L193" i="10"/>
  <c r="I193" i="10"/>
  <c r="M175" i="10"/>
  <c r="O175" i="10" s="1"/>
  <c r="K175" i="10"/>
  <c r="F175" i="10"/>
  <c r="I175" i="10"/>
  <c r="E175" i="10"/>
  <c r="H175" i="10"/>
  <c r="N175" i="10"/>
  <c r="G175" i="10"/>
  <c r="L175" i="10"/>
  <c r="J175" i="10"/>
  <c r="G179" i="10"/>
  <c r="M179" i="10"/>
  <c r="O179" i="10" s="1"/>
  <c r="F179" i="10"/>
  <c r="K179" i="10"/>
  <c r="N179" i="10"/>
  <c r="J179" i="10"/>
  <c r="H179" i="10"/>
  <c r="L179" i="10"/>
  <c r="E179" i="10"/>
  <c r="I179" i="10"/>
  <c r="E132" i="10"/>
  <c r="M132" i="10"/>
  <c r="O132" i="10" s="1"/>
  <c r="L132" i="10"/>
  <c r="K132" i="10"/>
  <c r="I132" i="10"/>
  <c r="J132" i="10"/>
  <c r="H132" i="10"/>
  <c r="N132" i="10"/>
  <c r="G132" i="10"/>
  <c r="F132" i="10"/>
  <c r="M459" i="10"/>
  <c r="O459" i="10" s="1"/>
  <c r="K459" i="10"/>
  <c r="H459" i="10"/>
  <c r="G459" i="10"/>
  <c r="N459" i="10"/>
  <c r="J459" i="10"/>
  <c r="L459" i="10"/>
  <c r="E459" i="10"/>
  <c r="I459" i="10"/>
  <c r="F459" i="10"/>
  <c r="J423" i="10"/>
  <c r="N423" i="10"/>
  <c r="F423" i="10"/>
  <c r="K423" i="10"/>
  <c r="H423" i="10"/>
  <c r="M423" i="10"/>
  <c r="O423" i="10" s="1"/>
  <c r="I423" i="10"/>
  <c r="E423" i="10"/>
  <c r="G423" i="10"/>
  <c r="L423" i="10"/>
  <c r="G104" i="10"/>
  <c r="N104" i="10"/>
  <c r="M104" i="10"/>
  <c r="O104" i="10" s="1"/>
  <c r="I104" i="10"/>
  <c r="H104" i="10"/>
  <c r="J104" i="10"/>
  <c r="L104" i="10"/>
  <c r="E104" i="10"/>
  <c r="K104" i="10"/>
  <c r="F104" i="10"/>
  <c r="F418" i="10"/>
  <c r="M418" i="10"/>
  <c r="O418" i="10" s="1"/>
  <c r="I418" i="10"/>
  <c r="E418" i="10"/>
  <c r="K418" i="10"/>
  <c r="H418" i="10"/>
  <c r="N418" i="10"/>
  <c r="J418" i="10"/>
  <c r="G418" i="10"/>
  <c r="L418" i="10"/>
  <c r="N499" i="10"/>
  <c r="K499" i="10"/>
  <c r="G499" i="10"/>
  <c r="M499" i="10"/>
  <c r="O499" i="10" s="1"/>
  <c r="L499" i="10"/>
  <c r="J499" i="10"/>
  <c r="E499" i="10"/>
  <c r="H499" i="10"/>
  <c r="I499" i="10"/>
  <c r="F499" i="10"/>
  <c r="L192" i="10"/>
  <c r="I192" i="10"/>
  <c r="J192" i="10"/>
  <c r="H192" i="10"/>
  <c r="G192" i="10"/>
  <c r="M192" i="10"/>
  <c r="O192" i="10" s="1"/>
  <c r="E192" i="10"/>
  <c r="N192" i="10"/>
  <c r="F192" i="10"/>
  <c r="K192" i="10"/>
  <c r="H449" i="10"/>
  <c r="E449" i="10"/>
  <c r="F449" i="10"/>
  <c r="G449" i="10"/>
  <c r="K449" i="10"/>
  <c r="M449" i="10"/>
  <c r="O449" i="10" s="1"/>
  <c r="L449" i="10"/>
  <c r="J449" i="10"/>
  <c r="N449" i="10"/>
  <c r="I449" i="10"/>
  <c r="G249" i="10"/>
  <c r="K249" i="10"/>
  <c r="M249" i="10"/>
  <c r="O249" i="10" s="1"/>
  <c r="L249" i="10"/>
  <c r="J249" i="10"/>
  <c r="H249" i="10"/>
  <c r="I249" i="10"/>
  <c r="F249" i="10"/>
  <c r="E249" i="10"/>
  <c r="N249" i="10"/>
  <c r="E25" i="10"/>
  <c r="H25" i="10"/>
  <c r="I25" i="10"/>
  <c r="J25" i="10"/>
  <c r="N25" i="10"/>
  <c r="M25" i="10"/>
  <c r="O25" i="10" s="1"/>
  <c r="G25" i="10"/>
  <c r="F25" i="10"/>
  <c r="K25" i="10"/>
  <c r="L25" i="10"/>
  <c r="K204" i="10"/>
  <c r="I204" i="10"/>
  <c r="N204" i="10"/>
  <c r="L204" i="10"/>
  <c r="G204" i="10"/>
  <c r="M204" i="10"/>
  <c r="O204" i="10" s="1"/>
  <c r="H204" i="10"/>
  <c r="J204" i="10"/>
  <c r="E204" i="10"/>
  <c r="F204" i="10"/>
  <c r="H477" i="10"/>
  <c r="E477" i="10"/>
  <c r="M477" i="10"/>
  <c r="O477" i="10" s="1"/>
  <c r="J477" i="10"/>
  <c r="N477" i="10"/>
  <c r="G477" i="10"/>
  <c r="K477" i="10"/>
  <c r="I477" i="10"/>
  <c r="L477" i="10"/>
  <c r="F477" i="10"/>
  <c r="N460" i="10"/>
  <c r="E460" i="10"/>
  <c r="L460" i="10"/>
  <c r="J460" i="10"/>
  <c r="M460" i="10"/>
  <c r="O460" i="10" s="1"/>
  <c r="K460" i="10"/>
  <c r="G460" i="10"/>
  <c r="I460" i="10"/>
  <c r="H460" i="10"/>
  <c r="F460" i="10"/>
  <c r="G105" i="10"/>
  <c r="J105" i="10"/>
  <c r="L105" i="10"/>
  <c r="K105" i="10"/>
  <c r="E105" i="10"/>
  <c r="I105" i="10"/>
  <c r="F105" i="10"/>
  <c r="H105" i="10"/>
  <c r="M105" i="10"/>
  <c r="O105" i="10" s="1"/>
  <c r="N105" i="10"/>
  <c r="M217" i="10"/>
  <c r="O217" i="10" s="1"/>
  <c r="H217" i="10"/>
  <c r="I217" i="10"/>
  <c r="E217" i="10"/>
  <c r="J217" i="10"/>
  <c r="G217" i="10"/>
  <c r="K217" i="10"/>
  <c r="L217" i="10"/>
  <c r="F217" i="10"/>
  <c r="N217" i="10"/>
  <c r="E300" i="10"/>
  <c r="J300" i="10"/>
  <c r="L300" i="10"/>
  <c r="M300" i="10"/>
  <c r="O300" i="10" s="1"/>
  <c r="N300" i="10"/>
  <c r="H300" i="10"/>
  <c r="F300" i="10"/>
  <c r="K300" i="10"/>
  <c r="I300" i="10"/>
  <c r="G300" i="10"/>
  <c r="J29" i="10"/>
  <c r="E29" i="10"/>
  <c r="L29" i="10"/>
  <c r="H29" i="10"/>
  <c r="K29" i="10"/>
  <c r="I29" i="10"/>
  <c r="F29" i="10"/>
  <c r="N29" i="10"/>
  <c r="M29" i="10"/>
  <c r="O29" i="10" s="1"/>
  <c r="G29" i="10"/>
  <c r="H299" i="10"/>
  <c r="E299" i="10"/>
  <c r="K299" i="10"/>
  <c r="M299" i="10"/>
  <c r="O299" i="10" s="1"/>
  <c r="L299" i="10"/>
  <c r="F299" i="10"/>
  <c r="J299" i="10"/>
  <c r="N299" i="10"/>
  <c r="I299" i="10"/>
  <c r="G299" i="10"/>
  <c r="H483" i="10"/>
  <c r="N483" i="10"/>
  <c r="K483" i="10"/>
  <c r="J483" i="10"/>
  <c r="E483" i="10"/>
  <c r="L483" i="10"/>
  <c r="M483" i="10"/>
  <c r="O483" i="10" s="1"/>
  <c r="I483" i="10"/>
  <c r="G483" i="10"/>
  <c r="F483" i="10"/>
  <c r="G176" i="10"/>
  <c r="J176" i="10"/>
  <c r="N176" i="10"/>
  <c r="L176" i="10"/>
  <c r="F176" i="10"/>
  <c r="I176" i="10"/>
  <c r="H176" i="10"/>
  <c r="E176" i="10"/>
  <c r="K176" i="10"/>
  <c r="M176" i="10"/>
  <c r="O176" i="10" s="1"/>
  <c r="E166" i="10"/>
  <c r="F166" i="10"/>
  <c r="L166" i="10"/>
  <c r="I166" i="10"/>
  <c r="G166" i="10"/>
  <c r="J166" i="10"/>
  <c r="N166" i="10"/>
  <c r="H166" i="10"/>
  <c r="M166" i="10"/>
  <c r="O166" i="10" s="1"/>
  <c r="K166" i="10"/>
  <c r="I480" i="10"/>
  <c r="L480" i="10"/>
  <c r="G480" i="10"/>
  <c r="H480" i="10"/>
  <c r="E480" i="10"/>
  <c r="F480" i="10"/>
  <c r="M480" i="10"/>
  <c r="O480" i="10" s="1"/>
  <c r="J480" i="10"/>
  <c r="N480" i="10"/>
  <c r="K480" i="10"/>
  <c r="G255" i="10"/>
  <c r="H255" i="10"/>
  <c r="M255" i="10"/>
  <c r="O255" i="10" s="1"/>
  <c r="I255" i="10"/>
  <c r="K255" i="10"/>
  <c r="E255" i="10"/>
  <c r="L255" i="10"/>
  <c r="N255" i="10"/>
  <c r="J255" i="10"/>
  <c r="F255" i="10"/>
  <c r="M201" i="10"/>
  <c r="O201" i="10" s="1"/>
  <c r="N201" i="10"/>
  <c r="J201" i="10"/>
  <c r="K201" i="10"/>
  <c r="E201" i="10"/>
  <c r="H201" i="10"/>
  <c r="L201" i="10"/>
  <c r="G201" i="10"/>
  <c r="F201" i="10"/>
  <c r="I201" i="10"/>
  <c r="G91" i="10"/>
  <c r="F91" i="10"/>
  <c r="N91" i="10"/>
  <c r="L91" i="10"/>
  <c r="J91" i="10"/>
  <c r="K91" i="10"/>
  <c r="M91" i="10"/>
  <c r="O91" i="10" s="1"/>
  <c r="I91" i="10"/>
  <c r="H91" i="10"/>
  <c r="E91" i="10"/>
  <c r="K435" i="10"/>
  <c r="E435" i="10"/>
  <c r="J435" i="10"/>
  <c r="L435" i="10"/>
  <c r="N435" i="10"/>
  <c r="G435" i="10"/>
  <c r="F435" i="10"/>
  <c r="H435" i="10"/>
  <c r="M435" i="10"/>
  <c r="O435" i="10" s="1"/>
  <c r="I435" i="10"/>
  <c r="L461" i="10"/>
  <c r="F461" i="10"/>
  <c r="I461" i="10"/>
  <c r="E461" i="10"/>
  <c r="N461" i="10"/>
  <c r="G461" i="10"/>
  <c r="H461" i="10"/>
  <c r="M461" i="10"/>
  <c r="O461" i="10" s="1"/>
  <c r="K461" i="10"/>
  <c r="J461" i="10"/>
  <c r="M440" i="10"/>
  <c r="O440" i="10" s="1"/>
  <c r="G440" i="10"/>
  <c r="H440" i="10"/>
  <c r="L440" i="10"/>
  <c r="F440" i="10"/>
  <c r="E440" i="10"/>
  <c r="J440" i="10"/>
  <c r="N440" i="10"/>
  <c r="K440" i="10"/>
  <c r="I440" i="10"/>
  <c r="F206" i="10"/>
  <c r="I206" i="10"/>
  <c r="M206" i="10"/>
  <c r="O206" i="10" s="1"/>
  <c r="E206" i="10"/>
  <c r="H206" i="10"/>
  <c r="G206" i="10"/>
  <c r="N206" i="10"/>
  <c r="L206" i="10"/>
  <c r="J206" i="10"/>
  <c r="K206" i="10"/>
  <c r="I298" i="10"/>
  <c r="F298" i="10"/>
  <c r="H298" i="10"/>
  <c r="E298" i="10"/>
  <c r="J298" i="10"/>
  <c r="N298" i="10"/>
  <c r="M298" i="10"/>
  <c r="O298" i="10" s="1"/>
  <c r="L298" i="10"/>
  <c r="G298" i="10"/>
  <c r="K298" i="10"/>
  <c r="E289" i="10"/>
  <c r="G289" i="10"/>
  <c r="N289" i="10"/>
  <c r="F289" i="10"/>
  <c r="M289" i="10"/>
  <c r="O289" i="10" s="1"/>
  <c r="K289" i="10"/>
  <c r="I289" i="10"/>
  <c r="L289" i="10"/>
  <c r="H289" i="10"/>
  <c r="J289" i="10"/>
  <c r="H343" i="10"/>
  <c r="E343" i="10"/>
  <c r="F343" i="10"/>
  <c r="J343" i="10"/>
  <c r="M343" i="10"/>
  <c r="O343" i="10" s="1"/>
  <c r="I343" i="10"/>
  <c r="G343" i="10"/>
  <c r="L343" i="10"/>
  <c r="K343" i="10"/>
  <c r="N343" i="10"/>
  <c r="J146" i="10"/>
  <c r="G146" i="10"/>
  <c r="N146" i="10"/>
  <c r="H146" i="10"/>
  <c r="M146" i="10"/>
  <c r="O146" i="10" s="1"/>
  <c r="I146" i="10"/>
  <c r="F146" i="10"/>
  <c r="K146" i="10"/>
  <c r="E146" i="10"/>
  <c r="L146" i="10"/>
  <c r="H136" i="10"/>
  <c r="M136" i="10"/>
  <c r="O136" i="10" s="1"/>
  <c r="G136" i="10"/>
  <c r="F136" i="10"/>
  <c r="L136" i="10"/>
  <c r="I136" i="10"/>
  <c r="E136" i="10"/>
  <c r="N136" i="10"/>
  <c r="J136" i="10"/>
  <c r="K136" i="10"/>
  <c r="L383" i="10"/>
  <c r="F383" i="10"/>
  <c r="I383" i="10"/>
  <c r="E383" i="10"/>
  <c r="N383" i="10"/>
  <c r="J383" i="10"/>
  <c r="K383" i="10"/>
  <c r="M383" i="10"/>
  <c r="O383" i="10" s="1"/>
  <c r="H383" i="10"/>
  <c r="G383" i="10"/>
  <c r="H493" i="10"/>
  <c r="L493" i="10"/>
  <c r="K493" i="10"/>
  <c r="I493" i="10"/>
  <c r="F493" i="10"/>
  <c r="E493" i="10"/>
  <c r="N493" i="10"/>
  <c r="M493" i="10"/>
  <c r="O493" i="10" s="1"/>
  <c r="G493" i="10"/>
  <c r="J493" i="10"/>
  <c r="N209" i="10"/>
  <c r="E209" i="10"/>
  <c r="I209" i="10"/>
  <c r="K209" i="10"/>
  <c r="M209" i="10"/>
  <c r="O209" i="10" s="1"/>
  <c r="J209" i="10"/>
  <c r="G209" i="10"/>
  <c r="L209" i="10"/>
  <c r="F209" i="10"/>
  <c r="H209" i="10"/>
  <c r="K97" i="10"/>
  <c r="G97" i="10"/>
  <c r="L97" i="10"/>
  <c r="J97" i="10"/>
  <c r="I97" i="10"/>
  <c r="F97" i="10"/>
  <c r="N97" i="10"/>
  <c r="E97" i="10"/>
  <c r="H97" i="10"/>
  <c r="M97" i="10"/>
  <c r="O97" i="10" s="1"/>
  <c r="L259" i="10"/>
  <c r="F259" i="10"/>
  <c r="G259" i="10"/>
  <c r="M259" i="10"/>
  <c r="O259" i="10" s="1"/>
  <c r="J259" i="10"/>
  <c r="N259" i="10"/>
  <c r="H259" i="10"/>
  <c r="I259" i="10"/>
  <c r="E259" i="10"/>
  <c r="K259" i="10"/>
  <c r="E26" i="10"/>
  <c r="N26" i="10"/>
  <c r="M26" i="10"/>
  <c r="O26" i="10" s="1"/>
  <c r="G26" i="10"/>
  <c r="H26" i="10"/>
  <c r="L26" i="10"/>
  <c r="K26" i="10"/>
  <c r="J26" i="10"/>
  <c r="I26" i="10"/>
  <c r="F26" i="10"/>
  <c r="M218" i="10"/>
  <c r="O218" i="10" s="1"/>
  <c r="K218" i="10"/>
  <c r="I218" i="10"/>
  <c r="J218" i="10"/>
  <c r="N218" i="10"/>
  <c r="L218" i="10"/>
  <c r="F218" i="10"/>
  <c r="E218" i="10"/>
  <c r="H218" i="10"/>
  <c r="G218" i="10"/>
  <c r="L257" i="10"/>
  <c r="N257" i="10"/>
  <c r="E257" i="10"/>
  <c r="I257" i="10"/>
  <c r="M257" i="10"/>
  <c r="O257" i="10" s="1"/>
  <c r="K257" i="10"/>
  <c r="G257" i="10"/>
  <c r="F257" i="10"/>
  <c r="J257" i="10"/>
  <c r="H257" i="10"/>
  <c r="I417" i="10"/>
  <c r="H417" i="10"/>
  <c r="E417" i="10"/>
  <c r="K417" i="10"/>
  <c r="J417" i="10"/>
  <c r="M417" i="10"/>
  <c r="O417" i="10" s="1"/>
  <c r="G417" i="10"/>
  <c r="L417" i="10"/>
  <c r="F417" i="10"/>
  <c r="N417" i="10"/>
  <c r="I331" i="10"/>
  <c r="E331" i="10"/>
  <c r="F331" i="10"/>
  <c r="G331" i="10"/>
  <c r="M331" i="10"/>
  <c r="O331" i="10" s="1"/>
  <c r="N331" i="10"/>
  <c r="J331" i="10"/>
  <c r="L331" i="10"/>
  <c r="K331" i="10"/>
  <c r="H331" i="10"/>
  <c r="K376" i="10"/>
  <c r="M376" i="10"/>
  <c r="O376" i="10" s="1"/>
  <c r="L376" i="10"/>
  <c r="E376" i="10"/>
  <c r="F376" i="10"/>
  <c r="I376" i="10"/>
  <c r="H376" i="10"/>
  <c r="G376" i="10"/>
  <c r="J376" i="10"/>
  <c r="N376" i="10"/>
  <c r="N471" i="10"/>
  <c r="G471" i="10"/>
  <c r="E471" i="10"/>
  <c r="L471" i="10"/>
  <c r="M471" i="10"/>
  <c r="O471" i="10" s="1"/>
  <c r="F471" i="10"/>
  <c r="J471" i="10"/>
  <c r="I471" i="10"/>
  <c r="K471" i="10"/>
  <c r="H471" i="10"/>
  <c r="M328" i="10"/>
  <c r="O328" i="10" s="1"/>
  <c r="G328" i="10"/>
  <c r="K328" i="10"/>
  <c r="F328" i="10"/>
  <c r="H328" i="10"/>
  <c r="N328" i="10"/>
  <c r="E328" i="10"/>
  <c r="J328" i="10"/>
  <c r="L328" i="10"/>
  <c r="I328" i="10"/>
  <c r="J45" i="10"/>
  <c r="N45" i="10"/>
  <c r="E45" i="10"/>
  <c r="G45" i="10"/>
  <c r="L45" i="10"/>
  <c r="K45" i="10"/>
  <c r="H45" i="10"/>
  <c r="I45" i="10"/>
  <c r="M45" i="10"/>
  <c r="O45" i="10" s="1"/>
  <c r="F45" i="10"/>
  <c r="M21" i="10"/>
  <c r="O21" i="10" s="1"/>
  <c r="H21" i="10"/>
  <c r="J21" i="10"/>
  <c r="G21" i="10"/>
  <c r="N21" i="10"/>
  <c r="I21" i="10"/>
  <c r="L21" i="10"/>
  <c r="E21" i="10"/>
  <c r="F21" i="10"/>
  <c r="K21" i="10"/>
  <c r="E98" i="10"/>
  <c r="M98" i="10"/>
  <c r="O98" i="10" s="1"/>
  <c r="H98" i="10"/>
  <c r="J98" i="10"/>
  <c r="L98" i="10"/>
  <c r="K98" i="10"/>
  <c r="G98" i="10"/>
  <c r="F98" i="10"/>
  <c r="I98" i="10"/>
  <c r="N98" i="10"/>
  <c r="I188" i="10"/>
  <c r="F188" i="10"/>
  <c r="G188" i="10"/>
  <c r="J188" i="10"/>
  <c r="E188" i="10"/>
  <c r="H188" i="10"/>
  <c r="N188" i="10"/>
  <c r="L188" i="10"/>
  <c r="M188" i="10"/>
  <c r="O188" i="10" s="1"/>
  <c r="K188" i="10"/>
  <c r="M77" i="10"/>
  <c r="O77" i="10" s="1"/>
  <c r="E77" i="10"/>
  <c r="K77" i="10"/>
  <c r="F77" i="10"/>
  <c r="I77" i="10"/>
  <c r="H77" i="10"/>
  <c r="G77" i="10"/>
  <c r="N77" i="10"/>
  <c r="L77" i="10"/>
  <c r="J77" i="10"/>
  <c r="N373" i="10"/>
  <c r="H373" i="10"/>
  <c r="J373" i="10"/>
  <c r="E373" i="10"/>
  <c r="I373" i="10"/>
  <c r="M373" i="10"/>
  <c r="O373" i="10" s="1"/>
  <c r="G373" i="10"/>
  <c r="K373" i="10"/>
  <c r="F373" i="10"/>
  <c r="L373" i="10"/>
  <c r="K113" i="10"/>
  <c r="G113" i="10"/>
  <c r="E113" i="10"/>
  <c r="I113" i="10"/>
  <c r="H113" i="10"/>
  <c r="M113" i="10"/>
  <c r="O113" i="10" s="1"/>
  <c r="F113" i="10"/>
  <c r="J113" i="10"/>
  <c r="N113" i="10"/>
  <c r="L113" i="10"/>
  <c r="K55" i="10"/>
  <c r="J55" i="10"/>
  <c r="E55" i="10"/>
  <c r="L55" i="10"/>
  <c r="H55" i="10"/>
  <c r="N55" i="10"/>
  <c r="F55" i="10"/>
  <c r="M55" i="10"/>
  <c r="O55" i="10" s="1"/>
  <c r="I55" i="10"/>
  <c r="G55" i="10"/>
  <c r="G339" i="10"/>
  <c r="I339" i="10"/>
  <c r="J339" i="10"/>
  <c r="E339" i="10"/>
  <c r="M339" i="10"/>
  <c r="O339" i="10" s="1"/>
  <c r="H339" i="10"/>
  <c r="N339" i="10"/>
  <c r="L339" i="10"/>
  <c r="K339" i="10"/>
  <c r="F339" i="10"/>
  <c r="L287" i="10"/>
  <c r="I287" i="10"/>
  <c r="N287" i="10"/>
  <c r="F287" i="10"/>
  <c r="J287" i="10"/>
  <c r="K287" i="10"/>
  <c r="M287" i="10"/>
  <c r="O287" i="10" s="1"/>
  <c r="H287" i="10"/>
  <c r="E287" i="10"/>
  <c r="G287" i="10"/>
  <c r="L297" i="10"/>
  <c r="F297" i="10"/>
  <c r="E297" i="10"/>
  <c r="N297" i="10"/>
  <c r="I297" i="10"/>
  <c r="M297" i="10"/>
  <c r="O297" i="10" s="1"/>
  <c r="H297" i="10"/>
  <c r="K297" i="10"/>
  <c r="G297" i="10"/>
  <c r="J297" i="10"/>
  <c r="F161" i="10"/>
  <c r="G161" i="10"/>
  <c r="H161" i="10"/>
  <c r="N161" i="10"/>
  <c r="L161" i="10"/>
  <c r="E161" i="10"/>
  <c r="J161" i="10"/>
  <c r="I161" i="10"/>
  <c r="M161" i="10"/>
  <c r="O161" i="10" s="1"/>
  <c r="K161" i="10"/>
  <c r="L61" i="10"/>
  <c r="I61" i="10"/>
  <c r="J61" i="10"/>
  <c r="N61" i="10"/>
  <c r="F61" i="10"/>
  <c r="H61" i="10"/>
  <c r="G61" i="10"/>
  <c r="K61" i="10"/>
  <c r="M61" i="10"/>
  <c r="O61" i="10" s="1"/>
  <c r="E61" i="10"/>
  <c r="M315" i="10"/>
  <c r="O315" i="10" s="1"/>
  <c r="N315" i="10"/>
  <c r="E315" i="10"/>
  <c r="K315" i="10"/>
  <c r="L315" i="10"/>
  <c r="F315" i="10"/>
  <c r="H315" i="10"/>
  <c r="G315" i="10"/>
  <c r="J315" i="10"/>
  <c r="I315" i="10"/>
  <c r="M73" i="10"/>
  <c r="O73" i="10" s="1"/>
  <c r="I73" i="10"/>
  <c r="J73" i="10"/>
  <c r="L73" i="10"/>
  <c r="K73" i="10"/>
  <c r="G73" i="10"/>
  <c r="H73" i="10"/>
  <c r="N73" i="10"/>
  <c r="F73" i="10"/>
  <c r="E73" i="10"/>
  <c r="K191" i="10"/>
  <c r="I191" i="10"/>
  <c r="N191" i="10"/>
  <c r="G191" i="10"/>
  <c r="J191" i="10"/>
  <c r="H191" i="10"/>
  <c r="M191" i="10"/>
  <c r="O191" i="10" s="1"/>
  <c r="F191" i="10"/>
  <c r="L191" i="10"/>
  <c r="E191" i="10"/>
  <c r="N246" i="10"/>
  <c r="M246" i="10"/>
  <c r="O246" i="10" s="1"/>
  <c r="E246" i="10"/>
  <c r="I246" i="10"/>
  <c r="H246" i="10"/>
  <c r="G246" i="10"/>
  <c r="K246" i="10"/>
  <c r="L246" i="10"/>
  <c r="F246" i="10"/>
  <c r="J246" i="10"/>
  <c r="M307" i="10"/>
  <c r="O307" i="10" s="1"/>
  <c r="K307" i="10"/>
  <c r="L307" i="10"/>
  <c r="E307" i="10"/>
  <c r="F307" i="10"/>
  <c r="G307" i="10"/>
  <c r="J307" i="10"/>
  <c r="I307" i="10"/>
  <c r="N307" i="10"/>
  <c r="H307" i="10"/>
  <c r="M260" i="10"/>
  <c r="O260" i="10" s="1"/>
  <c r="H260" i="10"/>
  <c r="E260" i="10"/>
  <c r="N260" i="10"/>
  <c r="G260" i="10"/>
  <c r="F260" i="10"/>
  <c r="K260" i="10"/>
  <c r="I260" i="10"/>
  <c r="J260" i="10"/>
  <c r="L260" i="10"/>
  <c r="G96" i="10"/>
  <c r="I96" i="10"/>
  <c r="N96" i="10"/>
  <c r="M96" i="10"/>
  <c r="O96" i="10" s="1"/>
  <c r="K96" i="10"/>
  <c r="F96" i="10"/>
  <c r="E96" i="10"/>
  <c r="L96" i="10"/>
  <c r="H96" i="10"/>
  <c r="J96" i="10"/>
  <c r="G120" i="10"/>
  <c r="J120" i="10"/>
  <c r="F120" i="10"/>
  <c r="K120" i="10"/>
  <c r="I120" i="10"/>
  <c r="N120" i="10"/>
  <c r="M120" i="10"/>
  <c r="O120" i="10" s="1"/>
  <c r="E120" i="10"/>
  <c r="H120" i="10"/>
  <c r="L120" i="10"/>
  <c r="H496" i="10"/>
  <c r="I496" i="10"/>
  <c r="K496" i="10"/>
  <c r="N496" i="10"/>
  <c r="L496" i="10"/>
  <c r="G496" i="10"/>
  <c r="E496" i="10"/>
  <c r="F496" i="10"/>
  <c r="J496" i="10"/>
  <c r="M496" i="10"/>
  <c r="O496" i="10" s="1"/>
  <c r="M264" i="10"/>
  <c r="O264" i="10" s="1"/>
  <c r="H264" i="10"/>
  <c r="I264" i="10"/>
  <c r="N264" i="10"/>
  <c r="K264" i="10"/>
  <c r="L264" i="10"/>
  <c r="E264" i="10"/>
  <c r="F264" i="10"/>
  <c r="G264" i="10"/>
  <c r="J264" i="10"/>
  <c r="L485" i="10"/>
  <c r="J485" i="10"/>
  <c r="I485" i="10"/>
  <c r="H485" i="10"/>
  <c r="F485" i="10"/>
  <c r="G485" i="10"/>
  <c r="N485" i="10"/>
  <c r="E485" i="10"/>
  <c r="M485" i="10"/>
  <c r="O485" i="10" s="1"/>
  <c r="K485" i="10"/>
  <c r="E354" i="10"/>
  <c r="L354" i="10"/>
  <c r="N354" i="10"/>
  <c r="F354" i="10"/>
  <c r="G354" i="10"/>
  <c r="H354" i="10"/>
  <c r="K354" i="10"/>
  <c r="J354" i="10"/>
  <c r="I354" i="10"/>
  <c r="M354" i="10"/>
  <c r="O354" i="10" s="1"/>
  <c r="I487" i="10"/>
  <c r="L487" i="10"/>
  <c r="M487" i="10"/>
  <c r="O487" i="10" s="1"/>
  <c r="F487" i="10"/>
  <c r="H487" i="10"/>
  <c r="G487" i="10"/>
  <c r="N487" i="10"/>
  <c r="E487" i="10"/>
  <c r="J487" i="10"/>
  <c r="K487" i="10"/>
  <c r="L32" i="10"/>
  <c r="I32" i="10"/>
  <c r="E32" i="10"/>
  <c r="M32" i="10"/>
  <c r="O32" i="10" s="1"/>
  <c r="G32" i="10"/>
  <c r="K32" i="10"/>
  <c r="F32" i="10"/>
  <c r="H32" i="10"/>
  <c r="J32" i="10"/>
  <c r="N32" i="10"/>
  <c r="N371" i="10"/>
  <c r="H371" i="10"/>
  <c r="K371" i="10"/>
  <c r="M371" i="10"/>
  <c r="O371" i="10" s="1"/>
  <c r="E371" i="10"/>
  <c r="J371" i="10"/>
  <c r="I371" i="10"/>
  <c r="F371" i="10"/>
  <c r="L371" i="10"/>
  <c r="G371" i="10"/>
  <c r="M118" i="10"/>
  <c r="O118" i="10" s="1"/>
  <c r="G118" i="10"/>
  <c r="L118" i="10"/>
  <c r="N118" i="10"/>
  <c r="I118" i="10"/>
  <c r="F118" i="10"/>
  <c r="E118" i="10"/>
  <c r="J118" i="10"/>
  <c r="K118" i="10"/>
  <c r="H118" i="10"/>
  <c r="E252" i="10"/>
  <c r="F252" i="10"/>
  <c r="H252" i="10"/>
  <c r="J252" i="10"/>
  <c r="M252" i="10"/>
  <c r="O252" i="10" s="1"/>
  <c r="K252" i="10"/>
  <c r="G252" i="10"/>
  <c r="L252" i="10"/>
  <c r="I252" i="10"/>
  <c r="N252" i="10"/>
  <c r="J458" i="10"/>
  <c r="E458" i="10"/>
  <c r="M458" i="10"/>
  <c r="O458" i="10" s="1"/>
  <c r="N458" i="10"/>
  <c r="H458" i="10"/>
  <c r="K458" i="10"/>
  <c r="I458" i="10"/>
  <c r="F458" i="10"/>
  <c r="G458" i="10"/>
  <c r="L458" i="10"/>
  <c r="I194" i="10"/>
  <c r="M194" i="10"/>
  <c r="O194" i="10" s="1"/>
  <c r="J194" i="10"/>
  <c r="H194" i="10"/>
  <c r="K194" i="10"/>
  <c r="F194" i="10"/>
  <c r="N194" i="10"/>
  <c r="L194" i="10"/>
  <c r="G194" i="10"/>
  <c r="E194" i="10"/>
  <c r="N167" i="10"/>
  <c r="M167" i="10"/>
  <c r="O167" i="10" s="1"/>
  <c r="F167" i="10"/>
  <c r="H167" i="10"/>
  <c r="E167" i="10"/>
  <c r="L167" i="10"/>
  <c r="G167" i="10"/>
  <c r="J167" i="10"/>
  <c r="K167" i="10"/>
  <c r="I167" i="10"/>
  <c r="E351" i="10"/>
  <c r="G351" i="10"/>
  <c r="M351" i="10"/>
  <c r="O351" i="10" s="1"/>
  <c r="I351" i="10"/>
  <c r="K351" i="10"/>
  <c r="L351" i="10"/>
  <c r="N351" i="10"/>
  <c r="J351" i="10"/>
  <c r="H351" i="10"/>
  <c r="F351" i="10"/>
  <c r="K292" i="10"/>
  <c r="F292" i="10"/>
  <c r="I292" i="10"/>
  <c r="L292" i="10"/>
  <c r="J292" i="10"/>
  <c r="H292" i="10"/>
  <c r="G292" i="10"/>
  <c r="E292" i="10"/>
  <c r="M292" i="10"/>
  <c r="O292" i="10" s="1"/>
  <c r="N292" i="10"/>
  <c r="H277" i="10"/>
  <c r="E277" i="10"/>
  <c r="M277" i="10"/>
  <c r="O277" i="10" s="1"/>
  <c r="G277" i="10"/>
  <c r="K277" i="10"/>
  <c r="I277" i="10"/>
  <c r="F277" i="10"/>
  <c r="J277" i="10"/>
  <c r="L277" i="10"/>
  <c r="N277" i="10"/>
  <c r="I386" i="10"/>
  <c r="E386" i="10"/>
  <c r="M386" i="10"/>
  <c r="O386" i="10" s="1"/>
  <c r="K386" i="10"/>
  <c r="F386" i="10"/>
  <c r="L386" i="10"/>
  <c r="G386" i="10"/>
  <c r="J386" i="10"/>
  <c r="H386" i="10"/>
  <c r="N386" i="10"/>
  <c r="L135" i="10"/>
  <c r="N135" i="10"/>
  <c r="F135" i="10"/>
  <c r="E135" i="10"/>
  <c r="J135" i="10"/>
  <c r="M135" i="10"/>
  <c r="O135" i="10" s="1"/>
  <c r="G135" i="10"/>
  <c r="K135" i="10"/>
  <c r="H135" i="10"/>
  <c r="I135" i="10"/>
  <c r="E147" i="10"/>
  <c r="L147" i="10"/>
  <c r="F147" i="10"/>
  <c r="M147" i="10"/>
  <c r="O147" i="10" s="1"/>
  <c r="I147" i="10"/>
  <c r="G147" i="10"/>
  <c r="N147" i="10"/>
  <c r="H147" i="10"/>
  <c r="J147" i="10"/>
  <c r="K147" i="10"/>
  <c r="I99" i="10"/>
  <c r="G99" i="10"/>
  <c r="N99" i="10"/>
  <c r="F99" i="10"/>
  <c r="H99" i="10"/>
  <c r="K99" i="10"/>
  <c r="L99" i="10"/>
  <c r="J99" i="10"/>
  <c r="E99" i="10"/>
  <c r="M99" i="10"/>
  <c r="O99" i="10" s="1"/>
  <c r="H238" i="10"/>
  <c r="K238" i="10"/>
  <c r="J238" i="10"/>
  <c r="E238" i="10"/>
  <c r="I238" i="10"/>
  <c r="L238" i="10"/>
  <c r="M238" i="10"/>
  <c r="O238" i="10" s="1"/>
  <c r="F238" i="10"/>
  <c r="N238" i="10"/>
  <c r="G238" i="10"/>
  <c r="H75" i="10"/>
  <c r="F75" i="10"/>
  <c r="J75" i="10"/>
  <c r="K75" i="10"/>
  <c r="E75" i="10"/>
  <c r="M75" i="10"/>
  <c r="O75" i="10" s="1"/>
  <c r="N75" i="10"/>
  <c r="L75" i="10"/>
  <c r="I75" i="10"/>
  <c r="G75" i="10"/>
  <c r="G92" i="10"/>
  <c r="L92" i="10"/>
  <c r="I92" i="10"/>
  <c r="H92" i="10"/>
  <c r="J92" i="10"/>
  <c r="E92" i="10"/>
  <c r="M92" i="10"/>
  <c r="O92" i="10" s="1"/>
  <c r="N92" i="10"/>
  <c r="F92" i="10"/>
  <c r="K92" i="10"/>
  <c r="J431" i="10"/>
  <c r="F431" i="10"/>
  <c r="M431" i="10"/>
  <c r="O431" i="10" s="1"/>
  <c r="G431" i="10"/>
  <c r="N431" i="10"/>
  <c r="H431" i="10"/>
  <c r="L431" i="10"/>
  <c r="I431" i="10"/>
  <c r="E431" i="10"/>
  <c r="K431" i="10"/>
  <c r="L402" i="10"/>
  <c r="M402" i="10"/>
  <c r="O402" i="10" s="1"/>
  <c r="K402" i="10"/>
  <c r="I402" i="10"/>
  <c r="N402" i="10"/>
  <c r="G402" i="10"/>
  <c r="F402" i="10"/>
  <c r="J402" i="10"/>
  <c r="E402" i="10"/>
  <c r="H402" i="10"/>
  <c r="L35" i="10"/>
  <c r="E35" i="10"/>
  <c r="M35" i="10"/>
  <c r="O35" i="10" s="1"/>
  <c r="N35" i="10"/>
  <c r="G35" i="10"/>
  <c r="I35" i="10"/>
  <c r="F35" i="10"/>
  <c r="K35" i="10"/>
  <c r="J35" i="10"/>
  <c r="H35" i="10"/>
  <c r="K44" i="10"/>
  <c r="M44" i="10"/>
  <c r="O44" i="10" s="1"/>
  <c r="F44" i="10"/>
  <c r="G44" i="10"/>
  <c r="I44" i="10"/>
  <c r="E44" i="10"/>
  <c r="J44" i="10"/>
  <c r="N44" i="10"/>
  <c r="L44" i="10"/>
  <c r="H44" i="10"/>
  <c r="J109" i="10"/>
  <c r="E109" i="10"/>
  <c r="N109" i="10"/>
  <c r="K109" i="10"/>
  <c r="H109" i="10"/>
  <c r="I109" i="10"/>
  <c r="L109" i="10"/>
  <c r="F109" i="10"/>
  <c r="G109" i="10"/>
  <c r="M109" i="10"/>
  <c r="O109" i="10" s="1"/>
  <c r="K422" i="10"/>
  <c r="L422" i="10"/>
  <c r="E422" i="10"/>
  <c r="F422" i="10"/>
  <c r="I422" i="10"/>
  <c r="M422" i="10"/>
  <c r="O422" i="10" s="1"/>
  <c r="N422" i="10"/>
  <c r="H422" i="10"/>
  <c r="G422" i="10"/>
  <c r="J422" i="10"/>
  <c r="N37" i="10"/>
  <c r="L37" i="10"/>
  <c r="I37" i="10"/>
  <c r="G37" i="10"/>
  <c r="F37" i="10"/>
  <c r="H37" i="10"/>
  <c r="E37" i="10"/>
  <c r="K37" i="10"/>
  <c r="M37" i="10"/>
  <c r="O37" i="10" s="1"/>
  <c r="J37" i="10"/>
  <c r="E85" i="10"/>
  <c r="N85" i="10"/>
  <c r="J85" i="10"/>
  <c r="H85" i="10"/>
  <c r="K85" i="10"/>
  <c r="I85" i="10"/>
  <c r="F85" i="10"/>
  <c r="M85" i="10"/>
  <c r="O85" i="10" s="1"/>
  <c r="L85" i="10"/>
  <c r="G85" i="10"/>
  <c r="L138" i="10"/>
  <c r="G138" i="10"/>
  <c r="J138" i="10"/>
  <c r="N138" i="10"/>
  <c r="K138" i="10"/>
  <c r="F138" i="10"/>
  <c r="I138" i="10"/>
  <c r="M138" i="10"/>
  <c r="O138" i="10" s="1"/>
  <c r="H138" i="10"/>
  <c r="E138" i="10"/>
  <c r="G119" i="10"/>
  <c r="L119" i="10"/>
  <c r="F119" i="10"/>
  <c r="H119" i="10"/>
  <c r="I119" i="10"/>
  <c r="K119" i="10"/>
  <c r="M119" i="10"/>
  <c r="O119" i="10" s="1"/>
  <c r="N119" i="10"/>
  <c r="J119" i="10"/>
  <c r="E119" i="10"/>
  <c r="E93" i="10"/>
  <c r="K93" i="10"/>
  <c r="H93" i="10"/>
  <c r="J93" i="10"/>
  <c r="G93" i="10"/>
  <c r="N93" i="10"/>
  <c r="L93" i="10"/>
  <c r="I93" i="10"/>
  <c r="F93" i="10"/>
  <c r="M93" i="10"/>
  <c r="O93" i="10" s="1"/>
  <c r="E171" i="10"/>
  <c r="F171" i="10"/>
  <c r="L171" i="10"/>
  <c r="H171" i="10"/>
  <c r="N171" i="10"/>
  <c r="K171" i="10"/>
  <c r="M171" i="10"/>
  <c r="O171" i="10" s="1"/>
  <c r="I171" i="10"/>
  <c r="J171" i="10"/>
  <c r="G171" i="10"/>
  <c r="N357" i="10"/>
  <c r="H357" i="10"/>
  <c r="M357" i="10"/>
  <c r="O357" i="10" s="1"/>
  <c r="I357" i="10"/>
  <c r="G357" i="10"/>
  <c r="F357" i="10"/>
  <c r="L357" i="10"/>
  <c r="E357" i="10"/>
  <c r="K357" i="10"/>
  <c r="J357" i="10"/>
  <c r="E286" i="10"/>
  <c r="K286" i="10"/>
  <c r="M286" i="10"/>
  <c r="O286" i="10" s="1"/>
  <c r="F286" i="10"/>
  <c r="H286" i="10"/>
  <c r="I286" i="10"/>
  <c r="G286" i="10"/>
  <c r="J286" i="10"/>
  <c r="N286" i="10"/>
  <c r="L286" i="10"/>
  <c r="E180" i="10"/>
  <c r="M180" i="10"/>
  <c r="O180" i="10" s="1"/>
  <c r="F180" i="10"/>
  <c r="K180" i="10"/>
  <c r="N180" i="10"/>
  <c r="L180" i="10"/>
  <c r="J180" i="10"/>
  <c r="G180" i="10"/>
  <c r="H180" i="10"/>
  <c r="I180" i="10"/>
  <c r="H390" i="10"/>
  <c r="F390" i="10"/>
  <c r="M390" i="10"/>
  <c r="O390" i="10" s="1"/>
  <c r="G390" i="10"/>
  <c r="E390" i="10"/>
  <c r="L390" i="10"/>
  <c r="J390" i="10"/>
  <c r="N390" i="10"/>
  <c r="K390" i="10"/>
  <c r="I390" i="10"/>
  <c r="K165" i="10"/>
  <c r="E165" i="10"/>
  <c r="H165" i="10"/>
  <c r="N165" i="10"/>
  <c r="L165" i="10"/>
  <c r="M165" i="10"/>
  <c r="O165" i="10" s="1"/>
  <c r="J165" i="10"/>
  <c r="G165" i="10"/>
  <c r="I165" i="10"/>
  <c r="F165" i="10"/>
  <c r="E465" i="10"/>
  <c r="H465" i="10"/>
  <c r="N465" i="10"/>
  <c r="G465" i="10"/>
  <c r="J465" i="10"/>
  <c r="K465" i="10"/>
  <c r="I465" i="10"/>
  <c r="L465" i="10"/>
  <c r="M465" i="10"/>
  <c r="O465" i="10" s="1"/>
  <c r="F465" i="10"/>
  <c r="N156" i="10"/>
  <c r="L156" i="10"/>
  <c r="J156" i="10"/>
  <c r="K156" i="10"/>
  <c r="H156" i="10"/>
  <c r="E156" i="10"/>
  <c r="G156" i="10"/>
  <c r="I156" i="10"/>
  <c r="M156" i="10"/>
  <c r="O156" i="10" s="1"/>
  <c r="F156" i="10"/>
  <c r="N221" i="10"/>
  <c r="K221" i="10"/>
  <c r="J221" i="10"/>
  <c r="L221" i="10"/>
  <c r="M221" i="10"/>
  <c r="O221" i="10" s="1"/>
  <c r="E221" i="10"/>
  <c r="H221" i="10"/>
  <c r="F221" i="10"/>
  <c r="I221" i="10"/>
  <c r="G221" i="10"/>
  <c r="I184" i="10"/>
  <c r="E184" i="10"/>
  <c r="G184" i="10"/>
  <c r="L184" i="10"/>
  <c r="J184" i="10"/>
  <c r="F184" i="10"/>
  <c r="M184" i="10"/>
  <c r="O184" i="10" s="1"/>
  <c r="K184" i="10"/>
  <c r="H184" i="10"/>
  <c r="N184" i="10"/>
  <c r="M304" i="10"/>
  <c r="O304" i="10" s="1"/>
  <c r="K304" i="10"/>
  <c r="F304" i="10"/>
  <c r="J304" i="10"/>
  <c r="N304" i="10"/>
  <c r="H304" i="10"/>
  <c r="E304" i="10"/>
  <c r="G304" i="10"/>
  <c r="I304" i="10"/>
  <c r="L304" i="10"/>
  <c r="H235" i="10"/>
  <c r="M235" i="10"/>
  <c r="O235" i="10" s="1"/>
  <c r="E235" i="10"/>
  <c r="L235" i="10"/>
  <c r="G235" i="10"/>
  <c r="I235" i="10"/>
  <c r="K235" i="10"/>
  <c r="J235" i="10"/>
  <c r="N235" i="10"/>
  <c r="F235" i="10"/>
  <c r="H256" i="10"/>
  <c r="L256" i="10"/>
  <c r="F256" i="10"/>
  <c r="G256" i="10"/>
  <c r="E256" i="10"/>
  <c r="I256" i="10"/>
  <c r="J256" i="10"/>
  <c r="K256" i="10"/>
  <c r="N256" i="10"/>
  <c r="M256" i="10"/>
  <c r="O256" i="10" s="1"/>
  <c r="L397" i="10"/>
  <c r="E397" i="10"/>
  <c r="F397" i="10"/>
  <c r="J397" i="10"/>
  <c r="G397" i="10"/>
  <c r="I397" i="10"/>
  <c r="M397" i="10"/>
  <c r="O397" i="10" s="1"/>
  <c r="N397" i="10"/>
  <c r="K397" i="10"/>
  <c r="H397" i="10"/>
  <c r="G62" i="10"/>
  <c r="E62" i="10"/>
  <c r="H62" i="10"/>
  <c r="J62" i="10"/>
  <c r="M62" i="10"/>
  <c r="O62" i="10" s="1"/>
  <c r="F62" i="10"/>
  <c r="I62" i="10"/>
  <c r="K62" i="10"/>
  <c r="L62" i="10"/>
  <c r="N62" i="10"/>
  <c r="N335" i="10"/>
  <c r="M335" i="10"/>
  <c r="O335" i="10" s="1"/>
  <c r="E335" i="10"/>
  <c r="J335" i="10"/>
  <c r="L335" i="10"/>
  <c r="G335" i="10"/>
  <c r="K335" i="10"/>
  <c r="H335" i="10"/>
  <c r="F335" i="10"/>
  <c r="I335" i="10"/>
  <c r="I356" i="10"/>
  <c r="G356" i="10"/>
  <c r="N356" i="10"/>
  <c r="E356" i="10"/>
  <c r="K356" i="10"/>
  <c r="F356" i="10"/>
  <c r="M356" i="10"/>
  <c r="O356" i="10" s="1"/>
  <c r="L356" i="10"/>
  <c r="J356" i="10"/>
  <c r="H356" i="10"/>
  <c r="G478" i="10"/>
  <c r="I478" i="10"/>
  <c r="E478" i="10"/>
  <c r="M478" i="10"/>
  <c r="O478" i="10" s="1"/>
  <c r="N478" i="10"/>
  <c r="K478" i="10"/>
  <c r="F478" i="10"/>
  <c r="J478" i="10"/>
  <c r="H478" i="10"/>
  <c r="L478" i="10"/>
  <c r="L330" i="10"/>
  <c r="M330" i="10"/>
  <c r="O330" i="10" s="1"/>
  <c r="N330" i="10"/>
  <c r="G330" i="10"/>
  <c r="I330" i="10"/>
  <c r="E330" i="10"/>
  <c r="H330" i="10"/>
  <c r="J330" i="10"/>
  <c r="F330" i="10"/>
  <c r="K330" i="10"/>
  <c r="H157" i="10"/>
  <c r="E157" i="10"/>
  <c r="K157" i="10"/>
  <c r="J157" i="10"/>
  <c r="I157" i="10"/>
  <c r="F157" i="10"/>
  <c r="M157" i="10"/>
  <c r="O157" i="10" s="1"/>
  <c r="N157" i="10"/>
  <c r="L157" i="10"/>
  <c r="G157" i="10"/>
  <c r="L288" i="10"/>
  <c r="F288" i="10"/>
  <c r="H288" i="10"/>
  <c r="G288" i="10"/>
  <c r="M288" i="10"/>
  <c r="O288" i="10" s="1"/>
  <c r="N288" i="10"/>
  <c r="K288" i="10"/>
  <c r="J288" i="10"/>
  <c r="I288" i="10"/>
  <c r="E288" i="10"/>
  <c r="G42" i="10"/>
  <c r="J42" i="10"/>
  <c r="E42" i="10"/>
  <c r="I42" i="10"/>
  <c r="F42" i="10"/>
  <c r="L42" i="10"/>
  <c r="H42" i="10"/>
  <c r="K42" i="10"/>
  <c r="M42" i="10"/>
  <c r="O42" i="10" s="1"/>
  <c r="N42" i="10"/>
  <c r="H403" i="10"/>
  <c r="M403" i="10"/>
  <c r="O403" i="10" s="1"/>
  <c r="F403" i="10"/>
  <c r="G403" i="10"/>
  <c r="I403" i="10"/>
  <c r="K403" i="10"/>
  <c r="E403" i="10"/>
  <c r="J403" i="10"/>
  <c r="N403" i="10"/>
  <c r="L403" i="10"/>
  <c r="G341" i="10"/>
  <c r="L341" i="10"/>
  <c r="M341" i="10"/>
  <c r="O341" i="10" s="1"/>
  <c r="J341" i="10"/>
  <c r="H341" i="10"/>
  <c r="I341" i="10"/>
  <c r="N341" i="10"/>
  <c r="K341" i="10"/>
  <c r="E341" i="10"/>
  <c r="F341" i="10"/>
  <c r="M310" i="10"/>
  <c r="O310" i="10" s="1"/>
  <c r="F310" i="10"/>
  <c r="N310" i="10"/>
  <c r="L310" i="10"/>
  <c r="H310" i="10"/>
  <c r="K310" i="10"/>
  <c r="J310" i="10"/>
  <c r="E310" i="10"/>
  <c r="G310" i="10"/>
  <c r="I310" i="10"/>
  <c r="I117" i="10"/>
  <c r="K117" i="10"/>
  <c r="M117" i="10"/>
  <c r="O117" i="10" s="1"/>
  <c r="J117" i="10"/>
  <c r="G117" i="10"/>
  <c r="F117" i="10"/>
  <c r="H117" i="10"/>
  <c r="L117" i="10"/>
  <c r="E117" i="10"/>
  <c r="N117" i="10"/>
  <c r="F443" i="10"/>
  <c r="L443" i="10"/>
  <c r="M443" i="10"/>
  <c r="O443" i="10" s="1"/>
  <c r="N443" i="10"/>
  <c r="E443" i="10"/>
  <c r="J443" i="10"/>
  <c r="K443" i="10"/>
  <c r="G443" i="10"/>
  <c r="I443" i="10"/>
  <c r="H443" i="10"/>
  <c r="G66" i="10"/>
  <c r="F66" i="10"/>
  <c r="K66" i="10"/>
  <c r="M66" i="10"/>
  <c r="O66" i="10" s="1"/>
  <c r="I66" i="10"/>
  <c r="H66" i="10"/>
  <c r="L66" i="10"/>
  <c r="J66" i="10"/>
  <c r="N66" i="10"/>
  <c r="E66" i="10"/>
  <c r="F367" i="10"/>
  <c r="J367" i="10"/>
  <c r="N367" i="10"/>
  <c r="I367" i="10"/>
  <c r="M367" i="10"/>
  <c r="O367" i="10" s="1"/>
  <c r="K367" i="10"/>
  <c r="G367" i="10"/>
  <c r="E367" i="10"/>
  <c r="L367" i="10"/>
  <c r="H367" i="10"/>
  <c r="K484" i="10"/>
  <c r="L484" i="10"/>
  <c r="N484" i="10"/>
  <c r="E484" i="10"/>
  <c r="G484" i="10"/>
  <c r="I484" i="10"/>
  <c r="F484" i="10"/>
  <c r="J484" i="10"/>
  <c r="M484" i="10"/>
  <c r="O484" i="10" s="1"/>
  <c r="H484" i="10"/>
  <c r="M162" i="10"/>
  <c r="O162" i="10" s="1"/>
  <c r="F162" i="10"/>
  <c r="K162" i="10"/>
  <c r="H162" i="10"/>
  <c r="I162" i="10"/>
  <c r="L162" i="10"/>
  <c r="G162" i="10"/>
  <c r="N162" i="10"/>
  <c r="E162" i="10"/>
  <c r="J162" i="10"/>
  <c r="L380" i="10"/>
  <c r="M380" i="10"/>
  <c r="O380" i="10" s="1"/>
  <c r="G380" i="10"/>
  <c r="H380" i="10"/>
  <c r="K380" i="10"/>
  <c r="I380" i="10"/>
  <c r="F380" i="10"/>
  <c r="E380" i="10"/>
  <c r="J380" i="10"/>
  <c r="N380" i="10"/>
  <c r="N141" i="10"/>
  <c r="E141" i="10"/>
  <c r="L141" i="10"/>
  <c r="K141" i="10"/>
  <c r="G141" i="10"/>
  <c r="H141" i="10"/>
  <c r="F141" i="10"/>
  <c r="M141" i="10"/>
  <c r="O141" i="10" s="1"/>
  <c r="J141" i="10"/>
  <c r="I141" i="10"/>
  <c r="I269" i="10"/>
  <c r="E269" i="10"/>
  <c r="N269" i="10"/>
  <c r="M269" i="10"/>
  <c r="O269" i="10" s="1"/>
  <c r="L269" i="10"/>
  <c r="G269" i="10"/>
  <c r="J269" i="10"/>
  <c r="F269" i="10"/>
  <c r="H269" i="10"/>
  <c r="K269" i="10"/>
  <c r="K268" i="10"/>
  <c r="M268" i="10"/>
  <c r="O268" i="10" s="1"/>
  <c r="F268" i="10"/>
  <c r="G268" i="10"/>
  <c r="I268" i="10"/>
  <c r="J268" i="10"/>
  <c r="E268" i="10"/>
  <c r="N268" i="10"/>
  <c r="L268" i="10"/>
  <c r="H268" i="10"/>
  <c r="I419" i="10"/>
  <c r="M419" i="10"/>
  <c r="O419" i="10" s="1"/>
  <c r="L419" i="10"/>
  <c r="K419" i="10"/>
  <c r="E419" i="10"/>
  <c r="H419" i="10"/>
  <c r="N419" i="10"/>
  <c r="F419" i="10"/>
  <c r="J419" i="10"/>
  <c r="G419" i="10"/>
  <c r="I285" i="10"/>
  <c r="K285" i="10"/>
  <c r="J285" i="10"/>
  <c r="M285" i="10"/>
  <c r="O285" i="10" s="1"/>
  <c r="L285" i="10"/>
  <c r="G285" i="10"/>
  <c r="N285" i="10"/>
  <c r="F285" i="10"/>
  <c r="H285" i="10"/>
  <c r="E285" i="10"/>
  <c r="E276" i="10"/>
  <c r="L276" i="10"/>
  <c r="I276" i="10"/>
  <c r="M276" i="10"/>
  <c r="O276" i="10" s="1"/>
  <c r="H276" i="10"/>
  <c r="N276" i="10"/>
  <c r="G276" i="10"/>
  <c r="F276" i="10"/>
  <c r="K276" i="10"/>
  <c r="J276" i="10"/>
  <c r="N342" i="10"/>
  <c r="E342" i="10"/>
  <c r="I342" i="10"/>
  <c r="G342" i="10"/>
  <c r="K342" i="10"/>
  <c r="H342" i="10"/>
  <c r="F342" i="10"/>
  <c r="J342" i="10"/>
  <c r="M342" i="10"/>
  <c r="O342" i="10" s="1"/>
  <c r="L342" i="10"/>
  <c r="F63" i="10"/>
  <c r="N63" i="10"/>
  <c r="E63" i="10"/>
  <c r="J63" i="10"/>
  <c r="G63" i="10"/>
  <c r="M63" i="10"/>
  <c r="O63" i="10" s="1"/>
  <c r="I63" i="10"/>
  <c r="L63" i="10"/>
  <c r="K63" i="10"/>
  <c r="H63" i="10"/>
  <c r="M83" i="10"/>
  <c r="O83" i="10" s="1"/>
  <c r="E83" i="10"/>
  <c r="J83" i="10"/>
  <c r="L83" i="10"/>
  <c r="G83" i="10"/>
  <c r="I83" i="10"/>
  <c r="K83" i="10"/>
  <c r="F83" i="10"/>
  <c r="N83" i="10"/>
  <c r="H83" i="10"/>
  <c r="I362" i="10"/>
  <c r="M362" i="10"/>
  <c r="O362" i="10" s="1"/>
  <c r="H362" i="10"/>
  <c r="K362" i="10"/>
  <c r="G362" i="10"/>
  <c r="F362" i="10"/>
  <c r="E362" i="10"/>
  <c r="J362" i="10"/>
  <c r="N362" i="10"/>
  <c r="L362" i="10"/>
  <c r="K427" i="10"/>
  <c r="I427" i="10"/>
  <c r="E427" i="10"/>
  <c r="M427" i="10"/>
  <c r="O427" i="10" s="1"/>
  <c r="F427" i="10"/>
  <c r="J427" i="10"/>
  <c r="L427" i="10"/>
  <c r="H427" i="10"/>
  <c r="N427" i="10"/>
  <c r="G427" i="10"/>
  <c r="I322" i="10"/>
  <c r="K322" i="10"/>
  <c r="M322" i="10"/>
  <c r="O322" i="10" s="1"/>
  <c r="E322" i="10"/>
  <c r="N322" i="10"/>
  <c r="L322" i="10"/>
  <c r="J322" i="10"/>
  <c r="G322" i="10"/>
  <c r="H322" i="10"/>
  <c r="F322" i="10"/>
  <c r="K155" i="10"/>
  <c r="F155" i="10"/>
  <c r="M155" i="10"/>
  <c r="O155" i="10" s="1"/>
  <c r="I155" i="10"/>
  <c r="N155" i="10"/>
  <c r="L155" i="10"/>
  <c r="J155" i="10"/>
  <c r="H155" i="10"/>
  <c r="E155" i="10"/>
  <c r="G155" i="10"/>
  <c r="E385" i="10"/>
  <c r="H385" i="10"/>
  <c r="J385" i="10"/>
  <c r="G385" i="10"/>
  <c r="K385" i="10"/>
  <c r="N385" i="10"/>
  <c r="L385" i="10"/>
  <c r="I385" i="10"/>
  <c r="F385" i="10"/>
  <c r="M385" i="10"/>
  <c r="O385" i="10" s="1"/>
  <c r="K20" i="10"/>
  <c r="M20" i="10"/>
  <c r="O20" i="10" s="1"/>
  <c r="I20" i="10"/>
  <c r="N20" i="10"/>
  <c r="E20" i="10"/>
  <c r="F20" i="10"/>
  <c r="J20" i="10"/>
  <c r="L20" i="10"/>
  <c r="H20" i="10"/>
  <c r="G20" i="10"/>
  <c r="K421" i="10"/>
  <c r="E421" i="10"/>
  <c r="L421" i="10"/>
  <c r="F421" i="10"/>
  <c r="N421" i="10"/>
  <c r="H421" i="10"/>
  <c r="M421" i="10"/>
  <c r="O421" i="10" s="1"/>
  <c r="J421" i="10"/>
  <c r="I421" i="10"/>
  <c r="G421" i="10"/>
  <c r="F314" i="10"/>
  <c r="L314" i="10"/>
  <c r="I314" i="10"/>
  <c r="G314" i="10"/>
  <c r="M314" i="10"/>
  <c r="O314" i="10" s="1"/>
  <c r="E314" i="10"/>
  <c r="K314" i="10"/>
  <c r="H314" i="10"/>
  <c r="N314" i="10"/>
  <c r="J314" i="10"/>
  <c r="J227" i="10"/>
  <c r="N227" i="10"/>
  <c r="L227" i="10"/>
  <c r="K227" i="10"/>
  <c r="I227" i="10"/>
  <c r="E227" i="10"/>
  <c r="G227" i="10"/>
  <c r="H227" i="10"/>
  <c r="F227" i="10"/>
  <c r="M227" i="10"/>
  <c r="O227" i="10" s="1"/>
  <c r="J94" i="10"/>
  <c r="M94" i="10"/>
  <c r="O94" i="10" s="1"/>
  <c r="H94" i="10"/>
  <c r="N94" i="10"/>
  <c r="F94" i="10"/>
  <c r="E94" i="10"/>
  <c r="G94" i="10"/>
  <c r="I94" i="10"/>
  <c r="L94" i="10"/>
  <c r="K94" i="10"/>
  <c r="M213" i="10"/>
  <c r="O213" i="10" s="1"/>
  <c r="E213" i="10"/>
  <c r="J213" i="10"/>
  <c r="H213" i="10"/>
  <c r="I213" i="10"/>
  <c r="G213" i="10"/>
  <c r="K213" i="10"/>
  <c r="L213" i="10"/>
  <c r="N213" i="10"/>
  <c r="F213" i="10"/>
  <c r="J101" i="10"/>
  <c r="M101" i="10"/>
  <c r="O101" i="10" s="1"/>
  <c r="K101" i="10"/>
  <c r="F101" i="10"/>
  <c r="I101" i="10"/>
  <c r="G101" i="10"/>
  <c r="H101" i="10"/>
  <c r="E101" i="10"/>
  <c r="N101" i="10"/>
  <c r="L101" i="10"/>
  <c r="E183" i="10"/>
  <c r="N183" i="10"/>
  <c r="I183" i="10"/>
  <c r="K183" i="10"/>
  <c r="F183" i="10"/>
  <c r="G183" i="10"/>
  <c r="J183" i="10"/>
  <c r="L183" i="10"/>
  <c r="M183" i="10"/>
  <c r="O183" i="10" s="1"/>
  <c r="H183" i="10"/>
  <c r="E24" i="10"/>
  <c r="F24" i="10"/>
  <c r="N24" i="10"/>
  <c r="L24" i="10"/>
  <c r="J24" i="10"/>
  <c r="H24" i="10"/>
  <c r="M24" i="10"/>
  <c r="O24" i="10" s="1"/>
  <c r="G24" i="10"/>
  <c r="K24" i="10"/>
  <c r="I24" i="10"/>
  <c r="E81" i="10"/>
  <c r="L81" i="10"/>
  <c r="H81" i="10"/>
  <c r="G81" i="10"/>
  <c r="F81" i="10"/>
  <c r="N81" i="10"/>
  <c r="K81" i="10"/>
  <c r="J81" i="10"/>
  <c r="I81" i="10"/>
  <c r="M81" i="10"/>
  <c r="O81" i="10" s="1"/>
  <c r="H228" i="10"/>
  <c r="F228" i="10"/>
  <c r="K228" i="10"/>
  <c r="E228" i="10"/>
  <c r="J228" i="10"/>
  <c r="M228" i="10"/>
  <c r="O228" i="10" s="1"/>
  <c r="L228" i="10"/>
  <c r="G228" i="10"/>
  <c r="I228" i="10"/>
  <c r="N228" i="10"/>
  <c r="K425" i="10"/>
  <c r="H425" i="10"/>
  <c r="E425" i="10"/>
  <c r="G425" i="10"/>
  <c r="M425" i="10"/>
  <c r="O425" i="10" s="1"/>
  <c r="N425" i="10"/>
  <c r="J425" i="10"/>
  <c r="F425" i="10"/>
  <c r="I425" i="10"/>
  <c r="L425" i="10"/>
  <c r="K242" i="10"/>
  <c r="F242" i="10"/>
  <c r="I242" i="10"/>
  <c r="M242" i="10"/>
  <c r="O242" i="10" s="1"/>
  <c r="N242" i="10"/>
  <c r="H242" i="10"/>
  <c r="L242" i="10"/>
  <c r="E242" i="10"/>
  <c r="G242" i="10"/>
  <c r="J242" i="10"/>
  <c r="H145" i="10"/>
  <c r="N145" i="10"/>
  <c r="L145" i="10"/>
  <c r="J145" i="10"/>
  <c r="E145" i="10"/>
  <c r="F145" i="10"/>
  <c r="M145" i="10"/>
  <c r="O145" i="10" s="1"/>
  <c r="I145" i="10"/>
  <c r="K145" i="10"/>
  <c r="G145" i="10"/>
  <c r="E248" i="10"/>
  <c r="N248" i="10"/>
  <c r="K248" i="10"/>
  <c r="H248" i="10"/>
  <c r="J248" i="10"/>
  <c r="I248" i="10"/>
  <c r="M248" i="10"/>
  <c r="O248" i="10" s="1"/>
  <c r="F248" i="10"/>
  <c r="L248" i="10"/>
  <c r="G248" i="10"/>
  <c r="L393" i="10"/>
  <c r="H393" i="10"/>
  <c r="G393" i="10"/>
  <c r="F393" i="10"/>
  <c r="M393" i="10"/>
  <c r="O393" i="10" s="1"/>
  <c r="J393" i="10"/>
  <c r="N393" i="10"/>
  <c r="E393" i="10"/>
  <c r="I393" i="10"/>
  <c r="K393" i="10"/>
  <c r="M463" i="10"/>
  <c r="O463" i="10" s="1"/>
  <c r="L463" i="10"/>
  <c r="H463" i="10"/>
  <c r="E463" i="10"/>
  <c r="F463" i="10"/>
  <c r="N463" i="10"/>
  <c r="K463" i="10"/>
  <c r="G463" i="10"/>
  <c r="J463" i="10"/>
  <c r="I463" i="10"/>
  <c r="K411" i="10"/>
  <c r="E411" i="10"/>
  <c r="H411" i="10"/>
  <c r="G411" i="10"/>
  <c r="J411" i="10"/>
  <c r="F411" i="10"/>
  <c r="N411" i="10"/>
  <c r="I411" i="10"/>
  <c r="M411" i="10"/>
  <c r="O411" i="10" s="1"/>
  <c r="L411" i="10"/>
  <c r="H306" i="10"/>
  <c r="G306" i="10"/>
  <c r="I306" i="10"/>
  <c r="E306" i="10"/>
  <c r="K306" i="10"/>
  <c r="J306" i="10"/>
  <c r="F306" i="10"/>
  <c r="L306" i="10"/>
  <c r="N306" i="10"/>
  <c r="M306" i="10"/>
  <c r="O306" i="10" s="1"/>
  <c r="F224" i="10"/>
  <c r="E224" i="10"/>
  <c r="K224" i="10"/>
  <c r="H224" i="10"/>
  <c r="L224" i="10"/>
  <c r="M224" i="10"/>
  <c r="O224" i="10" s="1"/>
  <c r="J224" i="10"/>
  <c r="N224" i="10"/>
  <c r="G224" i="10"/>
  <c r="I224" i="10"/>
  <c r="L348" i="10"/>
  <c r="H348" i="10"/>
  <c r="F348" i="10"/>
  <c r="G348" i="10"/>
  <c r="J348" i="10"/>
  <c r="I348" i="10"/>
  <c r="K348" i="10"/>
  <c r="E348" i="10"/>
  <c r="N348" i="10"/>
  <c r="M348" i="10"/>
  <c r="O348" i="10" s="1"/>
  <c r="N243" i="10"/>
  <c r="J243" i="10"/>
  <c r="M243" i="10"/>
  <c r="O243" i="10" s="1"/>
  <c r="K243" i="10"/>
  <c r="F243" i="10"/>
  <c r="H243" i="10"/>
  <c r="G243" i="10"/>
  <c r="I243" i="10"/>
  <c r="E243" i="10"/>
  <c r="L243" i="10"/>
  <c r="K321" i="10"/>
  <c r="H321" i="10"/>
  <c r="G321" i="10"/>
  <c r="F321" i="10"/>
  <c r="J321" i="10"/>
  <c r="N321" i="10"/>
  <c r="L321" i="10"/>
  <c r="I321" i="10"/>
  <c r="M321" i="10"/>
  <c r="O321" i="10" s="1"/>
  <c r="E321" i="10"/>
  <c r="K410" i="10"/>
  <c r="F410" i="10"/>
  <c r="E410" i="10"/>
  <c r="L410" i="10"/>
  <c r="J410" i="10"/>
  <c r="I410" i="10"/>
  <c r="N410" i="10"/>
  <c r="M410" i="10"/>
  <c r="O410" i="10" s="1"/>
  <c r="H410" i="10"/>
  <c r="G410" i="10"/>
  <c r="H87" i="10"/>
  <c r="N87" i="10"/>
  <c r="K87" i="10"/>
  <c r="I87" i="10"/>
  <c r="F87" i="10"/>
  <c r="E87" i="10"/>
  <c r="G87" i="10"/>
  <c r="J87" i="10"/>
  <c r="L87" i="10"/>
  <c r="M87" i="10"/>
  <c r="O87" i="10" s="1"/>
  <c r="J420" i="10"/>
  <c r="N420" i="10"/>
  <c r="H420" i="10"/>
  <c r="F420" i="10"/>
  <c r="K420" i="10"/>
  <c r="L420" i="10"/>
  <c r="E420" i="10"/>
  <c r="I420" i="10"/>
  <c r="M420" i="10"/>
  <c r="O420" i="10" s="1"/>
  <c r="G420" i="10"/>
  <c r="J396" i="10"/>
  <c r="K396" i="10"/>
  <c r="M396" i="10"/>
  <c r="O396" i="10" s="1"/>
  <c r="E396" i="10"/>
  <c r="L396" i="10"/>
  <c r="H396" i="10"/>
  <c r="I396" i="10"/>
  <c r="F396" i="10"/>
  <c r="G396" i="10"/>
  <c r="N396" i="10"/>
  <c r="M72" i="10"/>
  <c r="O72" i="10" s="1"/>
  <c r="N72" i="10"/>
  <c r="L72" i="10"/>
  <c r="I72" i="10"/>
  <c r="J72" i="10"/>
  <c r="H72" i="10"/>
  <c r="G72" i="10"/>
  <c r="K72" i="10"/>
  <c r="F72" i="10"/>
  <c r="E72" i="10"/>
  <c r="J49" i="10"/>
  <c r="M49" i="10"/>
  <c r="O49" i="10" s="1"/>
  <c r="K49" i="10"/>
  <c r="F49" i="10"/>
  <c r="I49" i="10"/>
  <c r="E49" i="10"/>
  <c r="G49" i="10"/>
  <c r="N49" i="10"/>
  <c r="H49" i="10"/>
  <c r="L49" i="10"/>
  <c r="M325" i="10"/>
  <c r="O325" i="10" s="1"/>
  <c r="E325" i="10"/>
  <c r="I325" i="10"/>
  <c r="L325" i="10"/>
  <c r="J325" i="10"/>
  <c r="F325" i="10"/>
  <c r="K325" i="10"/>
  <c r="G325" i="10"/>
  <c r="N325" i="10"/>
  <c r="H325" i="10"/>
  <c r="M262" i="10"/>
  <c r="O262" i="10" s="1"/>
  <c r="N262" i="10"/>
  <c r="F262" i="10"/>
  <c r="H262" i="10"/>
  <c r="E262" i="10"/>
  <c r="L262" i="10"/>
  <c r="I262" i="10"/>
  <c r="G262" i="10"/>
  <c r="K262" i="10"/>
  <c r="J262" i="10"/>
  <c r="N263" i="10"/>
  <c r="I263" i="10"/>
  <c r="M263" i="10"/>
  <c r="O263" i="10" s="1"/>
  <c r="L263" i="10"/>
  <c r="J263" i="10"/>
  <c r="E263" i="10"/>
  <c r="H263" i="10"/>
  <c r="G263" i="10"/>
  <c r="K263" i="10"/>
  <c r="F263" i="10"/>
  <c r="N374" i="10"/>
  <c r="E374" i="10"/>
  <c r="I374" i="10"/>
  <c r="L374" i="10"/>
  <c r="G374" i="10"/>
  <c r="M374" i="10"/>
  <c r="O374" i="10" s="1"/>
  <c r="J374" i="10"/>
  <c r="K374" i="10"/>
  <c r="H374" i="10"/>
  <c r="F374" i="10"/>
  <c r="H236" i="10"/>
  <c r="F236" i="10"/>
  <c r="L236" i="10"/>
  <c r="E236" i="10"/>
  <c r="J236" i="10"/>
  <c r="I236" i="10"/>
  <c r="K236" i="10"/>
  <c r="G236" i="10"/>
  <c r="N236" i="10"/>
  <c r="M236" i="10"/>
  <c r="O236" i="10" s="1"/>
  <c r="K102" i="10"/>
  <c r="F102" i="10"/>
  <c r="J102" i="10"/>
  <c r="I102" i="10"/>
  <c r="L102" i="10"/>
  <c r="G102" i="10"/>
  <c r="H102" i="10"/>
  <c r="E102" i="10"/>
  <c r="N102" i="10"/>
  <c r="M102" i="10"/>
  <c r="O102" i="10" s="1"/>
  <c r="J186" i="10"/>
  <c r="M186" i="10"/>
  <c r="O186" i="10" s="1"/>
  <c r="N186" i="10"/>
  <c r="K186" i="10"/>
  <c r="E186" i="10"/>
  <c r="L186" i="10"/>
  <c r="H186" i="10"/>
  <c r="G186" i="10"/>
  <c r="F186" i="10"/>
  <c r="I186" i="10"/>
  <c r="L234" i="10"/>
  <c r="N234" i="10"/>
  <c r="E234" i="10"/>
  <c r="K234" i="10"/>
  <c r="G234" i="10"/>
  <c r="H234" i="10"/>
  <c r="I234" i="10"/>
  <c r="J234" i="10"/>
  <c r="F234" i="10"/>
  <c r="M234" i="10"/>
  <c r="O234" i="10" s="1"/>
  <c r="J497" i="10"/>
  <c r="N497" i="10"/>
  <c r="K497" i="10"/>
  <c r="L497" i="10"/>
  <c r="F497" i="10"/>
  <c r="M497" i="10"/>
  <c r="O497" i="10" s="1"/>
  <c r="H497" i="10"/>
  <c r="E497" i="10"/>
  <c r="I497" i="10"/>
  <c r="G497" i="10"/>
  <c r="J225" i="10"/>
  <c r="M225" i="10"/>
  <c r="O225" i="10" s="1"/>
  <c r="G225" i="10"/>
  <c r="N225" i="10"/>
  <c r="F225" i="10"/>
  <c r="H225" i="10"/>
  <c r="I225" i="10"/>
  <c r="L225" i="10"/>
  <c r="K225" i="10"/>
  <c r="E225" i="10"/>
  <c r="F303" i="10"/>
  <c r="J303" i="10"/>
  <c r="M303" i="10"/>
  <c r="O303" i="10" s="1"/>
  <c r="G303" i="10"/>
  <c r="N303" i="10"/>
  <c r="E303" i="10"/>
  <c r="H303" i="10"/>
  <c r="K303" i="10"/>
  <c r="I303" i="10"/>
  <c r="L303" i="10"/>
  <c r="N338" i="10"/>
  <c r="K338" i="10"/>
  <c r="H338" i="10"/>
  <c r="L338" i="10"/>
  <c r="I338" i="10"/>
  <c r="M338" i="10"/>
  <c r="O338" i="10" s="1"/>
  <c r="E338" i="10"/>
  <c r="J338" i="10"/>
  <c r="F338" i="10"/>
  <c r="G338" i="10"/>
  <c r="M369" i="10"/>
  <c r="O369" i="10" s="1"/>
  <c r="I369" i="10"/>
  <c r="G369" i="10"/>
  <c r="K369" i="10"/>
  <c r="L369" i="10"/>
  <c r="E369" i="10"/>
  <c r="F369" i="10"/>
  <c r="J369" i="10"/>
  <c r="N369" i="10"/>
  <c r="H369" i="10"/>
  <c r="E451" i="10"/>
  <c r="H451" i="10"/>
  <c r="N451" i="10"/>
  <c r="J451" i="10"/>
  <c r="M451" i="10"/>
  <c r="O451" i="10" s="1"/>
  <c r="G451" i="10"/>
  <c r="F451" i="10"/>
  <c r="I451" i="10"/>
  <c r="L451" i="10"/>
  <c r="K451" i="10"/>
  <c r="J158" i="10"/>
  <c r="M158" i="10"/>
  <c r="O158" i="10" s="1"/>
  <c r="F158" i="10"/>
  <c r="G158" i="10"/>
  <c r="L158" i="10"/>
  <c r="E158" i="10"/>
  <c r="N158" i="10"/>
  <c r="I158" i="10"/>
  <c r="H158" i="10"/>
  <c r="K158" i="10"/>
  <c r="J36" i="10"/>
  <c r="N36" i="10"/>
  <c r="M36" i="10"/>
  <c r="O36" i="10" s="1"/>
  <c r="H36" i="10"/>
  <c r="G36" i="10"/>
  <c r="K36" i="10"/>
  <c r="L36" i="10"/>
  <c r="I36" i="10"/>
  <c r="F36" i="10"/>
  <c r="E36" i="10"/>
  <c r="L34" i="10"/>
  <c r="J34" i="10"/>
  <c r="I34" i="10"/>
  <c r="H34" i="10"/>
  <c r="F34" i="10"/>
  <c r="N34" i="10"/>
  <c r="E34" i="10"/>
  <c r="M34" i="10"/>
  <c r="O34" i="10" s="1"/>
  <c r="K34" i="10"/>
  <c r="G34" i="10"/>
  <c r="K125" i="10"/>
  <c r="I125" i="10"/>
  <c r="H125" i="10"/>
  <c r="E125" i="10"/>
  <c r="N125" i="10"/>
  <c r="J125" i="10"/>
  <c r="M125" i="10"/>
  <c r="O125" i="10" s="1"/>
  <c r="F125" i="10"/>
  <c r="L125" i="10"/>
  <c r="G125" i="10"/>
  <c r="L199" i="10"/>
  <c r="J199" i="10"/>
  <c r="H199" i="10"/>
  <c r="E199" i="10"/>
  <c r="G199" i="10"/>
  <c r="K199" i="10"/>
  <c r="I199" i="10"/>
  <c r="M199" i="10"/>
  <c r="O199" i="10" s="1"/>
  <c r="N199" i="10"/>
  <c r="F199" i="10"/>
  <c r="E152" i="10"/>
  <c r="H152" i="10"/>
  <c r="M152" i="10"/>
  <c r="O152" i="10" s="1"/>
  <c r="K152" i="10"/>
  <c r="J152" i="10"/>
  <c r="I152" i="10"/>
  <c r="L152" i="10"/>
  <c r="G152" i="10"/>
  <c r="N152" i="10"/>
  <c r="F152" i="10"/>
  <c r="J415" i="10"/>
  <c r="N415" i="10"/>
  <c r="H415" i="10"/>
  <c r="I415" i="10"/>
  <c r="L415" i="10"/>
  <c r="M415" i="10"/>
  <c r="O415" i="10" s="1"/>
  <c r="K415" i="10"/>
  <c r="F415" i="10"/>
  <c r="G415" i="10"/>
  <c r="E415" i="10"/>
  <c r="E454" i="10"/>
  <c r="F454" i="10"/>
  <c r="N454" i="10"/>
  <c r="K454" i="10"/>
  <c r="M454" i="10"/>
  <c r="O454" i="10" s="1"/>
  <c r="G454" i="10"/>
  <c r="J454" i="10"/>
  <c r="I454" i="10"/>
  <c r="H454" i="10"/>
  <c r="L454" i="10"/>
  <c r="G312" i="10"/>
  <c r="F312" i="10"/>
  <c r="M312" i="10"/>
  <c r="O312" i="10" s="1"/>
  <c r="K312" i="10"/>
  <c r="J312" i="10"/>
  <c r="E312" i="10"/>
  <c r="H312" i="10"/>
  <c r="N312" i="10"/>
  <c r="L312" i="10"/>
  <c r="I312" i="10"/>
  <c r="N137" i="10"/>
  <c r="H137" i="10"/>
  <c r="G137" i="10"/>
  <c r="K137" i="10"/>
  <c r="F137" i="10"/>
  <c r="L137" i="10"/>
  <c r="M137" i="10"/>
  <c r="O137" i="10" s="1"/>
  <c r="J137" i="10"/>
  <c r="E137" i="10"/>
  <c r="I137" i="10"/>
  <c r="I52" i="10"/>
  <c r="G52" i="10"/>
  <c r="F52" i="10"/>
  <c r="K52" i="10"/>
  <c r="M52" i="10"/>
  <c r="O52" i="10" s="1"/>
  <c r="E52" i="10"/>
  <c r="L52" i="10"/>
  <c r="J52" i="10"/>
  <c r="H52" i="10"/>
  <c r="N52" i="10"/>
  <c r="G116" i="10"/>
  <c r="H116" i="10"/>
  <c r="F116" i="10"/>
  <c r="J116" i="10"/>
  <c r="M116" i="10"/>
  <c r="O116" i="10" s="1"/>
  <c r="K116" i="10"/>
  <c r="N116" i="10"/>
  <c r="E116" i="10"/>
  <c r="I116" i="10"/>
  <c r="L116" i="10"/>
  <c r="I265" i="10"/>
  <c r="M265" i="10"/>
  <c r="O265" i="10" s="1"/>
  <c r="F265" i="10"/>
  <c r="K265" i="10"/>
  <c r="N265" i="10"/>
  <c r="L265" i="10"/>
  <c r="E265" i="10"/>
  <c r="H265" i="10"/>
  <c r="G265" i="10"/>
  <c r="J265" i="10"/>
  <c r="M372" i="10"/>
  <c r="O372" i="10" s="1"/>
  <c r="F372" i="10"/>
  <c r="E372" i="10"/>
  <c r="G372" i="10"/>
  <c r="H372" i="10"/>
  <c r="K372" i="10"/>
  <c r="J372" i="10"/>
  <c r="N372" i="10"/>
  <c r="L372" i="10"/>
  <c r="I372" i="10"/>
  <c r="H223" i="10"/>
  <c r="J223" i="10"/>
  <c r="E223" i="10"/>
  <c r="M223" i="10"/>
  <c r="O223" i="10" s="1"/>
  <c r="I223" i="10"/>
  <c r="K223" i="10"/>
  <c r="N223" i="10"/>
  <c r="F223" i="10"/>
  <c r="G223" i="10"/>
  <c r="L223" i="10"/>
  <c r="L282" i="10"/>
  <c r="E282" i="10"/>
  <c r="F282" i="10"/>
  <c r="N282" i="10"/>
  <c r="H282" i="10"/>
  <c r="I282" i="10"/>
  <c r="J282" i="10"/>
  <c r="K282" i="10"/>
  <c r="M282" i="10"/>
  <c r="O282" i="10" s="1"/>
  <c r="G282" i="10"/>
  <c r="M381" i="10"/>
  <c r="O381" i="10" s="1"/>
  <c r="J381" i="10"/>
  <c r="E381" i="10"/>
  <c r="G381" i="10"/>
  <c r="I381" i="10"/>
  <c r="N381" i="10"/>
  <c r="L381" i="10"/>
  <c r="K381" i="10"/>
  <c r="H381" i="10"/>
  <c r="F381" i="10"/>
  <c r="H387" i="10"/>
  <c r="I387" i="10"/>
  <c r="M387" i="10"/>
  <c r="O387" i="10" s="1"/>
  <c r="F387" i="10"/>
  <c r="J387" i="10"/>
  <c r="K387" i="10"/>
  <c r="G387" i="10"/>
  <c r="E387" i="10"/>
  <c r="L387" i="10"/>
  <c r="N387" i="10"/>
  <c r="N334" i="10"/>
  <c r="I334" i="10"/>
  <c r="M334" i="10"/>
  <c r="O334" i="10" s="1"/>
  <c r="G334" i="10"/>
  <c r="L334" i="10"/>
  <c r="K334" i="10"/>
  <c r="J334" i="10"/>
  <c r="E334" i="10"/>
  <c r="F334" i="10"/>
  <c r="H334" i="10"/>
  <c r="F216" i="10"/>
  <c r="E216" i="10"/>
  <c r="H216" i="10"/>
  <c r="N216" i="10"/>
  <c r="K216" i="10"/>
  <c r="J216" i="10"/>
  <c r="M216" i="10"/>
  <c r="O216" i="10" s="1"/>
  <c r="L216" i="10"/>
  <c r="I216" i="10"/>
  <c r="G216" i="10"/>
  <c r="K318" i="10"/>
  <c r="N318" i="10"/>
  <c r="F318" i="10"/>
  <c r="H318" i="10"/>
  <c r="M318" i="10"/>
  <c r="O318" i="10" s="1"/>
  <c r="G318" i="10"/>
  <c r="L318" i="10"/>
  <c r="E318" i="10"/>
  <c r="J318" i="10"/>
  <c r="I318" i="10"/>
  <c r="E456" i="10"/>
  <c r="K456" i="10"/>
  <c r="N456" i="10"/>
  <c r="J456" i="10"/>
  <c r="L456" i="10"/>
  <c r="H456" i="10"/>
  <c r="I456" i="10"/>
  <c r="G456" i="10"/>
  <c r="M456" i="10"/>
  <c r="O456" i="10" s="1"/>
  <c r="F456" i="10"/>
  <c r="K84" i="10"/>
  <c r="G84" i="10"/>
  <c r="F84" i="10"/>
  <c r="H84" i="10"/>
  <c r="I84" i="10"/>
  <c r="E84" i="10"/>
  <c r="M84" i="10"/>
  <c r="O84" i="10" s="1"/>
  <c r="L84" i="10"/>
  <c r="J84" i="10"/>
  <c r="N84" i="10"/>
  <c r="I433" i="10"/>
  <c r="E433" i="10"/>
  <c r="N433" i="10"/>
  <c r="M433" i="10"/>
  <c r="O433" i="10" s="1"/>
  <c r="K433" i="10"/>
  <c r="H433" i="10"/>
  <c r="G433" i="10"/>
  <c r="F433" i="10"/>
  <c r="J433" i="10"/>
  <c r="L433" i="10"/>
  <c r="L203" i="10"/>
  <c r="H203" i="10"/>
  <c r="J203" i="10"/>
  <c r="M203" i="10"/>
  <c r="O203" i="10" s="1"/>
  <c r="K203" i="10"/>
  <c r="I203" i="10"/>
  <c r="G203" i="10"/>
  <c r="E203" i="10"/>
  <c r="N203" i="10"/>
  <c r="F203" i="10"/>
  <c r="H391" i="10"/>
  <c r="M391" i="10"/>
  <c r="O391" i="10" s="1"/>
  <c r="E391" i="10"/>
  <c r="G391" i="10"/>
  <c r="F391" i="10"/>
  <c r="K391" i="10"/>
  <c r="L391" i="10"/>
  <c r="J391" i="10"/>
  <c r="N391" i="10"/>
  <c r="I391" i="10"/>
  <c r="M349" i="10"/>
  <c r="O349" i="10" s="1"/>
  <c r="K349" i="10"/>
  <c r="L349" i="10"/>
  <c r="F349" i="10"/>
  <c r="H349" i="10"/>
  <c r="E349" i="10"/>
  <c r="G349" i="10"/>
  <c r="N349" i="10"/>
  <c r="J349" i="10"/>
  <c r="I349" i="10"/>
  <c r="N336" i="10"/>
  <c r="L336" i="10"/>
  <c r="I336" i="10"/>
  <c r="J336" i="10"/>
  <c r="F336" i="10"/>
  <c r="G336" i="10"/>
  <c r="M336" i="10"/>
  <c r="O336" i="10" s="1"/>
  <c r="H336" i="10"/>
  <c r="E336" i="10"/>
  <c r="K336" i="10"/>
  <c r="H108" i="10"/>
  <c r="E108" i="10"/>
  <c r="J108" i="10"/>
  <c r="F108" i="10"/>
  <c r="M108" i="10"/>
  <c r="O108" i="10" s="1"/>
  <c r="K108" i="10"/>
  <c r="I108" i="10"/>
  <c r="G108" i="10"/>
  <c r="L108" i="10"/>
  <c r="N108" i="10"/>
  <c r="J272" i="10"/>
  <c r="M272" i="10"/>
  <c r="O272" i="10" s="1"/>
  <c r="I272" i="10"/>
  <c r="H272" i="10"/>
  <c r="L272" i="10"/>
  <c r="F272" i="10"/>
  <c r="N272" i="10"/>
  <c r="E272" i="10"/>
  <c r="G272" i="10"/>
  <c r="K272" i="10"/>
  <c r="G388" i="10"/>
  <c r="L388" i="10"/>
  <c r="N388" i="10"/>
  <c r="E388" i="10"/>
  <c r="J388" i="10"/>
  <c r="M388" i="10"/>
  <c r="O388" i="10" s="1"/>
  <c r="I388" i="10"/>
  <c r="F388" i="10"/>
  <c r="K388" i="10"/>
  <c r="H388" i="10"/>
  <c r="F488" i="10"/>
  <c r="H488" i="10"/>
  <c r="K488" i="10"/>
  <c r="N488" i="10"/>
  <c r="J488" i="10"/>
  <c r="G488" i="10"/>
  <c r="M488" i="10"/>
  <c r="O488" i="10" s="1"/>
  <c r="L488" i="10"/>
  <c r="E488" i="10"/>
  <c r="I488" i="10"/>
  <c r="J112" i="10"/>
  <c r="G112" i="10"/>
  <c r="F112" i="10"/>
  <c r="H112" i="10"/>
  <c r="L112" i="10"/>
  <c r="N112" i="10"/>
  <c r="K112" i="10"/>
  <c r="I112" i="10"/>
  <c r="M112" i="10"/>
  <c r="O112" i="10" s="1"/>
  <c r="E112" i="10"/>
  <c r="K210" i="10"/>
  <c r="L210" i="10"/>
  <c r="M210" i="10"/>
  <c r="O210" i="10" s="1"/>
  <c r="E210" i="10"/>
  <c r="H210" i="10"/>
  <c r="G210" i="10"/>
  <c r="F210" i="10"/>
  <c r="I210" i="10"/>
  <c r="J210" i="10"/>
  <c r="N210" i="10"/>
  <c r="J407" i="10"/>
  <c r="M407" i="10"/>
  <c r="O407" i="10" s="1"/>
  <c r="K407" i="10"/>
  <c r="F407" i="10"/>
  <c r="E407" i="10"/>
  <c r="N407" i="10"/>
  <c r="H407" i="10"/>
  <c r="I407" i="10"/>
  <c r="G407" i="10"/>
  <c r="L407" i="10"/>
  <c r="N144" i="10"/>
  <c r="M144" i="10"/>
  <c r="O144" i="10" s="1"/>
  <c r="H144" i="10"/>
  <c r="G144" i="10"/>
  <c r="I144" i="10"/>
  <c r="L144" i="10"/>
  <c r="K144" i="10"/>
  <c r="J144" i="10"/>
  <c r="E144" i="10"/>
  <c r="F144" i="10"/>
  <c r="H270" i="10"/>
  <c r="F270" i="10"/>
  <c r="J270" i="10"/>
  <c r="L270" i="10"/>
  <c r="N270" i="10"/>
  <c r="G270" i="10"/>
  <c r="I270" i="10"/>
  <c r="K270" i="10"/>
  <c r="E270" i="10"/>
  <c r="M270" i="10"/>
  <c r="O270" i="10" s="1"/>
  <c r="J205" i="10"/>
  <c r="E205" i="10"/>
  <c r="H205" i="10"/>
  <c r="N205" i="10"/>
  <c r="I205" i="10"/>
  <c r="L205" i="10"/>
  <c r="G205" i="10"/>
  <c r="K205" i="10"/>
  <c r="M205" i="10"/>
  <c r="O205" i="10" s="1"/>
  <c r="F205" i="10"/>
  <c r="E33" i="10"/>
  <c r="K33" i="10"/>
  <c r="F33" i="10"/>
  <c r="G33" i="10"/>
  <c r="J33" i="10"/>
  <c r="I33" i="10"/>
  <c r="L33" i="10"/>
  <c r="M33" i="10"/>
  <c r="O33" i="10" s="1"/>
  <c r="N33" i="10"/>
  <c r="H33" i="10"/>
  <c r="M128" i="10"/>
  <c r="O128" i="10" s="1"/>
  <c r="N128" i="10"/>
  <c r="F128" i="10"/>
  <c r="J128" i="10"/>
  <c r="L128" i="10"/>
  <c r="I128" i="10"/>
  <c r="G128" i="10"/>
  <c r="E128" i="10"/>
  <c r="H128" i="10"/>
  <c r="K128" i="10"/>
  <c r="I404" i="10"/>
  <c r="G404" i="10"/>
  <c r="L404" i="10"/>
  <c r="J404" i="10"/>
  <c r="N404" i="10"/>
  <c r="E404" i="10"/>
  <c r="M404" i="10"/>
  <c r="O404" i="10" s="1"/>
  <c r="K404" i="10"/>
  <c r="H404" i="10"/>
  <c r="F404" i="10"/>
  <c r="N131" i="10"/>
  <c r="H131" i="10"/>
  <c r="E131" i="10"/>
  <c r="G131" i="10"/>
  <c r="I131" i="10"/>
  <c r="K131" i="10"/>
  <c r="J131" i="10"/>
  <c r="L131" i="10"/>
  <c r="M131" i="10"/>
  <c r="O131" i="10" s="1"/>
  <c r="F131" i="10"/>
  <c r="H389" i="10"/>
  <c r="L389" i="10"/>
  <c r="E389" i="10"/>
  <c r="F389" i="10"/>
  <c r="N389" i="10"/>
  <c r="I389" i="10"/>
  <c r="J389" i="10"/>
  <c r="K389" i="10"/>
  <c r="G389" i="10"/>
  <c r="M389" i="10"/>
  <c r="O389" i="10" s="1"/>
  <c r="E395" i="10"/>
  <c r="H395" i="10"/>
  <c r="I395" i="10"/>
  <c r="G395" i="10"/>
  <c r="N395" i="10"/>
  <c r="K395" i="10"/>
  <c r="F395" i="10"/>
  <c r="M395" i="10"/>
  <c r="O395" i="10" s="1"/>
  <c r="L395" i="10"/>
  <c r="J395" i="10"/>
  <c r="J95" i="10"/>
  <c r="E95" i="10"/>
  <c r="N95" i="10"/>
  <c r="F95" i="10"/>
  <c r="K95" i="10"/>
  <c r="M95" i="10"/>
  <c r="O95" i="10" s="1"/>
  <c r="H95" i="10"/>
  <c r="I95" i="10"/>
  <c r="L95" i="10"/>
  <c r="G95" i="10"/>
  <c r="M436" i="10"/>
  <c r="O436" i="10" s="1"/>
  <c r="F436" i="10"/>
  <c r="K436" i="10"/>
  <c r="L436" i="10"/>
  <c r="H436" i="10"/>
  <c r="E436" i="10"/>
  <c r="G436" i="10"/>
  <c r="J436" i="10"/>
  <c r="I436" i="10"/>
  <c r="N436" i="10"/>
  <c r="L323" i="10"/>
  <c r="M323" i="10"/>
  <c r="O323" i="10" s="1"/>
  <c r="I323" i="10"/>
  <c r="F323" i="10"/>
  <c r="J323" i="10"/>
  <c r="N323" i="10"/>
  <c r="G323" i="10"/>
  <c r="K323" i="10"/>
  <c r="E323" i="10"/>
  <c r="H323" i="10"/>
  <c r="E370" i="10"/>
  <c r="M370" i="10"/>
  <c r="O370" i="10" s="1"/>
  <c r="K370" i="10"/>
  <c r="H370" i="10"/>
  <c r="F370" i="10"/>
  <c r="I370" i="10"/>
  <c r="N370" i="10"/>
  <c r="J370" i="10"/>
  <c r="L370" i="10"/>
  <c r="G370" i="10"/>
  <c r="H124" i="10"/>
  <c r="M124" i="10"/>
  <c r="O124" i="10" s="1"/>
  <c r="F124" i="10"/>
  <c r="K124" i="10"/>
  <c r="I124" i="10"/>
  <c r="J124" i="10"/>
  <c r="E124" i="10"/>
  <c r="L124" i="10"/>
  <c r="G124" i="10"/>
  <c r="N124" i="10"/>
  <c r="J319" i="10"/>
  <c r="H319" i="10"/>
  <c r="K319" i="10"/>
  <c r="E319" i="10"/>
  <c r="F319" i="10"/>
  <c r="I319" i="10"/>
  <c r="L319" i="10"/>
  <c r="N319" i="10"/>
  <c r="G319" i="10"/>
  <c r="M319" i="10"/>
  <c r="O319" i="10" s="1"/>
  <c r="G160" i="10"/>
  <c r="H160" i="10"/>
  <c r="M160" i="10"/>
  <c r="O160" i="10" s="1"/>
  <c r="I160" i="10"/>
  <c r="K160" i="10"/>
  <c r="L160" i="10"/>
  <c r="F160" i="10"/>
  <c r="E160" i="10"/>
  <c r="N160" i="10"/>
  <c r="J160" i="10"/>
  <c r="I442" i="10"/>
  <c r="F442" i="10"/>
  <c r="G442" i="10"/>
  <c r="M442" i="10"/>
  <c r="O442" i="10" s="1"/>
  <c r="N442" i="10"/>
  <c r="K442" i="10"/>
  <c r="H442" i="10"/>
  <c r="E442" i="10"/>
  <c r="L442" i="10"/>
  <c r="J442" i="10"/>
  <c r="J468" i="10"/>
  <c r="I468" i="10"/>
  <c r="F468" i="10"/>
  <c r="N468" i="10"/>
  <c r="E468" i="10"/>
  <c r="M468" i="10"/>
  <c r="O468" i="10" s="1"/>
  <c r="H468" i="10"/>
  <c r="G468" i="10"/>
  <c r="K468" i="10"/>
  <c r="L468" i="10"/>
  <c r="K27" i="10"/>
  <c r="I27" i="10"/>
  <c r="G27" i="10"/>
  <c r="L27" i="10"/>
  <c r="E27" i="10"/>
  <c r="F27" i="10"/>
  <c r="N27" i="10"/>
  <c r="J27" i="10"/>
  <c r="H27" i="10"/>
  <c r="M27" i="10"/>
  <c r="O27" i="10" s="1"/>
  <c r="N365" i="10"/>
  <c r="F365" i="10"/>
  <c r="J365" i="10"/>
  <c r="G365" i="10"/>
  <c r="H365" i="10"/>
  <c r="I365" i="10"/>
  <c r="M365" i="10"/>
  <c r="O365" i="10" s="1"/>
  <c r="K365" i="10"/>
  <c r="L365" i="10"/>
  <c r="E365" i="10"/>
  <c r="E266" i="10"/>
  <c r="J266" i="10"/>
  <c r="K266" i="10"/>
  <c r="M266" i="10"/>
  <c r="O266" i="10" s="1"/>
  <c r="H266" i="10"/>
  <c r="F266" i="10"/>
  <c r="I266" i="10"/>
  <c r="N266" i="10"/>
  <c r="L266" i="10"/>
  <c r="G266" i="10"/>
  <c r="F490" i="10"/>
  <c r="L490" i="10"/>
  <c r="J490" i="10"/>
  <c r="I490" i="10"/>
  <c r="H490" i="10"/>
  <c r="K490" i="10"/>
  <c r="N490" i="10"/>
  <c r="M490" i="10"/>
  <c r="O490" i="10" s="1"/>
  <c r="G490" i="10"/>
  <c r="E490" i="10"/>
  <c r="K271" i="10"/>
  <c r="I271" i="10"/>
  <c r="N271" i="10"/>
  <c r="M271" i="10"/>
  <c r="O271" i="10" s="1"/>
  <c r="H271" i="10"/>
  <c r="J271" i="10"/>
  <c r="E271" i="10"/>
  <c r="G271" i="10"/>
  <c r="F271" i="10"/>
  <c r="L271" i="10"/>
  <c r="G30" i="10"/>
  <c r="K30" i="10"/>
  <c r="H30" i="10"/>
  <c r="N30" i="10"/>
  <c r="E30" i="10"/>
  <c r="L30" i="10"/>
  <c r="F30" i="10"/>
  <c r="J30" i="10"/>
  <c r="I30" i="10"/>
  <c r="M30" i="10"/>
  <c r="O30" i="10" s="1"/>
  <c r="G279" i="10"/>
  <c r="N279" i="10"/>
  <c r="H279" i="10"/>
  <c r="E279" i="10"/>
  <c r="K279" i="10"/>
  <c r="F279" i="10"/>
  <c r="L279" i="10"/>
  <c r="M279" i="10"/>
  <c r="O279" i="10" s="1"/>
  <c r="I279" i="10"/>
  <c r="J279" i="10"/>
  <c r="F413" i="10"/>
  <c r="L413" i="10"/>
  <c r="M413" i="10"/>
  <c r="O413" i="10" s="1"/>
  <c r="N413" i="10"/>
  <c r="E413" i="10"/>
  <c r="J413" i="10"/>
  <c r="K413" i="10"/>
  <c r="H413" i="10"/>
  <c r="I413" i="10"/>
  <c r="G413" i="10"/>
  <c r="H426" i="10"/>
  <c r="E426" i="10"/>
  <c r="L426" i="10"/>
  <c r="F426" i="10"/>
  <c r="K426" i="10"/>
  <c r="N426" i="10"/>
  <c r="M426" i="10"/>
  <c r="O426" i="10" s="1"/>
  <c r="I426" i="10"/>
  <c r="G426" i="10"/>
  <c r="J426" i="10"/>
  <c r="H239" i="10"/>
  <c r="K239" i="10"/>
  <c r="N239" i="10"/>
  <c r="F239" i="10"/>
  <c r="E239" i="10"/>
  <c r="J239" i="10"/>
  <c r="M239" i="10"/>
  <c r="O239" i="10" s="1"/>
  <c r="L239" i="10"/>
  <c r="G239" i="10"/>
  <c r="I239" i="10"/>
  <c r="E69" i="10"/>
  <c r="H69" i="10"/>
  <c r="M69" i="10"/>
  <c r="O69" i="10" s="1"/>
  <c r="G69" i="10"/>
  <c r="L69" i="10"/>
  <c r="J69" i="10"/>
  <c r="N69" i="10"/>
  <c r="F69" i="10"/>
  <c r="K69" i="10"/>
  <c r="I69" i="10"/>
  <c r="L139" i="10"/>
  <c r="M139" i="10"/>
  <c r="O139" i="10" s="1"/>
  <c r="H139" i="10"/>
  <c r="K139" i="10"/>
  <c r="E139" i="10"/>
  <c r="F139" i="10"/>
  <c r="J139" i="10"/>
  <c r="N139" i="10"/>
  <c r="I139" i="10"/>
  <c r="G139" i="10"/>
  <c r="H280" i="10"/>
  <c r="M280" i="10"/>
  <c r="O280" i="10" s="1"/>
  <c r="N280" i="10"/>
  <c r="K280" i="10"/>
  <c r="J280" i="10"/>
  <c r="I280" i="10"/>
  <c r="E280" i="10"/>
  <c r="F280" i="10"/>
  <c r="L280" i="10"/>
  <c r="G280" i="10"/>
  <c r="M220" i="10"/>
  <c r="O220" i="10" s="1"/>
  <c r="H220" i="10"/>
  <c r="J220" i="10"/>
  <c r="K220" i="10"/>
  <c r="N220" i="10"/>
  <c r="F220" i="10"/>
  <c r="E220" i="10"/>
  <c r="G220" i="10"/>
  <c r="L220" i="10"/>
  <c r="I220" i="10"/>
  <c r="E250" i="10"/>
  <c r="N250" i="10"/>
  <c r="I250" i="10"/>
  <c r="K250" i="10"/>
  <c r="F250" i="10"/>
  <c r="J250" i="10"/>
  <c r="M250" i="10"/>
  <c r="O250" i="10" s="1"/>
  <c r="L250" i="10"/>
  <c r="H250" i="10"/>
  <c r="G250" i="10"/>
  <c r="J308" i="10"/>
  <c r="F308" i="10"/>
  <c r="E308" i="10"/>
  <c r="G308" i="10"/>
  <c r="N308" i="10"/>
  <c r="K308" i="10"/>
  <c r="H308" i="10"/>
  <c r="I308" i="10"/>
  <c r="L308" i="10"/>
  <c r="M308" i="10"/>
  <c r="O308" i="10" s="1"/>
  <c r="H429" i="10"/>
  <c r="J429" i="10"/>
  <c r="M429" i="10"/>
  <c r="O429" i="10" s="1"/>
  <c r="E429" i="10"/>
  <c r="N429" i="10"/>
  <c r="K429" i="10"/>
  <c r="G429" i="10"/>
  <c r="F429" i="10"/>
  <c r="I429" i="10"/>
  <c r="L429" i="10"/>
  <c r="L86" i="10"/>
  <c r="J86" i="10"/>
  <c r="K86" i="10"/>
  <c r="M86" i="10"/>
  <c r="O86" i="10" s="1"/>
  <c r="E86" i="10"/>
  <c r="N86" i="10"/>
  <c r="I86" i="10"/>
  <c r="G86" i="10"/>
  <c r="H86" i="10"/>
  <c r="F86" i="10"/>
  <c r="I195" i="10"/>
  <c r="G195" i="10"/>
  <c r="J195" i="10"/>
  <c r="H195" i="10"/>
  <c r="N195" i="10"/>
  <c r="E195" i="10"/>
  <c r="K195" i="10"/>
  <c r="L195" i="10"/>
  <c r="F195" i="10"/>
  <c r="M195" i="10"/>
  <c r="O195" i="10" s="1"/>
  <c r="H489" i="10"/>
  <c r="N489" i="10"/>
  <c r="K489" i="10"/>
  <c r="F489" i="10"/>
  <c r="L489" i="10"/>
  <c r="G489" i="10"/>
  <c r="I489" i="10"/>
  <c r="M489" i="10"/>
  <c r="O489" i="10" s="1"/>
  <c r="E489" i="10"/>
  <c r="J489" i="10"/>
  <c r="G140" i="10"/>
  <c r="J140" i="10"/>
  <c r="F140" i="10"/>
  <c r="K140" i="10"/>
  <c r="E140" i="10"/>
  <c r="N140" i="10"/>
  <c r="M140" i="10"/>
  <c r="O140" i="10" s="1"/>
  <c r="H140" i="10"/>
  <c r="I140" i="10"/>
  <c r="L140" i="10"/>
  <c r="G65" i="10"/>
  <c r="I65" i="10"/>
  <c r="M65" i="10"/>
  <c r="O65" i="10" s="1"/>
  <c r="J65" i="10"/>
  <c r="K65" i="10"/>
  <c r="E65" i="10"/>
  <c r="F65" i="10"/>
  <c r="H65" i="10"/>
  <c r="L65" i="10"/>
  <c r="N65" i="10"/>
  <c r="K291" i="10"/>
  <c r="F291" i="10"/>
  <c r="L291" i="10"/>
  <c r="I291" i="10"/>
  <c r="M291" i="10"/>
  <c r="O291" i="10" s="1"/>
  <c r="E291" i="10"/>
  <c r="N291" i="10"/>
  <c r="G291" i="10"/>
  <c r="J291" i="10"/>
  <c r="H291" i="10"/>
  <c r="L283" i="10"/>
  <c r="F283" i="10"/>
  <c r="E283" i="10"/>
  <c r="N283" i="10"/>
  <c r="G283" i="10"/>
  <c r="H283" i="10"/>
  <c r="M283" i="10"/>
  <c r="O283" i="10" s="1"/>
  <c r="I283" i="10"/>
  <c r="K283" i="10"/>
  <c r="J283" i="10"/>
  <c r="H392" i="10"/>
  <c r="I392" i="10"/>
  <c r="J392" i="10"/>
  <c r="N392" i="10"/>
  <c r="G392" i="10"/>
  <c r="M392" i="10"/>
  <c r="O392" i="10" s="1"/>
  <c r="L392" i="10"/>
  <c r="E392" i="10"/>
  <c r="F392" i="10"/>
  <c r="K392" i="10"/>
  <c r="N344" i="10"/>
  <c r="H344" i="10"/>
  <c r="M344" i="10"/>
  <c r="O344" i="10" s="1"/>
  <c r="L344" i="10"/>
  <c r="J344" i="10"/>
  <c r="K344" i="10"/>
  <c r="G344" i="10"/>
  <c r="E344" i="10"/>
  <c r="I344" i="10"/>
  <c r="F344" i="10"/>
  <c r="M333" i="10"/>
  <c r="O333" i="10" s="1"/>
  <c r="L333" i="10"/>
  <c r="K333" i="10"/>
  <c r="E333" i="10"/>
  <c r="N333" i="10"/>
  <c r="H333" i="10"/>
  <c r="I333" i="10"/>
  <c r="G333" i="10"/>
  <c r="J333" i="10"/>
  <c r="F333" i="10"/>
  <c r="G472" i="10"/>
  <c r="J472" i="10"/>
  <c r="E472" i="10"/>
  <c r="N472" i="10"/>
  <c r="F472" i="10"/>
  <c r="M472" i="10"/>
  <c r="O472" i="10" s="1"/>
  <c r="H472" i="10"/>
  <c r="I472" i="10"/>
  <c r="K472" i="10"/>
  <c r="L472" i="10"/>
  <c r="L457" i="10"/>
  <c r="M457" i="10"/>
  <c r="O457" i="10" s="1"/>
  <c r="E457" i="10"/>
  <c r="F457" i="10"/>
  <c r="H457" i="10"/>
  <c r="K457" i="10"/>
  <c r="I457" i="10"/>
  <c r="N457" i="10"/>
  <c r="G457" i="10"/>
  <c r="J457" i="10"/>
  <c r="F347" i="10"/>
  <c r="L347" i="10"/>
  <c r="I347" i="10"/>
  <c r="J347" i="10"/>
  <c r="K347" i="10"/>
  <c r="N347" i="10"/>
  <c r="E347" i="10"/>
  <c r="G347" i="10"/>
  <c r="H347" i="10"/>
  <c r="M347" i="10"/>
  <c r="O347" i="10" s="1"/>
  <c r="F401" i="10"/>
  <c r="M401" i="10"/>
  <c r="O401" i="10" s="1"/>
  <c r="I401" i="10"/>
  <c r="E401" i="10"/>
  <c r="H401" i="10"/>
  <c r="J401" i="10"/>
  <c r="L401" i="10"/>
  <c r="G401" i="10"/>
  <c r="N401" i="10"/>
  <c r="K401" i="10"/>
  <c r="E439" i="10"/>
  <c r="G439" i="10"/>
  <c r="H439" i="10"/>
  <c r="N439" i="10"/>
  <c r="K439" i="10"/>
  <c r="L439" i="10"/>
  <c r="I439" i="10"/>
  <c r="M439" i="10"/>
  <c r="O439" i="10" s="1"/>
  <c r="F439" i="10"/>
  <c r="J439" i="10"/>
  <c r="K359" i="10"/>
  <c r="L359" i="10"/>
  <c r="M359" i="10"/>
  <c r="O359" i="10" s="1"/>
  <c r="E359" i="10"/>
  <c r="I359" i="10"/>
  <c r="H359" i="10"/>
  <c r="F359" i="10"/>
  <c r="N359" i="10"/>
  <c r="G359" i="10"/>
  <c r="J359" i="10"/>
  <c r="J324" i="10"/>
  <c r="H324" i="10"/>
  <c r="F324" i="10"/>
  <c r="I324" i="10"/>
  <c r="M324" i="10"/>
  <c r="O324" i="10" s="1"/>
  <c r="N324" i="10"/>
  <c r="L324" i="10"/>
  <c r="K324" i="10"/>
  <c r="E324" i="10"/>
  <c r="G324" i="10"/>
  <c r="G174" i="10"/>
  <c r="H174" i="10"/>
  <c r="N174" i="10"/>
  <c r="K174" i="10"/>
  <c r="L174" i="10"/>
  <c r="E174" i="10"/>
  <c r="F174" i="10"/>
  <c r="I174" i="10"/>
  <c r="M174" i="10"/>
  <c r="O174" i="10" s="1"/>
  <c r="J174" i="10"/>
  <c r="F434" i="10"/>
  <c r="E434" i="10"/>
  <c r="M434" i="10"/>
  <c r="O434" i="10" s="1"/>
  <c r="J434" i="10"/>
  <c r="G434" i="10"/>
  <c r="I434" i="10"/>
  <c r="N434" i="10"/>
  <c r="L434" i="10"/>
  <c r="H434" i="10"/>
  <c r="K434" i="10"/>
  <c r="I293" i="10"/>
  <c r="J293" i="10"/>
  <c r="G293" i="10"/>
  <c r="K293" i="10"/>
  <c r="L293" i="10"/>
  <c r="M293" i="10"/>
  <c r="O293" i="10" s="1"/>
  <c r="N293" i="10"/>
  <c r="H293" i="10"/>
  <c r="E293" i="10"/>
  <c r="F293" i="10"/>
  <c r="N398" i="10"/>
  <c r="H398" i="10"/>
  <c r="L398" i="10"/>
  <c r="I398" i="10"/>
  <c r="G398" i="10"/>
  <c r="K398" i="10"/>
  <c r="E398" i="10"/>
  <c r="J398" i="10"/>
  <c r="F398" i="10"/>
  <c r="M398" i="10"/>
  <c r="O398" i="10" s="1"/>
  <c r="L329" i="10"/>
  <c r="H329" i="10"/>
  <c r="E329" i="10"/>
  <c r="K329" i="10"/>
  <c r="F329" i="10"/>
  <c r="I329" i="10"/>
  <c r="N329" i="10"/>
  <c r="J329" i="10"/>
  <c r="G329" i="10"/>
  <c r="M329" i="10"/>
  <c r="O329" i="10" s="1"/>
  <c r="L494" i="10"/>
  <c r="N494" i="10"/>
  <c r="K494" i="10"/>
  <c r="F494" i="10"/>
  <c r="J494" i="10"/>
  <c r="I494" i="10"/>
  <c r="H494" i="10"/>
  <c r="M494" i="10"/>
  <c r="O494" i="10" s="1"/>
  <c r="G494" i="10"/>
  <c r="E494" i="10"/>
  <c r="I122" i="10"/>
  <c r="G122" i="10"/>
  <c r="E122" i="10"/>
  <c r="J122" i="10"/>
  <c r="K122" i="10"/>
  <c r="H122" i="10"/>
  <c r="N122" i="10"/>
  <c r="L122" i="10"/>
  <c r="M122" i="10"/>
  <c r="O122" i="10" s="1"/>
  <c r="F122" i="10"/>
  <c r="N170" i="10"/>
  <c r="E170" i="10"/>
  <c r="L170" i="10"/>
  <c r="G170" i="10"/>
  <c r="J170" i="10"/>
  <c r="M170" i="10"/>
  <c r="O170" i="10" s="1"/>
  <c r="K170" i="10"/>
  <c r="F170" i="10"/>
  <c r="I170" i="10"/>
  <c r="H170" i="10"/>
  <c r="H126" i="10"/>
  <c r="G126" i="10"/>
  <c r="E126" i="10"/>
  <c r="N126" i="10"/>
  <c r="M126" i="10"/>
  <c r="O126" i="10" s="1"/>
  <c r="F126" i="10"/>
  <c r="I126" i="10"/>
  <c r="K126" i="10"/>
  <c r="L126" i="10"/>
  <c r="J126" i="10"/>
  <c r="F399" i="10"/>
  <c r="M399" i="10"/>
  <c r="O399" i="10" s="1"/>
  <c r="L399" i="10"/>
  <c r="G399" i="10"/>
  <c r="N399" i="10"/>
  <c r="E399" i="10"/>
  <c r="J399" i="10"/>
  <c r="I399" i="10"/>
  <c r="K399" i="10"/>
  <c r="H399" i="10"/>
  <c r="H51" i="10"/>
  <c r="I51" i="10"/>
  <c r="L51" i="10"/>
  <c r="E51" i="10"/>
  <c r="G51" i="10"/>
  <c r="J51" i="10"/>
  <c r="M51" i="10"/>
  <c r="O51" i="10" s="1"/>
  <c r="N51" i="10"/>
  <c r="F51" i="10"/>
  <c r="K51" i="10"/>
  <c r="N366" i="10"/>
  <c r="M366" i="10"/>
  <c r="O366" i="10" s="1"/>
  <c r="I366" i="10"/>
  <c r="L366" i="10"/>
  <c r="J366" i="10"/>
  <c r="E366" i="10"/>
  <c r="K366" i="10"/>
  <c r="G366" i="10"/>
  <c r="H366" i="10"/>
  <c r="F366" i="10"/>
  <c r="F498" i="10"/>
  <c r="J498" i="10"/>
  <c r="N498" i="10"/>
  <c r="I498" i="10"/>
  <c r="E498" i="10"/>
  <c r="K498" i="10"/>
  <c r="M498" i="10"/>
  <c r="O498" i="10" s="1"/>
  <c r="L498" i="10"/>
  <c r="H498" i="10"/>
  <c r="G498" i="10"/>
  <c r="K481" i="10"/>
  <c r="M481" i="10"/>
  <c r="O481" i="10" s="1"/>
  <c r="L481" i="10"/>
  <c r="J481" i="10"/>
  <c r="N481" i="10"/>
  <c r="G481" i="10"/>
  <c r="H481" i="10"/>
  <c r="E481" i="10"/>
  <c r="F481" i="10"/>
  <c r="I481" i="10"/>
  <c r="K378" i="10"/>
  <c r="L378" i="10"/>
  <c r="I378" i="10"/>
  <c r="N378" i="10"/>
  <c r="J378" i="10"/>
  <c r="E378" i="10"/>
  <c r="F378" i="10"/>
  <c r="H378" i="10"/>
  <c r="G378" i="10"/>
  <c r="M378" i="10"/>
  <c r="O378" i="10" s="1"/>
  <c r="M482" i="10"/>
  <c r="O482" i="10" s="1"/>
  <c r="E482" i="10"/>
  <c r="J482" i="10"/>
  <c r="I482" i="10"/>
  <c r="L482" i="10"/>
  <c r="K482" i="10"/>
  <c r="N482" i="10"/>
  <c r="G482" i="10"/>
  <c r="H482" i="10"/>
  <c r="F482" i="10"/>
  <c r="H258" i="10"/>
  <c r="K258" i="10"/>
  <c r="F258" i="10"/>
  <c r="I258" i="10"/>
  <c r="M258" i="10"/>
  <c r="O258" i="10" s="1"/>
  <c r="G258" i="10"/>
  <c r="J258" i="10"/>
  <c r="N258" i="10"/>
  <c r="L258" i="10"/>
  <c r="E258" i="10"/>
  <c r="E233" i="10"/>
  <c r="H233" i="10"/>
  <c r="G233" i="10"/>
  <c r="K233" i="10"/>
  <c r="J233" i="10"/>
  <c r="M233" i="10"/>
  <c r="O233" i="10" s="1"/>
  <c r="F233" i="10"/>
  <c r="L233" i="10"/>
  <c r="I233" i="10"/>
  <c r="N233" i="10"/>
  <c r="F500" i="10"/>
  <c r="G500" i="10"/>
  <c r="I500" i="10"/>
  <c r="H500" i="10"/>
  <c r="E500" i="10"/>
  <c r="N500" i="10"/>
  <c r="L500" i="10"/>
  <c r="M500" i="10"/>
  <c r="O500" i="10" s="1"/>
  <c r="K500" i="10"/>
  <c r="J500" i="10"/>
  <c r="K437" i="10"/>
  <c r="E437" i="10"/>
  <c r="N437" i="10"/>
  <c r="H437" i="10"/>
  <c r="J437" i="10"/>
  <c r="I437" i="10"/>
  <c r="M437" i="10"/>
  <c r="O437" i="10" s="1"/>
  <c r="G437" i="10"/>
  <c r="L437" i="10"/>
  <c r="F437" i="10"/>
  <c r="I178" i="10"/>
  <c r="F178" i="10"/>
  <c r="N178" i="10"/>
  <c r="K178" i="10"/>
  <c r="E178" i="10"/>
  <c r="G178" i="10"/>
  <c r="J178" i="10"/>
  <c r="H178" i="10"/>
  <c r="M178" i="10"/>
  <c r="O178" i="10" s="1"/>
  <c r="L178" i="10"/>
  <c r="N358" i="10"/>
  <c r="G358" i="10"/>
  <c r="H358" i="10"/>
  <c r="L358" i="10"/>
  <c r="E358" i="10"/>
  <c r="K358" i="10"/>
  <c r="I358" i="10"/>
  <c r="F358" i="10"/>
  <c r="M358" i="10"/>
  <c r="O358" i="10" s="1"/>
  <c r="J358" i="10"/>
  <c r="L346" i="10"/>
  <c r="E346" i="10"/>
  <c r="J346" i="10"/>
  <c r="K346" i="10"/>
  <c r="N346" i="10"/>
  <c r="I346" i="10"/>
  <c r="F346" i="10"/>
  <c r="M346" i="10"/>
  <c r="O346" i="10" s="1"/>
  <c r="G346" i="10"/>
  <c r="H346" i="10"/>
  <c r="M187" i="10"/>
  <c r="O187" i="10" s="1"/>
  <c r="K187" i="10"/>
  <c r="E187" i="10"/>
  <c r="I187" i="10"/>
  <c r="G187" i="10"/>
  <c r="F187" i="10"/>
  <c r="L187" i="10"/>
  <c r="J187" i="10"/>
  <c r="H187" i="10"/>
  <c r="N187" i="10"/>
  <c r="K41" i="10"/>
  <c r="I41" i="10"/>
  <c r="M41" i="10"/>
  <c r="O41" i="10" s="1"/>
  <c r="F41" i="10"/>
  <c r="H41" i="10"/>
  <c r="E41" i="10"/>
  <c r="N41" i="10"/>
  <c r="L41" i="10"/>
  <c r="G41" i="10"/>
  <c r="J41" i="10"/>
  <c r="K54" i="10"/>
  <c r="F54" i="10"/>
  <c r="I54" i="10"/>
  <c r="L54" i="10"/>
  <c r="E54" i="10"/>
  <c r="H54" i="10"/>
  <c r="N54" i="10"/>
  <c r="M54" i="10"/>
  <c r="O54" i="10" s="1"/>
  <c r="J54" i="10"/>
  <c r="G54" i="10"/>
  <c r="M382" i="10"/>
  <c r="O382" i="10" s="1"/>
  <c r="E382" i="10"/>
  <c r="F382" i="10"/>
  <c r="G382" i="10"/>
  <c r="L382" i="10"/>
  <c r="I382" i="10"/>
  <c r="K382" i="10"/>
  <c r="J382" i="10"/>
  <c r="H382" i="10"/>
  <c r="N382" i="10"/>
  <c r="M316" i="10"/>
  <c r="O316" i="10" s="1"/>
  <c r="L316" i="10"/>
  <c r="K316" i="10"/>
  <c r="N316" i="10"/>
  <c r="H316" i="10"/>
  <c r="E316" i="10"/>
  <c r="F316" i="10"/>
  <c r="G316" i="10"/>
  <c r="I316" i="10"/>
  <c r="J316" i="10"/>
  <c r="K447" i="10"/>
  <c r="I447" i="10"/>
  <c r="N447" i="10"/>
  <c r="E447" i="10"/>
  <c r="L447" i="10"/>
  <c r="J447" i="10"/>
  <c r="G447" i="10"/>
  <c r="M447" i="10"/>
  <c r="O447" i="10" s="1"/>
  <c r="F447" i="10"/>
  <c r="H447" i="10"/>
  <c r="N491" i="10"/>
  <c r="I491" i="10"/>
  <c r="K491" i="10"/>
  <c r="M491" i="10"/>
  <c r="O491" i="10" s="1"/>
  <c r="L491" i="10"/>
  <c r="G491" i="10"/>
  <c r="E491" i="10"/>
  <c r="J491" i="10"/>
  <c r="F491" i="10"/>
  <c r="H491" i="10"/>
  <c r="K275" i="10"/>
  <c r="M275" i="10"/>
  <c r="O275" i="10" s="1"/>
  <c r="F275" i="10"/>
  <c r="G275" i="10"/>
  <c r="N275" i="10"/>
  <c r="L275" i="10"/>
  <c r="J275" i="10"/>
  <c r="H275" i="10"/>
  <c r="I275" i="10"/>
  <c r="E275" i="10"/>
  <c r="N68" i="10"/>
  <c r="K68" i="10"/>
  <c r="I68" i="10"/>
  <c r="E68" i="10"/>
  <c r="F68" i="10"/>
  <c r="G68" i="10"/>
  <c r="J68" i="10"/>
  <c r="M68" i="10"/>
  <c r="O68" i="10" s="1"/>
  <c r="L68" i="10"/>
  <c r="H68" i="10"/>
  <c r="K103" i="10"/>
  <c r="N103" i="10"/>
  <c r="J103" i="10"/>
  <c r="G103" i="10"/>
  <c r="H103" i="10"/>
  <c r="L103" i="10"/>
  <c r="F103" i="10"/>
  <c r="E103" i="10"/>
  <c r="I103" i="10"/>
  <c r="M103" i="10"/>
  <c r="O103" i="10" s="1"/>
  <c r="F76" i="10"/>
  <c r="I76" i="10"/>
  <c r="L76" i="10"/>
  <c r="G76" i="10"/>
  <c r="N76" i="10"/>
  <c r="H76" i="10"/>
  <c r="E76" i="10"/>
  <c r="M76" i="10"/>
  <c r="O76" i="10" s="1"/>
  <c r="K76" i="10"/>
  <c r="J76" i="10"/>
  <c r="L412" i="10"/>
  <c r="E412" i="10"/>
  <c r="H412" i="10"/>
  <c r="F412" i="10"/>
  <c r="N412" i="10"/>
  <c r="M412" i="10"/>
  <c r="O412" i="10" s="1"/>
  <c r="G412" i="10"/>
  <c r="J412" i="10"/>
  <c r="K412" i="10"/>
  <c r="I412" i="10"/>
  <c r="I350" i="10"/>
  <c r="G350" i="10"/>
  <c r="L350" i="10"/>
  <c r="E350" i="10"/>
  <c r="N350" i="10"/>
  <c r="H350" i="10"/>
  <c r="M350" i="10"/>
  <c r="O350" i="10" s="1"/>
  <c r="K350" i="10"/>
  <c r="J350" i="10"/>
  <c r="F350" i="10"/>
  <c r="K177" i="10"/>
  <c r="G177" i="10"/>
  <c r="F177" i="10"/>
  <c r="N177" i="10"/>
  <c r="L177" i="10"/>
  <c r="J177" i="10"/>
  <c r="I177" i="10"/>
  <c r="E177" i="10"/>
  <c r="M177" i="10"/>
  <c r="O177" i="10" s="1"/>
  <c r="H177" i="10"/>
  <c r="L222" i="10"/>
  <c r="J222" i="10"/>
  <c r="E222" i="10"/>
  <c r="F222" i="10"/>
  <c r="N222" i="10"/>
  <c r="H222" i="10"/>
  <c r="K222" i="10"/>
  <c r="I222" i="10"/>
  <c r="M222" i="10"/>
  <c r="O222" i="10" s="1"/>
  <c r="G222" i="10"/>
  <c r="H148" i="10"/>
  <c r="J148" i="10"/>
  <c r="E148" i="10"/>
  <c r="I148" i="10"/>
  <c r="M148" i="10"/>
  <c r="O148" i="10" s="1"/>
  <c r="L148" i="10"/>
  <c r="G148" i="10"/>
  <c r="K148" i="10"/>
  <c r="N148" i="10"/>
  <c r="F148" i="10"/>
  <c r="E455" i="10"/>
  <c r="L455" i="10"/>
  <c r="G455" i="10"/>
  <c r="I455" i="10"/>
  <c r="M455" i="10"/>
  <c r="O455" i="10" s="1"/>
  <c r="N455" i="10"/>
  <c r="K455" i="10"/>
  <c r="H455" i="10"/>
  <c r="F455" i="10"/>
  <c r="J455" i="10"/>
  <c r="G267" i="10"/>
  <c r="F267" i="10"/>
  <c r="E267" i="10"/>
  <c r="J267" i="10"/>
  <c r="K267" i="10"/>
  <c r="N267" i="10"/>
  <c r="H267" i="10"/>
  <c r="I267" i="10"/>
  <c r="M267" i="10"/>
  <c r="O267" i="10" s="1"/>
  <c r="L267" i="10"/>
  <c r="I207" i="10"/>
  <c r="L207" i="10"/>
  <c r="H207" i="10"/>
  <c r="K207" i="10"/>
  <c r="M207" i="10"/>
  <c r="O207" i="10" s="1"/>
  <c r="J207" i="10"/>
  <c r="N207" i="10"/>
  <c r="E207" i="10"/>
  <c r="F207" i="10"/>
  <c r="G207" i="10"/>
  <c r="J492" i="10"/>
  <c r="G492" i="10"/>
  <c r="N492" i="10"/>
  <c r="K492" i="10"/>
  <c r="I492" i="10"/>
  <c r="H492" i="10"/>
  <c r="L492" i="10"/>
  <c r="E492" i="10"/>
  <c r="F492" i="10"/>
  <c r="M492" i="10"/>
  <c r="O492" i="10" s="1"/>
  <c r="F240" i="10"/>
  <c r="E240" i="10"/>
  <c r="K240" i="10"/>
  <c r="H240" i="10"/>
  <c r="N240" i="10"/>
  <c r="M240" i="10"/>
  <c r="O240" i="10" s="1"/>
  <c r="J240" i="10"/>
  <c r="I240" i="10"/>
  <c r="G240" i="10"/>
  <c r="L240" i="10"/>
  <c r="N31" i="10"/>
  <c r="I31" i="10"/>
  <c r="E31" i="10"/>
  <c r="K31" i="10"/>
  <c r="H31" i="10"/>
  <c r="M31" i="10"/>
  <c r="O31" i="10" s="1"/>
  <c r="F31" i="10"/>
  <c r="J31" i="10"/>
  <c r="G31" i="10"/>
  <c r="L31" i="10"/>
  <c r="G274" i="10"/>
  <c r="E274" i="10"/>
  <c r="J274" i="10"/>
  <c r="I274" i="10"/>
  <c r="N274" i="10"/>
  <c r="L274" i="10"/>
  <c r="K274" i="10"/>
  <c r="H274" i="10"/>
  <c r="F274" i="10"/>
  <c r="M274" i="10"/>
  <c r="O274" i="10" s="1"/>
  <c r="E332" i="10"/>
  <c r="G332" i="10"/>
  <c r="N332" i="10"/>
  <c r="F332" i="10"/>
  <c r="L332" i="10"/>
  <c r="J332" i="10"/>
  <c r="H332" i="10"/>
  <c r="K332" i="10"/>
  <c r="M332" i="10"/>
  <c r="O332" i="10" s="1"/>
  <c r="I332" i="10"/>
  <c r="F452" i="10"/>
  <c r="J452" i="10"/>
  <c r="G452" i="10"/>
  <c r="H452" i="10"/>
  <c r="N452" i="10"/>
  <c r="L452" i="10"/>
  <c r="I452" i="10"/>
  <c r="K452" i="10"/>
  <c r="E452" i="10"/>
  <c r="M452" i="10"/>
  <c r="O452" i="10" s="1"/>
  <c r="J143" i="10"/>
  <c r="K143" i="10"/>
  <c r="L143" i="10"/>
  <c r="E143" i="10"/>
  <c r="H143" i="10"/>
  <c r="I143" i="10"/>
  <c r="M143" i="10"/>
  <c r="O143" i="10" s="1"/>
  <c r="N143" i="10"/>
  <c r="G143" i="10"/>
  <c r="F143" i="10"/>
  <c r="M476" i="10"/>
  <c r="O476" i="10" s="1"/>
  <c r="E476" i="10"/>
  <c r="N476" i="10"/>
  <c r="H476" i="10"/>
  <c r="J476" i="10"/>
  <c r="F476" i="10"/>
  <c r="K476" i="10"/>
  <c r="L476" i="10"/>
  <c r="G476" i="10"/>
  <c r="I476" i="10"/>
  <c r="N284" i="10"/>
  <c r="F284" i="10"/>
  <c r="L284" i="10"/>
  <c r="M284" i="10"/>
  <c r="O284" i="10" s="1"/>
  <c r="E284" i="10"/>
  <c r="J284" i="10"/>
  <c r="H284" i="10"/>
  <c r="I284" i="10"/>
  <c r="G284" i="10"/>
  <c r="K284" i="10"/>
  <c r="H182" i="10"/>
  <c r="G182" i="10"/>
  <c r="L182" i="10"/>
  <c r="J182" i="10"/>
  <c r="F182" i="10"/>
  <c r="I182" i="10"/>
  <c r="K182" i="10"/>
  <c r="M182" i="10"/>
  <c r="O182" i="10" s="1"/>
  <c r="E182" i="10"/>
  <c r="N182" i="10"/>
  <c r="L232" i="10"/>
  <c r="I232" i="10"/>
  <c r="E232" i="10"/>
  <c r="G232" i="10"/>
  <c r="K232" i="10"/>
  <c r="F232" i="10"/>
  <c r="J232" i="10"/>
  <c r="H232" i="10"/>
  <c r="N232" i="10"/>
  <c r="M232" i="10"/>
  <c r="O232" i="10" s="1"/>
  <c r="I106" i="10"/>
  <c r="G106" i="10"/>
  <c r="M106" i="10"/>
  <c r="O106" i="10" s="1"/>
  <c r="N106" i="10"/>
  <c r="J106" i="10"/>
  <c r="E106" i="10"/>
  <c r="F106" i="10"/>
  <c r="L106" i="10"/>
  <c r="K106" i="10"/>
  <c r="H106" i="10"/>
  <c r="I168" i="10"/>
  <c r="K168" i="10"/>
  <c r="L168" i="10"/>
  <c r="M168" i="10"/>
  <c r="O168" i="10" s="1"/>
  <c r="N168" i="10"/>
  <c r="H168" i="10"/>
  <c r="J168" i="10"/>
  <c r="G168" i="10"/>
  <c r="E168" i="10"/>
  <c r="F168" i="10"/>
  <c r="G495" i="10"/>
  <c r="M495" i="10"/>
  <c r="O495" i="10" s="1"/>
  <c r="L495" i="10"/>
  <c r="K495" i="10"/>
  <c r="N495" i="10"/>
  <c r="H495" i="10"/>
  <c r="E495" i="10"/>
  <c r="J495" i="10"/>
  <c r="I495" i="10"/>
  <c r="F495" i="10"/>
  <c r="E445" i="10"/>
  <c r="F445" i="10"/>
  <c r="L445" i="10"/>
  <c r="N445" i="10"/>
  <c r="G445" i="10"/>
  <c r="I445" i="10"/>
  <c r="H445" i="10"/>
  <c r="J445" i="10"/>
  <c r="K445" i="10"/>
  <c r="M445" i="10"/>
  <c r="O445" i="10" s="1"/>
  <c r="L57" i="10"/>
  <c r="M57" i="10"/>
  <c r="O57" i="10" s="1"/>
  <c r="I57" i="10"/>
  <c r="K57" i="10"/>
  <c r="E57" i="10"/>
  <c r="N57" i="10"/>
  <c r="G57" i="10"/>
  <c r="J57" i="10"/>
  <c r="F57" i="10"/>
  <c r="H57" i="10"/>
  <c r="I19" i="10"/>
  <c r="J19" i="10"/>
  <c r="F19" i="10"/>
  <c r="N19" i="10"/>
  <c r="M19" i="10"/>
  <c r="O19" i="10" s="1"/>
  <c r="G19" i="10"/>
  <c r="L19" i="10"/>
  <c r="H19" i="10"/>
  <c r="K19" i="10"/>
  <c r="E19" i="10"/>
  <c r="G305" i="10"/>
  <c r="H305" i="10"/>
  <c r="N305" i="10"/>
  <c r="J305" i="10"/>
  <c r="K305" i="10"/>
  <c r="E305" i="10"/>
  <c r="L305" i="10"/>
  <c r="M305" i="10"/>
  <c r="O305" i="10" s="1"/>
  <c r="I305" i="10"/>
  <c r="F305" i="10"/>
  <c r="I244" i="10"/>
  <c r="F244" i="10"/>
  <c r="G244" i="10"/>
  <c r="H244" i="10"/>
  <c r="N244" i="10"/>
  <c r="L244" i="10"/>
  <c r="K244" i="10"/>
  <c r="J244" i="10"/>
  <c r="M244" i="10"/>
  <c r="O244" i="10" s="1"/>
  <c r="E244" i="10"/>
  <c r="E48" i="10"/>
  <c r="N48" i="10"/>
  <c r="G48" i="10"/>
  <c r="M48" i="10"/>
  <c r="O48" i="10" s="1"/>
  <c r="L48" i="10"/>
  <c r="K48" i="10"/>
  <c r="F48" i="10"/>
  <c r="I48" i="10"/>
  <c r="H48" i="10"/>
  <c r="J48" i="10"/>
  <c r="F47" i="10"/>
  <c r="H47" i="10"/>
  <c r="M47" i="10"/>
  <c r="O47" i="10" s="1"/>
  <c r="E47" i="10"/>
  <c r="G47" i="10"/>
  <c r="I47" i="10"/>
  <c r="N47" i="10"/>
  <c r="J47" i="10"/>
  <c r="K47" i="10"/>
  <c r="L47" i="10"/>
  <c r="M90" i="10"/>
  <c r="O90" i="10" s="1"/>
  <c r="N90" i="10"/>
  <c r="J90" i="10"/>
  <c r="L90" i="10"/>
  <c r="E90" i="10"/>
  <c r="G90" i="10"/>
  <c r="K90" i="10"/>
  <c r="I90" i="10"/>
  <c r="F90" i="10"/>
  <c r="H90" i="10"/>
  <c r="K111" i="10"/>
  <c r="H111" i="10"/>
  <c r="J111" i="10"/>
  <c r="M111" i="10"/>
  <c r="O111" i="10" s="1"/>
  <c r="F111" i="10"/>
  <c r="I111" i="10"/>
  <c r="N111" i="10"/>
  <c r="E111" i="10"/>
  <c r="G111" i="10"/>
  <c r="L111" i="10"/>
  <c r="G121" i="10"/>
  <c r="E121" i="10"/>
  <c r="J121" i="10"/>
  <c r="K121" i="10"/>
  <c r="L121" i="10"/>
  <c r="I121" i="10"/>
  <c r="F121" i="10"/>
  <c r="N121" i="10"/>
  <c r="H121" i="10"/>
  <c r="M121" i="10"/>
  <c r="O121" i="10" s="1"/>
  <c r="L58" i="10"/>
  <c r="I58" i="10"/>
  <c r="G58" i="10"/>
  <c r="H58" i="10"/>
  <c r="F58" i="10"/>
  <c r="E58" i="10"/>
  <c r="J58" i="10"/>
  <c r="M58" i="10"/>
  <c r="O58" i="10" s="1"/>
  <c r="K58" i="10"/>
  <c r="N58" i="10"/>
  <c r="H229" i="10"/>
  <c r="J229" i="10"/>
  <c r="N229" i="10"/>
  <c r="E229" i="10"/>
  <c r="I229" i="10"/>
  <c r="G229" i="10"/>
  <c r="K229" i="10"/>
  <c r="M229" i="10"/>
  <c r="O229" i="10" s="1"/>
  <c r="F229" i="10"/>
  <c r="L229" i="10"/>
  <c r="J278" i="10"/>
  <c r="F278" i="10"/>
  <c r="M278" i="10"/>
  <c r="O278" i="10" s="1"/>
  <c r="G278" i="10"/>
  <c r="K278" i="10"/>
  <c r="E278" i="10"/>
  <c r="I278" i="10"/>
  <c r="H278" i="10"/>
  <c r="N278" i="10"/>
  <c r="L278" i="10"/>
  <c r="L414" i="10"/>
  <c r="E414" i="10"/>
  <c r="G414" i="10"/>
  <c r="N414" i="10"/>
  <c r="M414" i="10"/>
  <c r="O414" i="10" s="1"/>
  <c r="K414" i="10"/>
  <c r="F414" i="10"/>
  <c r="H414" i="10"/>
  <c r="I414" i="10"/>
  <c r="J414" i="10"/>
  <c r="E226" i="10"/>
  <c r="F226" i="10"/>
  <c r="K226" i="10"/>
  <c r="G226" i="10"/>
  <c r="L226" i="10"/>
  <c r="J226" i="10"/>
  <c r="I226" i="10"/>
  <c r="N226" i="10"/>
  <c r="M226" i="10"/>
  <c r="O226" i="10" s="1"/>
  <c r="H226" i="10"/>
  <c r="F212" i="10"/>
  <c r="J212" i="10"/>
  <c r="N212" i="10"/>
  <c r="E212" i="10"/>
  <c r="H212" i="10"/>
  <c r="I212" i="10"/>
  <c r="G212" i="10"/>
  <c r="L212" i="10"/>
  <c r="K212" i="10"/>
  <c r="M212" i="10"/>
  <c r="O212" i="10" s="1"/>
  <c r="H215" i="10"/>
  <c r="N215" i="10"/>
  <c r="F215" i="10"/>
  <c r="G215" i="10"/>
  <c r="I215" i="10"/>
  <c r="L215" i="10"/>
  <c r="M215" i="10"/>
  <c r="O215" i="10" s="1"/>
  <c r="K215" i="10"/>
  <c r="J215" i="10"/>
  <c r="E215" i="10"/>
  <c r="N432" i="10"/>
  <c r="L432" i="10"/>
  <c r="K432" i="10"/>
  <c r="M432" i="10"/>
  <c r="O432" i="10" s="1"/>
  <c r="E432" i="10"/>
  <c r="H432" i="10"/>
  <c r="I432" i="10"/>
  <c r="J432" i="10"/>
  <c r="G432" i="10"/>
  <c r="F432" i="10"/>
  <c r="I245" i="10"/>
  <c r="E245" i="10"/>
  <c r="M245" i="10"/>
  <c r="O245" i="10" s="1"/>
  <c r="L245" i="10"/>
  <c r="G245" i="10"/>
  <c r="H245" i="10"/>
  <c r="F245" i="10"/>
  <c r="N245" i="10"/>
  <c r="K245" i="10"/>
  <c r="J245" i="10"/>
  <c r="G142" i="10"/>
  <c r="H142" i="10"/>
  <c r="E142" i="10"/>
  <c r="M142" i="10"/>
  <c r="O142" i="10" s="1"/>
  <c r="J142" i="10"/>
  <c r="K142" i="10"/>
  <c r="I142" i="10"/>
  <c r="F142" i="10"/>
  <c r="L142" i="10"/>
  <c r="N142" i="10"/>
  <c r="G352" i="10"/>
  <c r="J352" i="10"/>
  <c r="I352" i="10"/>
  <c r="M352" i="10"/>
  <c r="O352" i="10" s="1"/>
  <c r="N352" i="10"/>
  <c r="H352" i="10"/>
  <c r="E352" i="10"/>
  <c r="L352" i="10"/>
  <c r="K352" i="10"/>
  <c r="F352" i="10"/>
  <c r="H18" i="10"/>
  <c r="E18" i="10"/>
  <c r="G18" i="10"/>
  <c r="F18" i="10"/>
  <c r="J18" i="10"/>
  <c r="K18" i="10"/>
  <c r="M18" i="10"/>
  <c r="O18" i="10" s="1"/>
  <c r="I18" i="10"/>
  <c r="L18" i="10"/>
  <c r="N18" i="10"/>
  <c r="M295" i="10"/>
  <c r="O295" i="10" s="1"/>
  <c r="G295" i="10"/>
  <c r="F295" i="10"/>
  <c r="K295" i="10"/>
  <c r="J295" i="10"/>
  <c r="I295" i="10"/>
  <c r="L295" i="10"/>
  <c r="E295" i="10"/>
  <c r="N295" i="10"/>
  <c r="H295" i="10"/>
  <c r="G100" i="10"/>
  <c r="K100" i="10"/>
  <c r="F100" i="10"/>
  <c r="N100" i="10"/>
  <c r="L100" i="10"/>
  <c r="J100" i="10"/>
  <c r="M100" i="10"/>
  <c r="O100" i="10" s="1"/>
  <c r="E100" i="10"/>
  <c r="H100" i="10"/>
  <c r="I100" i="10"/>
  <c r="E123" i="10"/>
  <c r="H123" i="10"/>
  <c r="N123" i="10"/>
  <c r="J123" i="10"/>
  <c r="I123" i="10"/>
  <c r="F123" i="10"/>
  <c r="L123" i="10"/>
  <c r="M123" i="10"/>
  <c r="O123" i="10" s="1"/>
  <c r="G123" i="10"/>
  <c r="K123" i="10"/>
  <c r="N379" i="10"/>
  <c r="H379" i="10"/>
  <c r="K379" i="10"/>
  <c r="M379" i="10"/>
  <c r="O379" i="10" s="1"/>
  <c r="E379" i="10"/>
  <c r="L379" i="10"/>
  <c r="I379" i="10"/>
  <c r="J379" i="10"/>
  <c r="F379" i="10"/>
  <c r="G379" i="10"/>
  <c r="M479" i="10"/>
  <c r="O479" i="10" s="1"/>
  <c r="N479" i="10"/>
  <c r="K479" i="10"/>
  <c r="J479" i="10"/>
  <c r="L479" i="10"/>
  <c r="I479" i="10"/>
  <c r="G479" i="10"/>
  <c r="F479" i="10"/>
  <c r="H479" i="10"/>
  <c r="E479" i="10"/>
  <c r="L219" i="10"/>
  <c r="E219" i="10"/>
  <c r="G219" i="10"/>
  <c r="M219" i="10"/>
  <c r="O219" i="10" s="1"/>
  <c r="J219" i="10"/>
  <c r="N219" i="10"/>
  <c r="F219" i="10"/>
  <c r="H219" i="10"/>
  <c r="K219" i="10"/>
  <c r="I219" i="10"/>
  <c r="K39" i="10"/>
  <c r="N39" i="10"/>
  <c r="H39" i="10"/>
  <c r="F39" i="10"/>
  <c r="E39" i="10"/>
  <c r="M39" i="10"/>
  <c r="O39" i="10" s="1"/>
  <c r="J39" i="10"/>
  <c r="I39" i="10"/>
  <c r="L39" i="10"/>
  <c r="G39" i="10"/>
  <c r="J309" i="10"/>
  <c r="G309" i="10"/>
  <c r="K309" i="10"/>
  <c r="L309" i="10"/>
  <c r="I309" i="10"/>
  <c r="M309" i="10"/>
  <c r="O309" i="10" s="1"/>
  <c r="H309" i="10"/>
  <c r="F309" i="10"/>
  <c r="N309" i="10"/>
  <c r="E309" i="10"/>
  <c r="L50" i="10"/>
  <c r="I50" i="10"/>
  <c r="H50" i="10"/>
  <c r="F50" i="10"/>
  <c r="G50" i="10"/>
  <c r="N50" i="10"/>
  <c r="M50" i="10"/>
  <c r="O50" i="10" s="1"/>
  <c r="J50" i="10"/>
  <c r="E50" i="10"/>
  <c r="K50" i="10"/>
  <c r="F467" i="10"/>
  <c r="E467" i="10"/>
  <c r="I467" i="10"/>
  <c r="K467" i="10"/>
  <c r="L467" i="10"/>
  <c r="M467" i="10"/>
  <c r="O467" i="10" s="1"/>
  <c r="N467" i="10"/>
  <c r="H467" i="10"/>
  <c r="J467" i="10"/>
  <c r="G467" i="10"/>
  <c r="L448" i="10"/>
  <c r="J448" i="10"/>
  <c r="G448" i="10"/>
  <c r="F448" i="10"/>
  <c r="H448" i="10"/>
  <c r="N448" i="10"/>
  <c r="E448" i="10"/>
  <c r="M448" i="10"/>
  <c r="O448" i="10" s="1"/>
  <c r="K448" i="10"/>
  <c r="I448" i="10"/>
  <c r="E129" i="10"/>
  <c r="F129" i="10"/>
  <c r="I129" i="10"/>
  <c r="K129" i="10"/>
  <c r="G129" i="10"/>
  <c r="L129" i="10"/>
  <c r="J129" i="10"/>
  <c r="H129" i="10"/>
  <c r="N129" i="10"/>
  <c r="M129" i="10"/>
  <c r="O129" i="10" s="1"/>
  <c r="L197" i="10"/>
  <c r="K197" i="10"/>
  <c r="M197" i="10"/>
  <c r="O197" i="10" s="1"/>
  <c r="J197" i="10"/>
  <c r="G197" i="10"/>
  <c r="F197" i="10"/>
  <c r="I197" i="10"/>
  <c r="E197" i="10"/>
  <c r="N197" i="10"/>
  <c r="H197" i="10"/>
  <c r="J326" i="10"/>
  <c r="N326" i="10"/>
  <c r="K326" i="10"/>
  <c r="I326" i="10"/>
  <c r="F326" i="10"/>
  <c r="M326" i="10"/>
  <c r="O326" i="10" s="1"/>
  <c r="G326" i="10"/>
  <c r="H326" i="10"/>
  <c r="L326" i="10"/>
  <c r="E326" i="10"/>
  <c r="J353" i="10"/>
  <c r="N353" i="10"/>
  <c r="G353" i="10"/>
  <c r="M353" i="10"/>
  <c r="O353" i="10" s="1"/>
  <c r="E353" i="10"/>
  <c r="F353" i="10"/>
  <c r="K353" i="10"/>
  <c r="H353" i="10"/>
  <c r="L353" i="10"/>
  <c r="I353" i="10"/>
  <c r="L154" i="10"/>
  <c r="K154" i="10"/>
  <c r="M154" i="10"/>
  <c r="O154" i="10" s="1"/>
  <c r="G154" i="10"/>
  <c r="H154" i="10"/>
  <c r="N154" i="10"/>
  <c r="J154" i="10"/>
  <c r="I154" i="10"/>
  <c r="F154" i="10"/>
  <c r="E154" i="10"/>
  <c r="N40" i="10"/>
  <c r="K40" i="10"/>
  <c r="I40" i="10"/>
  <c r="J40" i="10"/>
  <c r="H40" i="10"/>
  <c r="F40" i="10"/>
  <c r="G40" i="10"/>
  <c r="E40" i="10"/>
  <c r="M40" i="10"/>
  <c r="O40" i="10" s="1"/>
  <c r="L40" i="10"/>
  <c r="H28" i="10"/>
  <c r="M28" i="10"/>
  <c r="O28" i="10" s="1"/>
  <c r="G28" i="10"/>
  <c r="J28" i="10"/>
  <c r="E28" i="10"/>
  <c r="K28" i="10"/>
  <c r="I28" i="10"/>
  <c r="F28" i="10"/>
  <c r="L28" i="10"/>
  <c r="N28" i="10"/>
  <c r="G320" i="10"/>
  <c r="H320" i="10"/>
  <c r="E320" i="10"/>
  <c r="N320" i="10"/>
  <c r="L320" i="10"/>
  <c r="M320" i="10"/>
  <c r="O320" i="10" s="1"/>
  <c r="F320" i="10"/>
  <c r="J320" i="10"/>
  <c r="K320" i="10"/>
  <c r="I320" i="10"/>
  <c r="F405" i="10"/>
  <c r="N405" i="10"/>
  <c r="L405" i="10"/>
  <c r="M405" i="10"/>
  <c r="O405" i="10" s="1"/>
  <c r="G405" i="10"/>
  <c r="I405" i="10"/>
  <c r="J405" i="10"/>
  <c r="H405" i="10"/>
  <c r="E405" i="10"/>
  <c r="K405" i="10"/>
  <c r="G230" i="10"/>
  <c r="L230" i="10"/>
  <c r="J230" i="10"/>
  <c r="I230" i="10"/>
  <c r="N230" i="10"/>
  <c r="H230" i="10"/>
  <c r="K230" i="10"/>
  <c r="F230" i="10"/>
  <c r="E230" i="10"/>
  <c r="M230" i="10"/>
  <c r="O230" i="10" s="1"/>
  <c r="N301" i="10"/>
  <c r="L301" i="10"/>
  <c r="K301" i="10"/>
  <c r="H301" i="10"/>
  <c r="F301" i="10"/>
  <c r="I301" i="10"/>
  <c r="E301" i="10"/>
  <c r="G301" i="10"/>
  <c r="J301" i="10"/>
  <c r="M301" i="10"/>
  <c r="O301" i="10" s="1"/>
  <c r="N114" i="10"/>
  <c r="I114" i="10"/>
  <c r="K114" i="10"/>
  <c r="J114" i="10"/>
  <c r="F114" i="10"/>
  <c r="L114" i="10"/>
  <c r="M114" i="10"/>
  <c r="O114" i="10" s="1"/>
  <c r="G114" i="10"/>
  <c r="H114" i="10"/>
  <c r="E114" i="10"/>
  <c r="G60" i="10"/>
  <c r="F60" i="10"/>
  <c r="K60" i="10"/>
  <c r="E60" i="10"/>
  <c r="H60" i="10"/>
  <c r="M60" i="10"/>
  <c r="O60" i="10" s="1"/>
  <c r="L60" i="10"/>
  <c r="J60" i="10"/>
  <c r="I60" i="10"/>
  <c r="N60" i="10"/>
  <c r="L337" i="10"/>
  <c r="N337" i="10"/>
  <c r="J337" i="10"/>
  <c r="H337" i="10"/>
  <c r="F337" i="10"/>
  <c r="G337" i="10"/>
  <c r="M337" i="10"/>
  <c r="O337" i="10" s="1"/>
  <c r="K337" i="10"/>
  <c r="I337" i="10"/>
  <c r="E337" i="10"/>
  <c r="E241" i="10"/>
  <c r="N241" i="10"/>
  <c r="F241" i="10"/>
  <c r="H241" i="10"/>
  <c r="I241" i="10"/>
  <c r="M241" i="10"/>
  <c r="O241" i="10" s="1"/>
  <c r="G241" i="10"/>
  <c r="L241" i="10"/>
  <c r="K241" i="10"/>
  <c r="J241" i="10"/>
  <c r="J70" i="10"/>
  <c r="H70" i="10"/>
  <c r="F70" i="10"/>
  <c r="E70" i="10"/>
  <c r="M70" i="10"/>
  <c r="O70" i="10" s="1"/>
  <c r="K70" i="10"/>
  <c r="G70" i="10"/>
  <c r="N70" i="10"/>
  <c r="L70" i="10"/>
  <c r="I70" i="10"/>
  <c r="K355" i="10"/>
  <c r="M355" i="10"/>
  <c r="O355" i="10" s="1"/>
  <c r="J355" i="10"/>
  <c r="L355" i="10"/>
  <c r="H355" i="10"/>
  <c r="N355" i="10"/>
  <c r="E355" i="10"/>
  <c r="I355" i="10"/>
  <c r="G355" i="10"/>
  <c r="F355" i="10"/>
  <c r="E294" i="10"/>
  <c r="K294" i="10"/>
  <c r="F294" i="10"/>
  <c r="J294" i="10"/>
  <c r="I294" i="10"/>
  <c r="H294" i="10"/>
  <c r="L294" i="10"/>
  <c r="N294" i="10"/>
  <c r="M294" i="10"/>
  <c r="O294" i="10" s="1"/>
  <c r="G294" i="10"/>
  <c r="M424" i="10"/>
  <c r="O424" i="10" s="1"/>
  <c r="F424" i="10"/>
  <c r="G424" i="10"/>
  <c r="L424" i="10"/>
  <c r="H424" i="10"/>
  <c r="I424" i="10"/>
  <c r="K424" i="10"/>
  <c r="J424" i="10"/>
  <c r="E424" i="10"/>
  <c r="N424" i="10"/>
  <c r="M253" i="10"/>
  <c r="O253" i="10" s="1"/>
  <c r="G253" i="10"/>
  <c r="E253" i="10"/>
  <c r="N253" i="10"/>
  <c r="I253" i="10"/>
  <c r="J253" i="10"/>
  <c r="F253" i="10"/>
  <c r="K253" i="10"/>
  <c r="L253" i="10"/>
  <c r="H253" i="10"/>
  <c r="K198" i="10"/>
  <c r="G198" i="10"/>
  <c r="H198" i="10"/>
  <c r="I198" i="10"/>
  <c r="F198" i="10"/>
  <c r="E198" i="10"/>
  <c r="L198" i="10"/>
  <c r="J198" i="10"/>
  <c r="M198" i="10"/>
  <c r="O198" i="10" s="1"/>
  <c r="N198" i="10"/>
  <c r="F273" i="10"/>
  <c r="M273" i="10"/>
  <c r="O273" i="10" s="1"/>
  <c r="L273" i="10"/>
  <c r="N273" i="10"/>
  <c r="G273" i="10"/>
  <c r="I273" i="10"/>
  <c r="H273" i="10"/>
  <c r="E273" i="10"/>
  <c r="K273" i="10"/>
  <c r="J273" i="10"/>
  <c r="H88" i="10"/>
  <c r="I88" i="10"/>
  <c r="F88" i="10"/>
  <c r="M88" i="10"/>
  <c r="O88" i="10" s="1"/>
  <c r="L88" i="10"/>
  <c r="J88" i="10"/>
  <c r="K88" i="10"/>
  <c r="E88" i="10"/>
  <c r="N88" i="10"/>
  <c r="G88" i="10"/>
  <c r="I172" i="10"/>
  <c r="M172" i="10"/>
  <c r="O172" i="10" s="1"/>
  <c r="J172" i="10"/>
  <c r="F172" i="10"/>
  <c r="H172" i="10"/>
  <c r="N172" i="10"/>
  <c r="L172" i="10"/>
  <c r="G172" i="10"/>
  <c r="K172" i="10"/>
  <c r="E172" i="10"/>
  <c r="I71" i="10"/>
  <c r="F71" i="10"/>
  <c r="J71" i="10"/>
  <c r="L71" i="10"/>
  <c r="K71" i="10"/>
  <c r="M71" i="10"/>
  <c r="O71" i="10" s="1"/>
  <c r="H71" i="10"/>
  <c r="N71" i="10"/>
  <c r="E71" i="10"/>
  <c r="G71" i="10"/>
  <c r="N151" i="10"/>
  <c r="L151" i="10"/>
  <c r="H151" i="10"/>
  <c r="M151" i="10"/>
  <c r="O151" i="10" s="1"/>
  <c r="K151" i="10"/>
  <c r="G151" i="10"/>
  <c r="J151" i="10"/>
  <c r="I151" i="10"/>
  <c r="E151" i="10"/>
  <c r="F151" i="10"/>
  <c r="N394" i="10"/>
  <c r="F394" i="10"/>
  <c r="K394" i="10"/>
  <c r="I394" i="10"/>
  <c r="E394" i="10"/>
  <c r="H394" i="10"/>
  <c r="M394" i="10"/>
  <c r="O394" i="10" s="1"/>
  <c r="J394" i="10"/>
  <c r="L394" i="10"/>
  <c r="G394" i="10"/>
  <c r="J231" i="10"/>
  <c r="N231" i="10"/>
  <c r="L231" i="10"/>
  <c r="F231" i="10"/>
  <c r="H231" i="10"/>
  <c r="K231" i="10"/>
  <c r="G231" i="10"/>
  <c r="E231" i="10"/>
  <c r="I231" i="10"/>
  <c r="M231" i="10"/>
  <c r="O231" i="10" s="1"/>
  <c r="N364" i="10"/>
  <c r="I364" i="10"/>
  <c r="E364" i="10"/>
  <c r="H364" i="10"/>
  <c r="G364" i="10"/>
  <c r="K364" i="10"/>
  <c r="J364" i="10"/>
  <c r="M364" i="10"/>
  <c r="O364" i="10" s="1"/>
  <c r="F364" i="10"/>
  <c r="L364" i="10"/>
  <c r="N127" i="10"/>
  <c r="G127" i="10"/>
  <c r="K127" i="10"/>
  <c r="L127" i="10"/>
  <c r="I127" i="10"/>
  <c r="J127" i="10"/>
  <c r="M127" i="10"/>
  <c r="O127" i="10" s="1"/>
  <c r="F127" i="10"/>
  <c r="E127" i="10"/>
  <c r="H127" i="10"/>
  <c r="E130" i="10"/>
  <c r="H130" i="10"/>
  <c r="J130" i="10"/>
  <c r="N130" i="10"/>
  <c r="I130" i="10"/>
  <c r="F130" i="10"/>
  <c r="M130" i="10"/>
  <c r="O130" i="10" s="1"/>
  <c r="G130" i="10"/>
  <c r="L130" i="10"/>
  <c r="K130" i="10"/>
  <c r="H254" i="10"/>
  <c r="K254" i="10"/>
  <c r="J254" i="10"/>
  <c r="L254" i="10"/>
  <c r="I254" i="10"/>
  <c r="F254" i="10"/>
  <c r="M254" i="10"/>
  <c r="O254" i="10" s="1"/>
  <c r="G254" i="10"/>
  <c r="E254" i="10"/>
  <c r="N254" i="10"/>
  <c r="H79" i="10"/>
  <c r="E79" i="10"/>
  <c r="M79" i="10"/>
  <c r="O79" i="10" s="1"/>
  <c r="J79" i="10"/>
  <c r="N79" i="10"/>
  <c r="G79" i="10"/>
  <c r="I79" i="10"/>
  <c r="K79" i="10"/>
  <c r="L79" i="10"/>
  <c r="F79" i="10"/>
  <c r="H464" i="10"/>
  <c r="F464" i="10"/>
  <c r="G464" i="10"/>
  <c r="N464" i="10"/>
  <c r="L464" i="10"/>
  <c r="I464" i="10"/>
  <c r="J464" i="10"/>
  <c r="M464" i="10"/>
  <c r="O464" i="10" s="1"/>
  <c r="K464" i="10"/>
  <c r="E464" i="10"/>
  <c r="F53" i="10"/>
  <c r="L53" i="10"/>
  <c r="N53" i="10"/>
  <c r="G53" i="10"/>
  <c r="E53" i="10"/>
  <c r="H53" i="10"/>
  <c r="I53" i="10"/>
  <c r="K53" i="10"/>
  <c r="M53" i="10"/>
  <c r="O53" i="10" s="1"/>
  <c r="J53" i="10"/>
  <c r="F56" i="10"/>
  <c r="K56" i="10"/>
  <c r="E56" i="10"/>
  <c r="N56" i="10"/>
  <c r="I56" i="10"/>
  <c r="M56" i="10"/>
  <c r="O56" i="10" s="1"/>
  <c r="G56" i="10"/>
  <c r="H56" i="10"/>
  <c r="J56" i="10"/>
  <c r="L56" i="10"/>
  <c r="K441" i="10"/>
  <c r="L441" i="10"/>
  <c r="I441" i="10"/>
  <c r="J441" i="10"/>
  <c r="E441" i="10"/>
  <c r="N441" i="10"/>
  <c r="H441" i="10"/>
  <c r="M441" i="10"/>
  <c r="O441" i="10" s="1"/>
  <c r="G441" i="10"/>
  <c r="F441" i="10"/>
  <c r="N444" i="10"/>
  <c r="L444" i="10"/>
  <c r="G444" i="10"/>
  <c r="I444" i="10"/>
  <c r="K444" i="10"/>
  <c r="F444" i="10"/>
  <c r="E444" i="10"/>
  <c r="M444" i="10"/>
  <c r="O444" i="10" s="1"/>
  <c r="H444" i="10"/>
  <c r="J444" i="10"/>
  <c r="L208" i="10"/>
  <c r="N208" i="10"/>
  <c r="K208" i="10"/>
  <c r="F208" i="10"/>
  <c r="E208" i="10"/>
  <c r="G208" i="10"/>
  <c r="H208" i="10"/>
  <c r="I208" i="10"/>
  <c r="M208" i="10"/>
  <c r="O208" i="10" s="1"/>
  <c r="J208" i="10"/>
  <c r="F311" i="10"/>
  <c r="E311" i="10"/>
  <c r="L311" i="10"/>
  <c r="G311" i="10"/>
  <c r="I311" i="10"/>
  <c r="K311" i="10"/>
  <c r="J311" i="10"/>
  <c r="N311" i="10"/>
  <c r="M311" i="10"/>
  <c r="O311" i="10" s="1"/>
  <c r="H311" i="10"/>
  <c r="K163" i="10"/>
  <c r="I163" i="10"/>
  <c r="H163" i="10"/>
  <c r="E163" i="10"/>
  <c r="G163" i="10"/>
  <c r="N163" i="10"/>
  <c r="L163" i="10"/>
  <c r="F163" i="10"/>
  <c r="M163" i="10"/>
  <c r="O163" i="10" s="1"/>
  <c r="J163" i="10"/>
  <c r="J470" i="10"/>
  <c r="K470" i="10"/>
  <c r="F470" i="10"/>
  <c r="I470" i="10"/>
  <c r="N470" i="10"/>
  <c r="H470" i="10"/>
  <c r="L470" i="10"/>
  <c r="M470" i="10"/>
  <c r="O470" i="10" s="1"/>
  <c r="E470" i="10"/>
  <c r="G470" i="10"/>
  <c r="F474" i="10"/>
  <c r="G474" i="10"/>
  <c r="H474" i="10"/>
  <c r="M474" i="10"/>
  <c r="O474" i="10" s="1"/>
  <c r="L474" i="10"/>
  <c r="E474" i="10"/>
  <c r="I474" i="10"/>
  <c r="K474" i="10"/>
  <c r="N474" i="10"/>
  <c r="J474" i="10"/>
  <c r="E438" i="10"/>
  <c r="M438" i="10"/>
  <c r="O438" i="10" s="1"/>
  <c r="N438" i="10"/>
  <c r="G438" i="10"/>
  <c r="H438" i="10"/>
  <c r="F438" i="10"/>
  <c r="K438" i="10"/>
  <c r="J438" i="10"/>
  <c r="I438" i="10"/>
  <c r="L438" i="10"/>
  <c r="F134" i="10"/>
  <c r="I134" i="10"/>
  <c r="N134" i="10"/>
  <c r="M134" i="10"/>
  <c r="O134" i="10" s="1"/>
  <c r="G134" i="10"/>
  <c r="H134" i="10"/>
  <c r="K134" i="10"/>
  <c r="E134" i="10"/>
  <c r="J134" i="10"/>
  <c r="L134" i="10"/>
  <c r="N317" i="10"/>
  <c r="H317" i="10"/>
  <c r="I317" i="10"/>
  <c r="M317" i="10"/>
  <c r="O317" i="10" s="1"/>
  <c r="F317" i="10"/>
  <c r="K317" i="10"/>
  <c r="E317" i="10"/>
  <c r="J317" i="10"/>
  <c r="G317" i="10"/>
  <c r="L317" i="10"/>
  <c r="N159" i="10"/>
  <c r="E159" i="10"/>
  <c r="K159" i="10"/>
  <c r="G159" i="10"/>
  <c r="H159" i="10"/>
  <c r="M159" i="10"/>
  <c r="O159" i="10" s="1"/>
  <c r="I159" i="10"/>
  <c r="J159" i="10"/>
  <c r="L159" i="10"/>
  <c r="F159" i="10"/>
  <c r="E377" i="10"/>
  <c r="K377" i="10"/>
  <c r="H377" i="10"/>
  <c r="F377" i="10"/>
  <c r="G377" i="10"/>
  <c r="J377" i="10"/>
  <c r="L377" i="10"/>
  <c r="M377" i="10"/>
  <c r="O377" i="10" s="1"/>
  <c r="N377" i="10"/>
  <c r="I377" i="10"/>
  <c r="G78" i="10"/>
  <c r="H78" i="10"/>
  <c r="J78" i="10"/>
  <c r="E78" i="10"/>
  <c r="M78" i="10"/>
  <c r="O78" i="10" s="1"/>
  <c r="N78" i="10"/>
  <c r="F78" i="10"/>
  <c r="K78" i="10"/>
  <c r="I78" i="10"/>
  <c r="L78" i="10"/>
  <c r="G345" i="10"/>
  <c r="F345" i="10"/>
  <c r="E345" i="10"/>
  <c r="M345" i="10"/>
  <c r="O345" i="10" s="1"/>
  <c r="I345" i="10"/>
  <c r="K345" i="10"/>
  <c r="L345" i="10"/>
  <c r="H345" i="10"/>
  <c r="N345" i="10"/>
  <c r="J345" i="10"/>
  <c r="E446" i="10"/>
  <c r="M446" i="10"/>
  <c r="O446" i="10" s="1"/>
  <c r="G446" i="10"/>
  <c r="I446" i="10"/>
  <c r="F446" i="10"/>
  <c r="J446" i="10"/>
  <c r="K446" i="10"/>
  <c r="L446" i="10"/>
  <c r="H446" i="10"/>
  <c r="N446" i="10"/>
  <c r="F453" i="10"/>
  <c r="M453" i="10"/>
  <c r="O453" i="10" s="1"/>
  <c r="G453" i="10"/>
  <c r="I453" i="10"/>
  <c r="E453" i="10"/>
  <c r="K453" i="10"/>
  <c r="J453" i="10"/>
  <c r="L453" i="10"/>
  <c r="H453" i="10"/>
  <c r="N453" i="10"/>
  <c r="K360" i="10"/>
  <c r="N360" i="10"/>
  <c r="L360" i="10"/>
  <c r="M360" i="10"/>
  <c r="O360" i="10" s="1"/>
  <c r="I360" i="10"/>
  <c r="J360" i="10"/>
  <c r="G360" i="10"/>
  <c r="E360" i="10"/>
  <c r="F360" i="10"/>
  <c r="H360" i="10"/>
  <c r="D5" i="11"/>
  <c r="D10" i="11" s="1"/>
  <c r="Y3" i="7" l="1"/>
  <c r="Y7" i="7" s="1"/>
  <c r="D24" i="11"/>
  <c r="D26" i="11" s="1"/>
  <c r="D20" i="11"/>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r>
          <rPr>
            <sz val="9"/>
            <color indexed="81"/>
            <rFont val="Tahoma"/>
            <family val="2"/>
          </rPr>
          <t xml:space="preserve">
</t>
        </r>
      </text>
    </comment>
    <comment ref="C13" authorId="0" shapeId="0">
      <text>
        <r>
          <rPr>
            <sz val="8"/>
            <color indexed="81"/>
            <rFont val="Tahoma"/>
            <family val="2"/>
          </rPr>
          <t>Per Customs and Border Patrol, this number could be the: 
 - Internal Revenue Service (IRS) Employer Identification Number (EIN): NN-NNNNNNN;
 - IRS EIN with suffix: NN-NNNNNNNXX;
 - Social Security Number (SSN): NNN-NN-NNNN; or
 - CBP assigned number: YYDDPP-NNNNN.</t>
        </r>
      </text>
    </comment>
  </commentList>
</comments>
</file>

<file path=xl/comments2.xml><?xml version="1.0" encoding="utf-8"?>
<comments xmlns="http://schemas.openxmlformats.org/spreadsheetml/2006/main">
  <authors>
    <author>Emily Golla</author>
    <author>Daniel Lieberman</author>
    <author>Lauren Flinn</author>
    <author>Cory Jemison</author>
    <author>Benjamin Eskin</author>
  </authors>
  <commentList>
    <comment ref="C13" authorId="0" shapeId="0">
      <text>
        <r>
          <rPr>
            <sz val="8"/>
            <color indexed="81"/>
            <rFont val="Tahoma"/>
            <family val="2"/>
          </rPr>
          <t>The transaction number is autopopulated.</t>
        </r>
      </text>
    </comment>
    <comment ref="D13" authorId="1" shapeId="0">
      <text>
        <r>
          <rPr>
            <sz val="8"/>
            <color indexed="81"/>
            <rFont val="Tahoma"/>
            <family val="2"/>
          </rPr>
          <t>Enter the date for when the shipment entered the United States.</t>
        </r>
      </text>
    </comment>
    <comment ref="E13" authorId="0" shapeId="0">
      <text>
        <r>
          <rPr>
            <sz val="8"/>
            <color indexed="81"/>
            <rFont val="Tahoma"/>
            <family val="2"/>
          </rPr>
          <t xml:space="preserve">Select the country from which the shipment was imported.
If </t>
        </r>
        <r>
          <rPr>
            <b/>
            <sz val="8"/>
            <color indexed="81"/>
            <rFont val="Tahoma"/>
            <family val="2"/>
          </rPr>
          <t>copying and pasting data</t>
        </r>
        <r>
          <rPr>
            <sz val="8"/>
            <color indexed="81"/>
            <rFont val="Tahoma"/>
            <family val="2"/>
          </rPr>
          <t xml:space="preserve"> into the table, please refer to the Reference List for the valid list of countries.</t>
        </r>
      </text>
    </comment>
    <comment ref="F13" authorId="0" shapeId="0">
      <text>
        <r>
          <rPr>
            <sz val="8"/>
            <color indexed="81"/>
            <rFont val="Tahoma"/>
            <family val="2"/>
          </rPr>
          <t xml:space="preserve">Select the name of the chemical imported.  
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G13" authorId="0" shapeId="0">
      <text>
        <r>
          <rPr>
            <sz val="8"/>
            <color indexed="81"/>
            <rFont val="Tahoma"/>
            <family val="2"/>
          </rPr>
          <t xml:space="preserve">Enter the total quantity (kg) of the chemical imported.  </t>
        </r>
      </text>
    </comment>
    <comment ref="H13" authorId="0" shapeId="0">
      <text>
        <r>
          <rPr>
            <sz val="8"/>
            <color indexed="81"/>
            <rFont val="Tahoma"/>
            <family val="2"/>
          </rPr>
          <t>Enter the 10-digit commodity code of the chemical imported as it appears on Customs documentation.  
Refer to the Reference List for a list of commonly used commodity codes for class I chemicals.</t>
        </r>
      </text>
    </comment>
    <comment ref="I13" authorId="1" shapeId="0">
      <text>
        <r>
          <rPr>
            <sz val="8"/>
            <color indexed="81"/>
            <rFont val="Tahoma"/>
            <family val="2"/>
          </rPr>
          <t>Enter the name of the port where the shipment entered the United States.</t>
        </r>
      </text>
    </comment>
    <comment ref="J13" authorId="1" shapeId="0">
      <text>
        <r>
          <rPr>
            <sz val="8"/>
            <color indexed="81"/>
            <rFont val="Tahoma"/>
            <family val="2"/>
          </rPr>
          <t xml:space="preserve">Enter the Customs Entry Summary Number for the shipment.  This number identifies the specific shipment. The Customs Entry Summary Number is generally three (3) letters followed by nine (9) digits. </t>
        </r>
      </text>
    </comment>
    <comment ref="K13" authorId="0" shapeId="0">
      <text>
        <r>
          <rPr>
            <sz val="8"/>
            <color indexed="81"/>
            <rFont val="Tahoma"/>
            <family val="2"/>
          </rPr>
          <t>Enter the Importer Number of the shipment.  Your company's Importer Number as entered in Section 1 of this report will automatically populate for each transaction entered.  Revise the number if the Importer Number for the shipment is different from your company's Importer Number.
The number entered should have no dashes.</t>
        </r>
      </text>
    </comment>
    <comment ref="L13" authorId="1" shapeId="0">
      <text>
        <r>
          <rPr>
            <sz val="8"/>
            <color indexed="81"/>
            <rFont val="Tahoma"/>
            <family val="2"/>
          </rPr>
          <t xml:space="preserve">Select the transaction type of the material. The transaction type can be New, Used, or Heels.
If </t>
        </r>
        <r>
          <rPr>
            <b/>
            <sz val="8"/>
            <color indexed="81"/>
            <rFont val="Tahoma"/>
            <family val="2"/>
          </rPr>
          <t>copying and pasting data</t>
        </r>
        <r>
          <rPr>
            <sz val="8"/>
            <color indexed="81"/>
            <rFont val="Tahoma"/>
            <family val="2"/>
          </rPr>
          <t xml:space="preserve"> into the table, please refer to the Reference List for the valid list of transaction types.</t>
        </r>
      </text>
    </comment>
    <comment ref="M13" authorId="0" shapeId="0">
      <text>
        <r>
          <rPr>
            <sz val="8"/>
            <color indexed="81"/>
            <rFont val="Tahoma"/>
            <family val="2"/>
          </rPr>
          <t xml:space="preserve">Select the intended use of the material. </t>
        </r>
        <r>
          <rPr>
            <u/>
            <sz val="8"/>
            <color indexed="81"/>
            <rFont val="Tahoma"/>
            <family val="2"/>
          </rPr>
          <t>Note that the Transaction Type in Column L must be selected prior to completing this field.</t>
        </r>
        <r>
          <rPr>
            <sz val="8"/>
            <color indexed="81"/>
            <rFont val="Tahoma"/>
            <family val="2"/>
          </rPr>
          <t xml:space="preserve">
 - If the material is </t>
        </r>
        <r>
          <rPr>
            <b/>
            <sz val="8"/>
            <color indexed="81"/>
            <rFont val="Tahoma"/>
            <family val="2"/>
          </rPr>
          <t>New</t>
        </r>
        <r>
          <rPr>
            <sz val="8"/>
            <color indexed="81"/>
            <rFont val="Tahoma"/>
            <family val="2"/>
          </rPr>
          <t xml:space="preserve">, the intended use can be Global Lab, Other Essential Uses (EU), In-House Transformation, 2nd Party Transformation, In-House Destruction, or 2nd Party Destruction.
 - If the material is </t>
        </r>
        <r>
          <rPr>
            <b/>
            <sz val="8"/>
            <color indexed="81"/>
            <rFont val="Tahoma"/>
            <family val="2"/>
          </rPr>
          <t>Used</t>
        </r>
        <r>
          <rPr>
            <sz val="8"/>
            <color indexed="81"/>
            <rFont val="Tahoma"/>
            <family val="2"/>
          </rPr>
          <t>, the intended use can be In-House Transformation, 2nd Party Transformation, In-House Destruction, 2nd Party Destruction, Halon Aircraft Bottles, or Other.
 - If the material is a</t>
        </r>
        <r>
          <rPr>
            <b/>
            <sz val="8"/>
            <color indexed="81"/>
            <rFont val="Tahoma"/>
            <family val="2"/>
          </rPr>
          <t xml:space="preserve"> Heel</t>
        </r>
        <r>
          <rPr>
            <sz val="8"/>
            <color indexed="81"/>
            <rFont val="Tahoma"/>
            <family val="2"/>
          </rPr>
          <t xml:space="preserve">, the intended use can be Included in Future Shipment, Transformation, Destruction, or Non-Emissive Use.
If </t>
        </r>
        <r>
          <rPr>
            <b/>
            <sz val="8"/>
            <color indexed="81"/>
            <rFont val="Tahoma"/>
            <family val="2"/>
          </rPr>
          <t>copying and pasting data</t>
        </r>
        <r>
          <rPr>
            <sz val="8"/>
            <color indexed="81"/>
            <rFont val="Tahoma"/>
            <family val="2"/>
          </rPr>
          <t xml:space="preserve"> into the table, please refer to the Reference List for the valid list of intended uses.</t>
        </r>
      </text>
    </comment>
    <comment ref="N13" authorId="2" shapeId="0">
      <text>
        <r>
          <rPr>
            <sz val="8"/>
            <color indexed="81"/>
            <rFont val="Tahoma"/>
            <family val="2"/>
          </rPr>
          <t>Enter the date of the non-objection notice or acknowledgement letter issued by EPA for the shipment if the material imported is used.</t>
        </r>
      </text>
    </comment>
    <comment ref="S14" authorId="3" shapeId="0">
      <text>
        <r>
          <rPr>
            <b/>
            <sz val="9"/>
            <color indexed="81"/>
            <rFont val="Tahoma"/>
            <family val="2"/>
          </rPr>
          <t>Cory Jemison:</t>
        </r>
        <r>
          <rPr>
            <sz val="9"/>
            <color indexed="81"/>
            <rFont val="Tahoma"/>
            <family val="2"/>
          </rPr>
          <t xml:space="preserve">
0=OK
1=Flag.</t>
        </r>
      </text>
    </comment>
    <comment ref="W15" authorId="3" shapeId="0">
      <text>
        <r>
          <rPr>
            <b/>
            <sz val="9"/>
            <color indexed="81"/>
            <rFont val="Tahoma"/>
            <family val="2"/>
          </rPr>
          <t>Cory Jemison:</t>
        </r>
        <r>
          <rPr>
            <sz val="9"/>
            <color indexed="81"/>
            <rFont val="Tahoma"/>
            <family val="2"/>
          </rPr>
          <t xml:space="preserve">
If import of a chemical for global lab or other EU is identified in Section 2, the chemical must also be selected in Section 3 with the corresponding purpose selected </t>
        </r>
      </text>
    </comment>
    <comment ref="X15" authorId="4" shapeId="0">
      <text>
        <r>
          <rPr>
            <b/>
            <sz val="9"/>
            <color indexed="81"/>
            <rFont val="Tahoma"/>
            <family val="2"/>
          </rPr>
          <t>Benjamin Eskin:</t>
        </r>
        <r>
          <rPr>
            <sz val="9"/>
            <color indexed="81"/>
            <rFont val="Tahoma"/>
            <family val="2"/>
          </rPr>
          <t xml:space="preserve">
If import of a chemical for second party transformation or second party destruction is identified in Section 2, but the chemical isn't selected in Section 3 with the corresponding purpose, the user is notified with a warning message</t>
        </r>
      </text>
    </comment>
  </commentList>
</comments>
</file>

<file path=xl/comments3.xml><?xml version="1.0" encoding="utf-8"?>
<comments xmlns="http://schemas.openxmlformats.org/spreadsheetml/2006/main">
  <authors>
    <author>Daniel Lieberman</author>
    <author>Emily Golla</author>
    <author>Cory Jemison</author>
    <author>Benjamin Eskin</author>
  </authors>
  <commentList>
    <comment ref="D13" authorId="0" shapeId="0">
      <text>
        <r>
          <rPr>
            <sz val="8"/>
            <color indexed="81"/>
            <rFont val="Tahoma"/>
            <family val="2"/>
          </rPr>
          <t xml:space="preserve">Select the chemical name from the dropdown list if the controlled substance was imported during the reporting period and subsequently shipped to a second party for transformation or destruction, or purchased by a company for lab use or other EU.  If the material was shipped to or purchased by more than one company, enter the chemical name in more than one row.
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E13" authorId="1" shapeId="0">
      <text>
        <r>
          <rPr>
            <sz val="8"/>
            <color indexed="81"/>
            <rFont val="Tahoma"/>
            <family val="2"/>
          </rPr>
          <t>Enter the name of the company that received or purchased material during the quarter for transformation, destruction, global lab, or other EU.</t>
        </r>
      </text>
    </comment>
    <comment ref="F13" authorId="1" shapeId="0">
      <text>
        <r>
          <rPr>
            <sz val="8"/>
            <color indexed="81"/>
            <rFont val="Tahoma"/>
            <family val="2"/>
          </rPr>
          <t xml:space="preserve">Enter the quantity (kg) of the chemical shipped to or purchased by the recipient company during the reporting period.  </t>
        </r>
      </text>
    </comment>
    <comment ref="G13" authorId="1" shapeId="0">
      <text>
        <r>
          <rPr>
            <sz val="8"/>
            <color indexed="81"/>
            <rFont val="Tahoma"/>
            <family val="2"/>
          </rPr>
          <t>Identify whether the material will be (1) transformed (2) destroyed, (3) distributed for global lab, or (4) used for other essential uses.</t>
        </r>
      </text>
    </comment>
    <comment ref="K15" authorId="2" shapeId="0">
      <text>
        <r>
          <rPr>
            <b/>
            <sz val="9"/>
            <color indexed="81"/>
            <rFont val="Tahoma"/>
            <family val="2"/>
          </rPr>
          <t>Cory Jemison:</t>
        </r>
        <r>
          <rPr>
            <sz val="9"/>
            <color indexed="81"/>
            <rFont val="Tahoma"/>
            <family val="2"/>
          </rPr>
          <t xml:space="preserve">
If a chemical is selected in Section 3 with a purpose = global lab or other EU,  import of that chemical for global lab or other EU, accordingly, must also appear in Section 2. </t>
        </r>
      </text>
    </comment>
    <comment ref="L15" authorId="3" shapeId="0">
      <text>
        <r>
          <rPr>
            <b/>
            <sz val="9"/>
            <color indexed="81"/>
            <rFont val="Tahoma"/>
            <family val="2"/>
          </rPr>
          <t>Benjamin Eskin:</t>
        </r>
        <r>
          <rPr>
            <sz val="9"/>
            <color indexed="81"/>
            <rFont val="Tahoma"/>
            <family val="2"/>
          </rPr>
          <t xml:space="preserve">
If a chemical is selected in Section 3 with transformation or destruction selected as the purpose, but import of that chemical for second party transformation or second party destruction, accordingly isn't identified in Section 2 , the user is notified with a warning message. </t>
        </r>
      </text>
    </comment>
    <comment ref="D26" authorId="2" shapeId="0">
      <text>
        <r>
          <rPr>
            <b/>
            <sz val="9"/>
            <color indexed="81"/>
            <rFont val="Tahoma"/>
            <family val="2"/>
          </rPr>
          <t>Cory Jemison:</t>
        </r>
        <r>
          <rPr>
            <sz val="9"/>
            <color indexed="81"/>
            <rFont val="Tahoma"/>
            <family val="2"/>
          </rPr>
          <t xml:space="preserve">
Used for Sec2 in Sec3 check as a blank</t>
        </r>
      </text>
    </comment>
    <comment ref="D27" authorId="2" shapeId="0">
      <text>
        <r>
          <rPr>
            <b/>
            <sz val="9"/>
            <color indexed="81"/>
            <rFont val="Tahoma"/>
            <family val="2"/>
          </rPr>
          <t>Cory Jemison:</t>
        </r>
        <r>
          <rPr>
            <sz val="9"/>
            <color indexed="81"/>
            <rFont val="Tahoma"/>
            <family val="2"/>
          </rPr>
          <t xml:space="preserve">
Used for Sec2 in Sec3 check as a zero</t>
        </r>
      </text>
    </comment>
  </commentList>
</comments>
</file>

<file path=xl/comments4.xml><?xml version="1.0" encoding="utf-8"?>
<comments xmlns="http://schemas.openxmlformats.org/spreadsheetml/2006/main">
  <authors>
    <author>Cory Jemison</author>
  </authors>
  <commentList>
    <comment ref="H2" authorId="0" shapeId="0">
      <text>
        <r>
          <rPr>
            <b/>
            <sz val="9"/>
            <color indexed="81"/>
            <rFont val="Tahoma"/>
            <family val="2"/>
          </rPr>
          <t>Cory Jemison:</t>
        </r>
        <r>
          <rPr>
            <sz val="9"/>
            <color indexed="81"/>
            <rFont val="Tahoma"/>
            <family val="2"/>
          </rPr>
          <t xml:space="preserve">
Date Range uses this column for a vlookup with Reporting Quarter</t>
        </r>
      </text>
    </comment>
    <comment ref="L3" authorId="0" shapeId="0">
      <text>
        <r>
          <rPr>
            <b/>
            <sz val="9"/>
            <color indexed="81"/>
            <rFont val="Tahoma"/>
            <family val="2"/>
          </rPr>
          <t>Cory Jemison:</t>
        </r>
        <r>
          <rPr>
            <sz val="9"/>
            <color indexed="81"/>
            <rFont val="Tahoma"/>
            <family val="2"/>
          </rPr>
          <t xml:space="preserve">
Transaction Type</t>
        </r>
      </text>
    </comment>
    <comment ref="L4" authorId="0" shapeId="0">
      <text>
        <r>
          <rPr>
            <b/>
            <sz val="9"/>
            <color indexed="81"/>
            <rFont val="Tahoma"/>
            <family val="2"/>
          </rPr>
          <t>Cory Jemison:</t>
        </r>
        <r>
          <rPr>
            <sz val="9"/>
            <color indexed="81"/>
            <rFont val="Tahoma"/>
            <family val="2"/>
          </rPr>
          <t xml:space="preserve">
Named range. This range looked up based on the Transaction Type.</t>
        </r>
      </text>
    </comment>
  </commentList>
</comments>
</file>

<file path=xl/comments5.xml><?xml version="1.0" encoding="utf-8"?>
<comments xmlns="http://schemas.openxmlformats.org/spreadsheetml/2006/main">
  <authors>
    <author>Cory Jemison</author>
  </authors>
  <commentList>
    <comment ref="C5" authorId="0" shapeId="0">
      <text>
        <r>
          <rPr>
            <b/>
            <sz val="9"/>
            <color indexed="81"/>
            <rFont val="Tahoma"/>
            <family val="2"/>
          </rPr>
          <t>Cory Jemison:</t>
        </r>
        <r>
          <rPr>
            <sz val="9"/>
            <color indexed="81"/>
            <rFont val="Tahoma"/>
            <family val="2"/>
          </rPr>
          <t xml:space="preserve">
A row is checked for completeness if a chemical is chosen in col F.</t>
        </r>
      </text>
    </comment>
    <comment ref="C11" authorId="0" shapeId="0">
      <text>
        <r>
          <rPr>
            <b/>
            <sz val="9"/>
            <color indexed="81"/>
            <rFont val="Tahoma"/>
            <family val="2"/>
          </rPr>
          <t>Cory Jemison:</t>
        </r>
        <r>
          <rPr>
            <sz val="9"/>
            <color indexed="81"/>
            <rFont val="Tahoma"/>
            <family val="2"/>
          </rPr>
          <t xml:space="preserve">
This will appear as a 1 if it is left blank</t>
        </r>
      </text>
    </comment>
    <comment ref="C12" authorId="0" shapeId="0">
      <text>
        <r>
          <rPr>
            <b/>
            <sz val="9"/>
            <color indexed="81"/>
            <rFont val="Tahoma"/>
            <family val="2"/>
          </rPr>
          <t>Cory Jemison:</t>
        </r>
        <r>
          <rPr>
            <sz val="9"/>
            <color indexed="81"/>
            <rFont val="Tahoma"/>
            <family val="2"/>
          </rPr>
          <t xml:space="preserve">
A row is checked for completeness if a chemical is chosen in col D.</t>
        </r>
      </text>
    </comment>
    <comment ref="C14" authorId="0" shapeId="0">
      <text>
        <r>
          <rPr>
            <b/>
            <sz val="9"/>
            <color indexed="81"/>
            <rFont val="Tahoma"/>
            <family val="2"/>
          </rPr>
          <t>Cory Jemison:</t>
        </r>
        <r>
          <rPr>
            <sz val="9"/>
            <color indexed="81"/>
            <rFont val="Tahoma"/>
            <family val="2"/>
          </rPr>
          <t xml:space="preserve">
If import of a chemical for global lab or other EU is identified in Section 2, the chemical must also be selected in Section 3 with the corresponding purpose selected </t>
        </r>
      </text>
    </comment>
    <comment ref="C18" authorId="0" shapeId="0">
      <text>
        <r>
          <rPr>
            <b/>
            <sz val="9"/>
            <color indexed="81"/>
            <rFont val="Tahoma"/>
            <family val="2"/>
          </rPr>
          <t>Cory Jemison:</t>
        </r>
        <r>
          <rPr>
            <sz val="9"/>
            <color indexed="81"/>
            <rFont val="Tahoma"/>
            <family val="2"/>
          </rPr>
          <t xml:space="preserve">
Warning check: If import of a chemical for second party transformation or second party destruction is identified in Section 2, but the chemical isn't selected in Section 3 with the corresponding purpose, the user is notified with a warning message</t>
        </r>
      </text>
    </comment>
    <comment ref="C19" authorId="0" shapeId="0">
      <text>
        <r>
          <rPr>
            <b/>
            <sz val="9"/>
            <color indexed="81"/>
            <rFont val="Tahoma"/>
            <family val="2"/>
          </rPr>
          <t>Cory Jemison:</t>
        </r>
        <r>
          <rPr>
            <sz val="9"/>
            <color indexed="81"/>
            <rFont val="Tahoma"/>
            <family val="2"/>
          </rPr>
          <t xml:space="preserve">
Just a warning check so it does not get incorporated into the overall Section 3 Error Check</t>
        </r>
      </text>
    </comment>
  </commentList>
</comments>
</file>

<file path=xl/comments6.xml><?xml version="1.0" encoding="utf-8"?>
<comments xmlns="http://schemas.openxmlformats.org/spreadsheetml/2006/main">
  <authors>
    <author>Cory Jemison</author>
  </authors>
  <commentList>
    <comment ref="B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U1" authorId="0" shapeId="0">
      <text>
        <r>
          <rPr>
            <b/>
            <sz val="9"/>
            <color indexed="81"/>
            <rFont val="Tahoma"/>
            <family val="2"/>
          </rPr>
          <t>Cory Jemison:</t>
        </r>
        <r>
          <rPr>
            <sz val="9"/>
            <color indexed="81"/>
            <rFont val="Tahoma"/>
            <family val="2"/>
          </rPr>
          <t xml:space="preserve">
Used for export to CSV</t>
        </r>
      </text>
    </comment>
    <comment ref="B511" authorId="0" shapeId="0">
      <text>
        <r>
          <rPr>
            <b/>
            <sz val="9"/>
            <color indexed="81"/>
            <rFont val="Tahoma"/>
            <family val="2"/>
          </rPr>
          <t>Cory Jemison:</t>
        </r>
        <r>
          <rPr>
            <sz val="9"/>
            <color indexed="81"/>
            <rFont val="Tahoma"/>
            <family val="2"/>
          </rPr>
          <t xml:space="preserve">
Used for Export to CSV</t>
        </r>
      </text>
    </comment>
  </commentList>
</comments>
</file>

<file path=xl/comments7.xml><?xml version="1.0" encoding="utf-8"?>
<comments xmlns="http://schemas.openxmlformats.org/spreadsheetml/2006/main">
  <authors>
    <author>Daniel Lieberman</author>
    <author>Emily Golla</author>
  </authors>
  <commentList>
    <comment ref="E2" authorId="0" shapeId="0">
      <text>
        <r>
          <rPr>
            <sz val="8"/>
            <color indexed="81"/>
            <rFont val="Tahoma"/>
            <family val="2"/>
          </rPr>
          <t>Select the transaction type of the shipment. The transaction type can be New, Used, or Heels.
Heels should only be reported at the end of the year (i.e., on Q4 reports).</t>
        </r>
      </text>
    </comment>
    <comment ref="F2" authorId="1" shapeId="0">
      <text>
        <r>
          <rPr>
            <sz val="8"/>
            <color indexed="81"/>
            <rFont val="Tahoma"/>
            <family val="2"/>
          </rPr>
          <t xml:space="preserve">Select the intended use for the material. 
 - If the material is </t>
        </r>
        <r>
          <rPr>
            <b/>
            <sz val="8"/>
            <color indexed="81"/>
            <rFont val="Tahoma"/>
            <family val="2"/>
          </rPr>
          <t>New</t>
        </r>
        <r>
          <rPr>
            <sz val="8"/>
            <color indexed="81"/>
            <rFont val="Tahoma"/>
            <family val="2"/>
          </rPr>
          <t xml:space="preserve">, the intended use can be  In-House Transformation, 2nd Party Transformation, In-House Destruction, 2nd Party Destruction, or None Apply.
 - If the material is </t>
        </r>
        <r>
          <rPr>
            <b/>
            <sz val="8"/>
            <color indexed="81"/>
            <rFont val="Tahoma"/>
            <family val="2"/>
          </rPr>
          <t>Used</t>
        </r>
        <r>
          <rPr>
            <sz val="8"/>
            <color indexed="81"/>
            <rFont val="Tahoma"/>
            <family val="2"/>
          </rPr>
          <t>, the intended use can be Transformation, Destruction, or Other.
 - If the material is a</t>
        </r>
        <r>
          <rPr>
            <b/>
            <sz val="8"/>
            <color indexed="81"/>
            <rFont val="Tahoma"/>
            <family val="2"/>
          </rPr>
          <t xml:space="preserve"> Heel</t>
        </r>
        <r>
          <rPr>
            <sz val="8"/>
            <color indexed="81"/>
            <rFont val="Tahoma"/>
            <family val="2"/>
          </rPr>
          <t>, the intended use can be  Included in Future Shipment, Transformation, Destruction. or Non-Emissive Use.</t>
        </r>
      </text>
    </comment>
  </commentList>
</comments>
</file>

<file path=xl/sharedStrings.xml><?xml version="1.0" encoding="utf-8"?>
<sst xmlns="http://schemas.openxmlformats.org/spreadsheetml/2006/main" count="1379" uniqueCount="475">
  <si>
    <t>Stratospheric Ozone Protection Program</t>
  </si>
  <si>
    <t>U.S. Environmental Protection Agency</t>
  </si>
  <si>
    <t xml:space="preserve">Section 1: Report Identification Information </t>
  </si>
  <si>
    <t>Instructions</t>
  </si>
  <si>
    <t>Chemical Name</t>
  </si>
  <si>
    <t>Selection</t>
  </si>
  <si>
    <t>kg</t>
  </si>
  <si>
    <t>Recipient Company Name</t>
  </si>
  <si>
    <t>Quantity</t>
  </si>
  <si>
    <t>Purpose</t>
  </si>
  <si>
    <t>Text</t>
  </si>
  <si>
    <t>Company A</t>
  </si>
  <si>
    <t>Transformation</t>
  </si>
  <si>
    <t>Submission Type</t>
  </si>
  <si>
    <t>Reporting Year:</t>
  </si>
  <si>
    <t>Reporting Year</t>
  </si>
  <si>
    <t>Reporting Quarter</t>
  </si>
  <si>
    <t>Submission Type:</t>
  </si>
  <si>
    <t>Reporting Quarter:</t>
  </si>
  <si>
    <t>Original Submission</t>
  </si>
  <si>
    <t>Re-Submittal</t>
  </si>
  <si>
    <t>Destruction</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</si>
  <si>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</si>
  <si>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</si>
  <si>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</si>
  <si>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</si>
  <si>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Section 2: Import Transaction Data</t>
  </si>
  <si>
    <t>Transaction Number</t>
  </si>
  <si>
    <t>Number</t>
  </si>
  <si>
    <t>Source Country</t>
  </si>
  <si>
    <t>Date of Import</t>
  </si>
  <si>
    <t>Customs Entry Summary Number</t>
  </si>
  <si>
    <t>Transaction Type</t>
  </si>
  <si>
    <t>Port of Entry into the United States</t>
  </si>
  <si>
    <t>Commodity Code</t>
  </si>
  <si>
    <t>Date</t>
  </si>
  <si>
    <t>Import Totals</t>
  </si>
  <si>
    <t>Gross Imports</t>
  </si>
  <si>
    <t xml:space="preserve">In-House Transformation </t>
  </si>
  <si>
    <t xml:space="preserve">In-House Destruction </t>
  </si>
  <si>
    <t>Country List</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</si>
  <si>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</si>
  <si>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</si>
  <si>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</si>
  <si>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</si>
  <si>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</si>
  <si>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</si>
  <si>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</si>
  <si>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</si>
  <si>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</si>
  <si>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</si>
  <si>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</si>
  <si>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</si>
  <si>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</si>
  <si>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</si>
  <si>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</si>
  <si>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</si>
  <si>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</si>
  <si>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</si>
  <si>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</si>
  <si>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</si>
  <si>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</si>
  <si>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</si>
  <si>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</si>
  <si>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</si>
  <si>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</si>
  <si>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</si>
  <si>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</si>
  <si>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</si>
  <si>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</si>
  <si>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</si>
  <si>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</si>
  <si>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</si>
  <si>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</si>
  <si>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</si>
  <si>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</si>
  <si>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</si>
  <si>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</si>
  <si>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</si>
  <si>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</si>
  <si>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Côte d'Ivoire</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</si>
  <si>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</si>
  <si>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</si>
  <si>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</si>
  <si>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</si>
  <si>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</si>
  <si>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</si>
  <si>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</si>
  <si>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</si>
  <si>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</si>
  <si>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</si>
  <si>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</si>
  <si>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</si>
  <si>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</si>
  <si>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</si>
  <si>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</si>
  <si>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</si>
  <si>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</si>
  <si>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</si>
  <si>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</si>
  <si>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</si>
  <si>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</si>
  <si>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</si>
  <si>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</si>
  <si>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</si>
  <si>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</si>
  <si>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</si>
  <si>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</si>
  <si>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</si>
  <si>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</si>
  <si>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</si>
  <si>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</si>
  <si>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</si>
  <si>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</si>
  <si>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</si>
  <si>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</si>
  <si>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</si>
  <si>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</si>
  <si>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</si>
  <si>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</si>
  <si>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</si>
  <si>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</si>
  <si>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</si>
  <si>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</si>
  <si>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</si>
  <si>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</si>
  <si>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</si>
  <si>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</si>
  <si>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</si>
  <si>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</si>
  <si>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</si>
  <si>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</si>
  <si>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</si>
  <si>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</si>
  <si>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</si>
  <si>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</si>
  <si>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</si>
  <si>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</si>
  <si>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</si>
  <si>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</si>
  <si>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</si>
  <si>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</si>
  <si>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</si>
  <si>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</si>
  <si>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</si>
  <si>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</si>
  <si>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</si>
  <si>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</si>
  <si>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</si>
  <si>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</si>
  <si>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</si>
  <si>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</si>
  <si>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</si>
  <si>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</si>
  <si>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</si>
  <si>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</si>
  <si>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</si>
  <si>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</si>
  <si>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</si>
  <si>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</si>
  <si>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</si>
  <si>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</si>
  <si>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</si>
  <si>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</si>
  <si>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</si>
  <si>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</si>
  <si>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</si>
  <si>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</si>
  <si>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</si>
  <si>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</si>
  <si>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</si>
  <si>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</si>
  <si>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</si>
  <si>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</si>
  <si>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</si>
  <si>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</si>
  <si>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</si>
  <si>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</si>
  <si>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</si>
  <si>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</si>
  <si>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</si>
  <si>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</si>
  <si>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</si>
  <si>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</si>
  <si>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</si>
  <si>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</si>
  <si>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</si>
  <si>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</si>
  <si>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</si>
  <si>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</si>
  <si>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</si>
  <si>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</si>
  <si>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</si>
  <si>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</si>
  <si>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</si>
  <si>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</si>
  <si>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</si>
  <si>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</si>
  <si>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</si>
  <si>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</si>
  <si>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</si>
  <si>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</si>
  <si>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</si>
  <si>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</si>
  <si>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</si>
  <si>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</si>
  <si>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</si>
  <si>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</si>
  <si>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</si>
  <si>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</si>
  <si>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</si>
  <si>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</si>
  <si>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</si>
  <si>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</si>
  <si>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</si>
  <si>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</si>
  <si>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</si>
  <si>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</si>
  <si>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</si>
  <si>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</si>
  <si>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</si>
  <si>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</si>
  <si>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</si>
  <si>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</si>
  <si>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</si>
  <si>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</si>
  <si>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</si>
  <si>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</si>
  <si>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</si>
  <si>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</si>
  <si>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</si>
  <si>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Quantity Imported</t>
  </si>
  <si>
    <t>Other</t>
  </si>
  <si>
    <t>Total Quantity of Chemical Imported</t>
  </si>
  <si>
    <t>abc123456789</t>
  </si>
  <si>
    <t>Miami, FL</t>
  </si>
  <si>
    <t>New</t>
  </si>
  <si>
    <t>Heels</t>
  </si>
  <si>
    <t>Intended Use</t>
  </si>
  <si>
    <t xml:space="preserve">Intended Uses_New </t>
  </si>
  <si>
    <t xml:space="preserve">Intended Uses_Used </t>
  </si>
  <si>
    <t xml:space="preserve">Intended Uses_Heels </t>
  </si>
  <si>
    <t xml:space="preserve">Non-Emissive Use </t>
  </si>
  <si>
    <t>Future Shipment</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</si>
  <si>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</si>
  <si>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</si>
  <si>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</si>
  <si>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</si>
  <si>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</si>
  <si>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</si>
  <si>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</si>
  <si>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</si>
  <si>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</si>
  <si>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</si>
  <si>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</si>
  <si>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</si>
  <si>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</si>
  <si>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</si>
  <si>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</si>
  <si>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</si>
  <si>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</si>
  <si>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</si>
  <si>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</si>
  <si>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</si>
  <si>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</si>
  <si>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</si>
  <si>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</si>
  <si>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</si>
  <si>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</si>
  <si>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</si>
  <si>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</si>
  <si>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</si>
  <si>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</si>
  <si>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</si>
  <si>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</si>
  <si>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</si>
  <si>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</si>
  <si>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</si>
  <si>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</si>
  <si>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</si>
  <si>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</si>
  <si>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</si>
  <si>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</si>
  <si>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</si>
  <si>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</si>
  <si>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</si>
  <si>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</si>
  <si>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</si>
  <si>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</si>
  <si>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</si>
  <si>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</si>
  <si>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</si>
  <si>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</si>
  <si>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</si>
  <si>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</si>
  <si>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LastRow</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</si>
  <si>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</si>
  <si>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</si>
  <si>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</si>
  <si>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</si>
  <si>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</si>
  <si>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</si>
  <si>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</si>
  <si>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Filled Out?</t>
  </si>
  <si>
    <t>Section 3</t>
  </si>
  <si>
    <t>Sec2 2nd party trans/destruction reflected in Sec 3?</t>
  </si>
  <si>
    <t>Complete?</t>
  </si>
  <si>
    <t>Date Range</t>
  </si>
  <si>
    <t>Quarter Start Month</t>
  </si>
  <si>
    <t>Checks</t>
  </si>
  <si>
    <t>Date Range Check</t>
  </si>
  <si>
    <t>Row Completed?</t>
  </si>
  <si>
    <t>Used</t>
  </si>
  <si>
    <t>NewIntendedUses</t>
  </si>
  <si>
    <t>UsedIntendedUses</t>
  </si>
  <si>
    <t>HeelsIntendedUses</t>
  </si>
  <si>
    <t>Importer Number:</t>
  </si>
  <si>
    <t>ImporterCol</t>
  </si>
  <si>
    <t>Sec 2 Inclusion</t>
  </si>
  <si>
    <t>Completeness check</t>
  </si>
  <si>
    <t>Column Set</t>
  </si>
  <si>
    <t>Valid Chem</t>
  </si>
  <si>
    <t>Valid Country</t>
  </si>
  <si>
    <t>FOR REFERENCE ONLY</t>
  </si>
  <si>
    <t>ActiveRow?</t>
  </si>
  <si>
    <t>Section 3 Quantity</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</si>
  <si>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</si>
  <si>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</si>
  <si>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</si>
  <si>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</si>
  <si>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Reference List</t>
  </si>
  <si>
    <t xml:space="preserve">Intended Uses - If Transaction Type = New </t>
  </si>
  <si>
    <t xml:space="preserve">Intended Uses - If Transaction Type = Used </t>
  </si>
  <si>
    <t xml:space="preserve">Intended Uses - If Transaction Type = Heels </t>
  </si>
  <si>
    <t xml:space="preserve">Source Country </t>
  </si>
  <si>
    <t>CFC-11</t>
  </si>
  <si>
    <t>Global Lab</t>
  </si>
  <si>
    <t>CFC-12</t>
  </si>
  <si>
    <t>Other EU</t>
  </si>
  <si>
    <t>CFC-13</t>
  </si>
  <si>
    <t>Aircraft Halon Bottles</t>
  </si>
  <si>
    <t>CFC-111</t>
  </si>
  <si>
    <t>CFC-112</t>
  </si>
  <si>
    <t>CFC-113</t>
  </si>
  <si>
    <t>CFC-114</t>
  </si>
  <si>
    <t>CFC-115</t>
  </si>
  <si>
    <t>CFC-211</t>
  </si>
  <si>
    <t>CFC-212</t>
  </si>
  <si>
    <t>CFC-213</t>
  </si>
  <si>
    <t>CFC-214</t>
  </si>
  <si>
    <t>CFC-215</t>
  </si>
  <si>
    <t>CFC-216</t>
  </si>
  <si>
    <t>CFC-217</t>
  </si>
  <si>
    <t>Halon 1202</t>
  </si>
  <si>
    <t>Halon 1211</t>
  </si>
  <si>
    <t>Halon 1301</t>
  </si>
  <si>
    <t>Halon 2402</t>
  </si>
  <si>
    <t>CBM</t>
  </si>
  <si>
    <t>CCL4</t>
  </si>
  <si>
    <t>CH3CCL3</t>
  </si>
  <si>
    <t>HBFCs</t>
  </si>
  <si>
    <t>Class I Chemical</t>
  </si>
  <si>
    <t>Shipment Importer Number</t>
  </si>
  <si>
    <t>Class I Chemicals</t>
  </si>
  <si>
    <t>Class I Chem List</t>
  </si>
  <si>
    <t>Class I Importer Quarterly Report</t>
  </si>
  <si>
    <t>In-House Trans</t>
  </si>
  <si>
    <t>In-House Dest</t>
  </si>
  <si>
    <t>2nd Party Trans</t>
  </si>
  <si>
    <t>2nd Party Dest</t>
  </si>
  <si>
    <t>Lab/EU in Section3</t>
  </si>
  <si>
    <t>Lab/EU in Section 2, also in Section 3?</t>
  </si>
  <si>
    <t/>
  </si>
  <si>
    <t>Lab/EU in Section 3, also in Section 2?</t>
  </si>
  <si>
    <t>2ndParty in Section 3</t>
  </si>
  <si>
    <t>Sec 2 Inclusion TransDestr</t>
  </si>
  <si>
    <t>Sec 3 reflected in Sec 2? (Trans/Dest)</t>
  </si>
  <si>
    <t>Section 3: Shipment/Sales Data</t>
  </si>
  <si>
    <r>
      <t xml:space="preserve">Identify the recipient company(s) of the material imported for second party transformation, second party destruction, global lab, and/or other essential uses (EU), and the amount shipped to or purchased by each company during the quarter. 
</t>
    </r>
    <r>
      <rPr>
        <b/>
        <i/>
        <sz val="10"/>
        <color theme="1"/>
        <rFont val="Calibri"/>
        <family val="2"/>
        <scheme val="minor"/>
      </rPr>
      <t/>
    </r>
  </si>
  <si>
    <r>
      <rPr>
        <b/>
        <i/>
        <sz val="10"/>
        <color theme="1"/>
        <rFont val="Calibri"/>
        <family val="2"/>
        <scheme val="minor"/>
      </rPr>
      <t>Note:</t>
    </r>
    <r>
      <rPr>
        <i/>
        <sz val="10"/>
        <color theme="1"/>
        <rFont val="Calibri"/>
        <family val="2"/>
        <scheme val="minor"/>
      </rPr>
      <t xml:space="preserve"> Due to a potential time lag between the date of import and the date of shipment, it is recognized that for a given quarter the information in Section 3 may not match the information reported in Section 2 for second party transformation and second party destruction; however, it is expected that all material imported for second party transformation and second party destruction will eventually be shipped to a second party and must be reported as such in the applicable quarterly report. </t>
    </r>
  </si>
  <si>
    <t>Check Type</t>
  </si>
  <si>
    <t>Error</t>
  </si>
  <si>
    <t>Warning</t>
  </si>
  <si>
    <t>Row #</t>
  </si>
  <si>
    <t>Sec2End</t>
  </si>
  <si>
    <t>Sec3Start</t>
  </si>
  <si>
    <t>Sec3End</t>
  </si>
  <si>
    <t>MaxTempRow</t>
  </si>
  <si>
    <t>Sec3PasteRow</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</si>
  <si>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</si>
  <si>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</si>
  <si>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</si>
  <si>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Hong Kong</t>
  </si>
  <si>
    <t>British Virgin Islands</t>
  </si>
  <si>
    <t>Tahiti</t>
  </si>
  <si>
    <t>Class I Importer Quarterly Report (Sec 82.13)</t>
  </si>
  <si>
    <t>2903.77.0020</t>
  </si>
  <si>
    <t>Date for CSV Title</t>
  </si>
  <si>
    <t>Form Name for CSV Title</t>
  </si>
  <si>
    <t xml:space="preserve">Second Party Transformation </t>
  </si>
  <si>
    <t xml:space="preserve">Second Party Destruction </t>
  </si>
  <si>
    <t>ValidTransaction Type</t>
  </si>
  <si>
    <t>Valid Intended Use</t>
  </si>
  <si>
    <t>Valid Transaction Type</t>
  </si>
  <si>
    <t>Valid Purpose</t>
  </si>
  <si>
    <t>As a reminder, a copy of the transformation verification, destruction verification, or essential use certification from each second party for whom material was imported must be provided to EPA along with the submission of this report.</t>
  </si>
  <si>
    <t>https://www.epa.gov/ods-phaseout/ods-recordkeeping-and-reporting</t>
  </si>
  <si>
    <t>The public reporting and recordkeeping burden for this collection of information is estimated to average 4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</si>
  <si>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</si>
  <si>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 xml:space="preserve">Name of the Class I Chemical Imported </t>
  </si>
  <si>
    <t>Quantity of the Class I Chemical Imported</t>
  </si>
  <si>
    <t>EPA Form #5900-150</t>
  </si>
  <si>
    <t>OMB Control Number: 2060-0170</t>
  </si>
  <si>
    <t>Expiration Date: 10/31/2018</t>
  </si>
  <si>
    <t>Date of Non-Objection Notice or Acknowledgement Letter</t>
  </si>
  <si>
    <r>
      <t xml:space="preserve">In the table below, enter data for each import transaction containing a class I controlled substance that took place during the reporting period.  If no controlled substances were imported, the table may be left blank. For all controlled substances that are imported, all fields are required unless otherwise indicated. As a reminder, if material was imported for </t>
    </r>
    <r>
      <rPr>
        <b/>
        <i/>
        <sz val="10"/>
        <color theme="1"/>
        <rFont val="Calibri"/>
        <family val="2"/>
        <scheme val="minor"/>
      </rPr>
      <t>global lab, other essential uses (EU), second party transformation, or second party destruction</t>
    </r>
    <r>
      <rPr>
        <i/>
        <sz val="10"/>
        <color theme="1"/>
        <rFont val="Calibri"/>
        <family val="2"/>
        <scheme val="minor"/>
      </rPr>
      <t xml:space="preserve">, a copy of the transformation verification, destruction verification, and/or essential use certification from each company for whom material was imported must be provided to EPA along with the submission of this report.
</t>
    </r>
  </si>
  <si>
    <t>2903.77.0010</t>
  </si>
  <si>
    <t>2903.77.0050</t>
  </si>
  <si>
    <t>2903.77.0030</t>
  </si>
  <si>
    <t>2903.77.0040</t>
  </si>
  <si>
    <t>2903.77.0080</t>
  </si>
  <si>
    <t>3824.71.0100</t>
  </si>
  <si>
    <t>2903.14.0000</t>
  </si>
  <si>
    <t>2903.76.0010</t>
  </si>
  <si>
    <t>2903.76.0050</t>
  </si>
  <si>
    <t>2903.39.1520</t>
  </si>
  <si>
    <t>2903.19.6010</t>
  </si>
  <si>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and Section 3 of this form. </t>
    </r>
  </si>
  <si>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</si>
  <si>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Transaction Type List: </t>
    </r>
    <r>
      <rPr>
        <i/>
        <sz val="10"/>
        <color theme="1"/>
        <rFont val="Calibri"/>
        <family val="2"/>
        <scheme val="minor"/>
      </rPr>
      <t xml:space="preserve">The table below lists the valid transaction types that may be used when entering data into Section 2 of this form. </t>
    </r>
  </si>
  <si>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</si>
  <si>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r>
      <rPr>
        <b/>
        <i/>
        <sz val="10"/>
        <color theme="1"/>
        <rFont val="Calibri"/>
        <family val="2"/>
        <scheme val="minor"/>
      </rPr>
      <t xml:space="preserve">Intended Use Lists: </t>
    </r>
    <r>
      <rPr>
        <i/>
        <sz val="10"/>
        <color theme="1"/>
        <rFont val="Calibri"/>
        <family val="2"/>
        <scheme val="minor"/>
      </rPr>
      <t xml:space="preserve">The tables below list the valid intended uses that may be used when entering data into Section 2 of this form. </t>
    </r>
  </si>
  <si>
    <t>NOT CURRENTLY USED</t>
  </si>
  <si>
    <t>2903.79.1000</t>
  </si>
  <si>
    <t>3824.72.0000</t>
  </si>
  <si>
    <t>3824.73.0000</t>
  </si>
  <si>
    <t>3824.75.0000</t>
  </si>
  <si>
    <t>3824.76.0000</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</si>
  <si>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</si>
  <si>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Autopopulated</t>
  </si>
  <si>
    <t>x</t>
  </si>
  <si>
    <r>
      <rPr>
        <b/>
        <i/>
        <sz val="10"/>
        <rFont val="Calibri"/>
        <family val="2"/>
        <scheme val="minor"/>
      </rPr>
      <t xml:space="preserve">Commodity Code List: </t>
    </r>
    <r>
      <rPr>
        <i/>
        <sz val="10"/>
        <rFont val="Calibri"/>
        <family val="2"/>
        <scheme val="minor"/>
      </rPr>
      <t xml:space="preserve">The table below lists the commonly used class I commodity codes that may be used when entering data into Section 2 of this form.  A complete list of commodity codes can be found in the </t>
    </r>
    <r>
      <rPr>
        <i/>
        <sz val="10"/>
        <color theme="10"/>
        <rFont val="Calibri"/>
        <family val="2"/>
        <scheme val="minor"/>
      </rPr>
      <t>Official Harmonized Tariff Schedule.</t>
    </r>
  </si>
  <si>
    <t>Class I Commodity Codes/Description</t>
  </si>
  <si>
    <t>Dichlorotetrafluoroethane (CFC-114)</t>
  </si>
  <si>
    <t>Monochloropentafluoroethane (CFC-115)</t>
  </si>
  <si>
    <t>Other CFCs</t>
  </si>
  <si>
    <t>Bromotrifluoromethane (Halon 1301)</t>
  </si>
  <si>
    <t>Carbon tetrachloride</t>
  </si>
  <si>
    <t>Methylchloroform (1,1,1-Trichloroethane)</t>
  </si>
  <si>
    <t>Bromochloromethane (CBM)</t>
  </si>
  <si>
    <t>Trichlorofluoromethane (CFC-11)</t>
  </si>
  <si>
    <t>Trichlorotrifluoroethanes (CFC-113)</t>
  </si>
  <si>
    <t>Dichlorodifluoromethane (CFC-12)</t>
  </si>
  <si>
    <t>Mixtures containing chlorofluorocarbons (CFCs)</t>
  </si>
  <si>
    <t>Bromochlorodifluoromethane (Halon 1211) and dibromotetrafluoroethanes (Halon 2402)</t>
  </si>
  <si>
    <t>Mixtures containing bromochlorodifluoromethane (Halon 1211),
bromotrifluoromethane (Halon 1301), or dibromotetrafluoroethanes (Halon 2402)</t>
  </si>
  <si>
    <t>Mixtures containing hydrobromofluorocarbons (HBFCs)</t>
  </si>
  <si>
    <t>Mixtures containing carbon tetrachloride</t>
  </si>
  <si>
    <t>Mixtures containing 1,1,1-trichloroethane (methyl chloroform)</t>
  </si>
  <si>
    <t>1</t>
  </si>
  <si>
    <t>MaxRow</t>
  </si>
  <si>
    <t>New Imports (kg)</t>
  </si>
  <si>
    <t>Total Used Imports (kg)</t>
  </si>
  <si>
    <t>Total Heel Imports (kg)</t>
  </si>
  <si>
    <t xml:space="preserve">   Date Prepared:</t>
  </si>
  <si>
    <t>Bermuda</t>
  </si>
  <si>
    <t>Bolivia (Plurinational State of)</t>
  </si>
  <si>
    <t>European Union</t>
  </si>
  <si>
    <t>Holy See</t>
  </si>
  <si>
    <t>Montenegro</t>
  </si>
  <si>
    <t>North Korea (Democratic People's Republic of Korea)</t>
  </si>
  <si>
    <t>San Marino</t>
  </si>
  <si>
    <t>Somalia (Federal Republic of)</t>
  </si>
  <si>
    <t xml:space="preserve">Version 1.0 </t>
  </si>
  <si>
    <t>Last Updated: December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</si>
</sst>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45"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8"/>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9"/>
      <color theme="1"/>
      <name val="Calibri"/>
      <family val="2"/>
      <scheme val="minor"/>
    </font>
    <font>
      <sz val="8"/>
      <color theme="1"/>
      <name val="Arial"/>
      <family val="2"/>
    </font>
    <font>
      <sz val="10"/>
      <color rgb="FFFF0000"/>
      <name val="Calibri"/>
      <family val="2"/>
      <scheme val="minor"/>
    </font>
    <font>
      <sz val="11"/>
      <color theme="0" tint="-4.9989318521683403E-2"/>
      <name val="Calibri"/>
      <family val="2"/>
      <scheme val="minor"/>
    </font>
    <font>
      <b/>
      <sz val="10"/>
      <color indexed="8"/>
      <name val="Calibri"/>
      <family val="2"/>
      <scheme val="minor"/>
    </font>
    <font>
      <b/>
      <i/>
      <sz val="10"/>
      <color theme="1"/>
      <name val="Calibri"/>
      <family val="2"/>
      <scheme val="minor"/>
    </font>
    <font>
      <sz val="10"/>
      <color theme="4"/>
      <name val="Calibri"/>
      <family val="2"/>
      <scheme val="minor"/>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u/>
      <sz val="10"/>
      <color theme="10"/>
      <name val="Calibri"/>
      <family val="2"/>
      <scheme val="minor"/>
    </font>
    <font>
      <u/>
      <sz val="8"/>
      <color indexed="81"/>
      <name val="Tahoma"/>
      <family val="2"/>
    </font>
    <font>
      <i/>
      <sz val="10"/>
      <color theme="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9"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4" tint="0.79998168889431442"/>
      </top>
      <bottom style="thin">
        <color theme="4" tint="0.79998168889431442"/>
      </bottom>
      <diagonal/>
    </border>
    <border>
      <left style="thin">
        <color indexed="64"/>
      </left>
      <right style="thin">
        <color indexed="64"/>
      </right>
      <top style="thin">
        <color theme="4" tint="0.79998168889431442"/>
      </top>
      <bottom style="thin">
        <color indexed="64"/>
      </bottom>
      <diagonal/>
    </border>
  </borders>
  <cellStyleXfs count="5">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7" fillId="0" borderId="0"/>
    <xf numFmtId="0" fontId="37" fillId="0" borderId="0"/>
  </cellStyleXfs>
  <cellXfs count="240">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0" borderId="9" xfId="0" applyFill="1" applyBorder="1"/>
    <xf numFmtId="0" fontId="14" fillId="2" borderId="0" xfId="0" applyFont="1" applyFill="1" applyBorder="1" applyProtection="1">
      <protection locked="0"/>
    </xf>
    <xf numFmtId="0" fontId="0" fillId="2" borderId="0" xfId="0" applyFill="1" applyProtection="1">
      <protection locked="0"/>
    </xf>
    <xf numFmtId="0" fontId="14" fillId="0" borderId="6" xfId="0" applyFont="1" applyFill="1" applyBorder="1" applyProtection="1">
      <protection locked="0"/>
    </xf>
    <xf numFmtId="0" fontId="0" fillId="0" borderId="6" xfId="0" applyFill="1" applyBorder="1" applyProtection="1">
      <protection locked="0"/>
    </xf>
    <xf numFmtId="0" fontId="16" fillId="2" borderId="0" xfId="0" applyFont="1" applyFill="1" applyBorder="1" applyProtection="1">
      <protection locked="0"/>
    </xf>
    <xf numFmtId="0" fontId="16" fillId="0" borderId="6" xfId="0" applyFont="1" applyFill="1" applyBorder="1" applyProtection="1">
      <protection locked="0"/>
    </xf>
    <xf numFmtId="39" fontId="17" fillId="4" borderId="1" xfId="1" applyNumberFormat="1"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21" fillId="0" borderId="0" xfId="0" applyFont="1" applyBorder="1" applyAlignment="1">
      <alignment horizontal="left" wrapText="1"/>
    </xf>
    <xf numFmtId="0" fontId="17" fillId="0" borderId="1" xfId="0" applyFont="1" applyBorder="1"/>
    <xf numFmtId="0" fontId="0" fillId="0" borderId="0" xfId="0" applyFont="1" applyFill="1"/>
    <xf numFmtId="0" fontId="8" fillId="0" borderId="1" xfId="0" applyFont="1" applyBorder="1"/>
    <xf numFmtId="0" fontId="12" fillId="0" borderId="1" xfId="0" applyFont="1" applyBorder="1"/>
    <xf numFmtId="0" fontId="0" fillId="0" borderId="0" xfId="0" applyAlignment="1">
      <alignment horizontal="center"/>
    </xf>
    <xf numFmtId="0" fontId="28" fillId="0" borderId="0" xfId="0" applyFont="1"/>
    <xf numFmtId="0" fontId="28" fillId="0" borderId="0" xfId="0" applyFont="1" applyAlignment="1">
      <alignment wrapText="1"/>
    </xf>
    <xf numFmtId="14" fontId="8" fillId="0" borderId="0" xfId="0" applyNumberFormat="1" applyFont="1"/>
    <xf numFmtId="0" fontId="29" fillId="2" borderId="0" xfId="0" applyFont="1" applyFill="1" applyBorder="1" applyProtection="1">
      <protection locked="0"/>
    </xf>
    <xf numFmtId="0" fontId="0" fillId="2" borderId="0" xfId="0" applyFill="1" applyProtection="1"/>
    <xf numFmtId="0" fontId="8" fillId="0" borderId="1" xfId="0" applyFont="1" applyBorder="1" applyAlignment="1">
      <alignment wrapText="1"/>
    </xf>
    <xf numFmtId="14" fontId="18" fillId="4" borderId="1" xfId="0" applyNumberFormat="1" applyFont="1" applyFill="1" applyBorder="1" applyAlignment="1" applyProtection="1">
      <protection locked="0"/>
    </xf>
    <xf numFmtId="0" fontId="16" fillId="2" borderId="0" xfId="0" applyFont="1" applyFill="1" applyBorder="1" applyProtection="1"/>
    <xf numFmtId="0" fontId="8" fillId="2" borderId="0" xfId="0" applyFont="1" applyFill="1" applyBorder="1" applyProtection="1"/>
    <xf numFmtId="0" fontId="14" fillId="2" borderId="0" xfId="0" applyFont="1" applyFill="1" applyBorder="1" applyProtection="1"/>
    <xf numFmtId="0" fontId="8" fillId="2" borderId="0" xfId="0" applyFont="1" applyFill="1" applyProtection="1"/>
    <xf numFmtId="0" fontId="3" fillId="3" borderId="1" xfId="0" applyFont="1" applyFill="1" applyBorder="1" applyAlignment="1" applyProtection="1">
      <alignment horizontal="center" vertical="center" wrapText="1"/>
    </xf>
    <xf numFmtId="0" fontId="31" fillId="0" borderId="1" xfId="0" applyFont="1" applyBorder="1"/>
    <xf numFmtId="0" fontId="12" fillId="3" borderId="1" xfId="0" applyFont="1" applyFill="1" applyBorder="1" applyAlignment="1">
      <alignment horizontal="center" vertical="center" wrapText="1"/>
    </xf>
    <xf numFmtId="0" fontId="0" fillId="2" borderId="10" xfId="0" applyFill="1" applyBorder="1"/>
    <xf numFmtId="0" fontId="0" fillId="2" borderId="13" xfId="0" applyFill="1" applyBorder="1"/>
    <xf numFmtId="0" fontId="0" fillId="2" borderId="11" xfId="0" applyFill="1" applyBorder="1"/>
    <xf numFmtId="0" fontId="32" fillId="2" borderId="0" xfId="0" applyFont="1" applyFill="1" applyBorder="1" applyAlignment="1">
      <alignment horizontal="left" indent="1"/>
    </xf>
    <xf numFmtId="0" fontId="0" fillId="0" borderId="0" xfId="0" applyAlignment="1">
      <alignment vertical="center"/>
    </xf>
    <xf numFmtId="0" fontId="6" fillId="2" borderId="0" xfId="0" applyFont="1" applyFill="1" applyProtection="1">
      <protection locked="0"/>
    </xf>
    <xf numFmtId="0" fontId="30" fillId="2" borderId="0" xfId="0" applyFont="1" applyFill="1" applyProtection="1"/>
    <xf numFmtId="0" fontId="30" fillId="2" borderId="0" xfId="0" applyFont="1" applyFill="1" applyAlignment="1" applyProtection="1">
      <alignment horizontal="left"/>
    </xf>
    <xf numFmtId="0" fontId="2" fillId="2" borderId="0" xfId="0" applyFont="1" applyFill="1" applyProtection="1">
      <protection locked="0"/>
    </xf>
    <xf numFmtId="0" fontId="3" fillId="5" borderId="1" xfId="0" applyFont="1" applyFill="1" applyBorder="1" applyAlignment="1">
      <alignment horizontal="left"/>
    </xf>
    <xf numFmtId="0" fontId="3" fillId="5" borderId="1" xfId="0" applyFont="1" applyFill="1" applyBorder="1" applyAlignment="1">
      <alignment horizontal="left" wrapText="1"/>
    </xf>
    <xf numFmtId="0" fontId="8" fillId="0" borderId="12" xfId="0" applyFont="1" applyBorder="1"/>
    <xf numFmtId="14" fontId="8" fillId="0" borderId="1" xfId="0" applyNumberFormat="1" applyFont="1" applyBorder="1"/>
    <xf numFmtId="0" fontId="8" fillId="6" borderId="1" xfId="0" applyFont="1" applyFill="1" applyBorder="1"/>
    <xf numFmtId="0" fontId="8" fillId="7" borderId="1" xfId="0" applyFont="1" applyFill="1" applyBorder="1"/>
    <xf numFmtId="0" fontId="8" fillId="6" borderId="12" xfId="0" applyFont="1" applyFill="1" applyBorder="1"/>
    <xf numFmtId="0" fontId="8" fillId="7" borderId="12" xfId="0" applyFont="1" applyFill="1" applyBorder="1"/>
    <xf numFmtId="39" fontId="0" fillId="2" borderId="0" xfId="0" applyNumberFormat="1" applyFill="1"/>
    <xf numFmtId="0" fontId="0" fillId="0" borderId="1" xfId="0" applyFont="1" applyBorder="1"/>
    <xf numFmtId="0" fontId="28"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2" fontId="0" fillId="0" borderId="1" xfId="0" applyNumberFormat="1" applyBorder="1"/>
    <xf numFmtId="0" fontId="2" fillId="0" borderId="0" xfId="0" applyFont="1" applyAlignment="1"/>
    <xf numFmtId="0" fontId="33" fillId="2" borderId="0" xfId="0" applyFont="1" applyFill="1" applyProtection="1"/>
    <xf numFmtId="0" fontId="6" fillId="2" borderId="0" xfId="0" applyFont="1" applyFill="1" applyProtection="1"/>
    <xf numFmtId="0" fontId="0" fillId="2" borderId="10" xfId="0" applyFill="1" applyBorder="1" applyProtection="1"/>
    <xf numFmtId="0" fontId="0" fillId="2" borderId="13" xfId="0" applyFill="1" applyBorder="1" applyProtection="1"/>
    <xf numFmtId="0" fontId="0" fillId="2" borderId="11" xfId="0" applyFill="1" applyBorder="1" applyProtection="1"/>
    <xf numFmtId="0" fontId="3" fillId="5" borderId="12" xfId="0" applyFont="1" applyFill="1" applyBorder="1" applyAlignment="1">
      <alignment horizontal="left"/>
    </xf>
    <xf numFmtId="0" fontId="3" fillId="5" borderId="1" xfId="0" applyFont="1" applyFill="1" applyBorder="1" applyAlignment="1">
      <alignment horizontal="center" wrapText="1"/>
    </xf>
    <xf numFmtId="0" fontId="12" fillId="5" borderId="1" xfId="0" applyFont="1" applyFill="1" applyBorder="1"/>
    <xf numFmtId="0" fontId="12" fillId="5" borderId="12" xfId="0" applyFont="1" applyFill="1" applyBorder="1"/>
    <xf numFmtId="0" fontId="8" fillId="0" borderId="0" xfId="0" applyFont="1" applyFill="1" applyBorder="1" applyAlignment="1">
      <alignment wrapText="1"/>
    </xf>
    <xf numFmtId="0" fontId="8" fillId="2" borderId="0" xfId="0" applyFont="1" applyFill="1"/>
    <xf numFmtId="0" fontId="8" fillId="0" borderId="6" xfId="0" applyFont="1" applyBorder="1"/>
    <xf numFmtId="164" fontId="8" fillId="0" borderId="2" xfId="0" applyNumberFormat="1" applyFont="1" applyBorder="1" applyAlignment="1">
      <alignment horizontal="left"/>
    </xf>
    <xf numFmtId="0" fontId="2" fillId="0" borderId="0" xfId="0" applyFont="1" applyFill="1" applyBorder="1" applyAlignment="1"/>
    <xf numFmtId="0" fontId="18" fillId="4" borderId="1" xfId="0" applyFont="1" applyFill="1" applyBorder="1" applyAlignment="1">
      <alignment vertical="top"/>
    </xf>
    <xf numFmtId="0" fontId="0" fillId="0" borderId="0" xfId="0" applyBorder="1" applyAlignment="1">
      <alignment vertical="center"/>
    </xf>
    <xf numFmtId="0" fontId="8" fillId="4" borderId="1" xfId="0" applyFont="1" applyFill="1" applyBorder="1" applyAlignment="1">
      <alignment vertical="center" wrapText="1"/>
    </xf>
    <xf numFmtId="0" fontId="10" fillId="0" borderId="2" xfId="0" applyFont="1" applyFill="1" applyBorder="1" applyAlignment="1">
      <alignment horizontal="left" vertical="top" wrapText="1"/>
    </xf>
    <xf numFmtId="0" fontId="0" fillId="2" borderId="0" xfId="0" applyFill="1" applyBorder="1" applyAlignment="1"/>
    <xf numFmtId="0" fontId="0" fillId="2" borderId="0" xfId="0" applyFill="1" applyBorder="1" applyProtection="1"/>
    <xf numFmtId="0" fontId="10" fillId="0" borderId="0" xfId="0" applyFont="1" applyFill="1" applyBorder="1" applyAlignment="1">
      <alignment wrapText="1"/>
    </xf>
    <xf numFmtId="0" fontId="10" fillId="8" borderId="0" xfId="0" applyFont="1" applyFill="1" applyBorder="1" applyAlignment="1">
      <alignment wrapText="1"/>
    </xf>
    <xf numFmtId="0" fontId="17" fillId="0" borderId="1" xfId="0" applyFont="1" applyFill="1" applyBorder="1"/>
    <xf numFmtId="0" fontId="34" fillId="0" borderId="0" xfId="0" applyFont="1" applyFill="1" applyBorder="1" applyAlignment="1">
      <alignment vertical="center" wrapText="1"/>
    </xf>
    <xf numFmtId="0" fontId="0" fillId="0" borderId="1" xfId="0" applyBorder="1" applyAlignment="1">
      <alignment wrapText="1"/>
    </xf>
    <xf numFmtId="0" fontId="0" fillId="0" borderId="1" xfId="0" applyFont="1" applyFill="1" applyBorder="1"/>
    <xf numFmtId="0" fontId="0" fillId="0" borderId="1" xfId="0" applyFont="1" applyFill="1" applyBorder="1" applyAlignment="1">
      <alignment wrapText="1"/>
    </xf>
    <xf numFmtId="0" fontId="0" fillId="0" borderId="1" xfId="0" applyFill="1" applyBorder="1"/>
    <xf numFmtId="0" fontId="0" fillId="0" borderId="0" xfId="0" applyProtection="1">
      <protection locked="0"/>
    </xf>
    <xf numFmtId="0" fontId="8" fillId="3" borderId="10" xfId="0" applyFont="1" applyFill="1" applyBorder="1" applyAlignment="1" applyProtection="1">
      <alignment horizontal="center" vertical="center" wrapText="1"/>
      <protection locked="0"/>
    </xf>
    <xf numFmtId="14" fontId="8" fillId="3" borderId="10" xfId="0" applyNumberFormat="1" applyFont="1" applyFill="1" applyBorder="1" applyAlignment="1" applyProtection="1">
      <alignment horizontal="center" vertical="center" wrapText="1"/>
      <protection locked="0"/>
    </xf>
    <xf numFmtId="0" fontId="8" fillId="0" borderId="0" xfId="0" applyFont="1" applyProtection="1">
      <protection locked="0"/>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4" fontId="17" fillId="3" borderId="1" xfId="0" applyNumberFormat="1" applyFont="1" applyFill="1" applyBorder="1" applyAlignment="1" applyProtection="1">
      <alignment horizontal="center" vertical="center" wrapText="1"/>
      <protection locked="0"/>
    </xf>
    <xf numFmtId="0" fontId="0" fillId="0" borderId="0" xfId="0" applyFont="1" applyFill="1" applyProtection="1">
      <protection locked="0"/>
    </xf>
    <xf numFmtId="0" fontId="38" fillId="0" borderId="0" xfId="2" applyFont="1" applyFill="1" applyBorder="1" applyAlignment="1">
      <alignment vertical="top" wrapText="1"/>
    </xf>
    <xf numFmtId="0" fontId="0" fillId="0" borderId="6" xfId="0" applyFill="1" applyBorder="1" applyProtection="1"/>
    <xf numFmtId="49" fontId="8" fillId="3" borderId="10"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26" fillId="2" borderId="0" xfId="0" applyFont="1" applyFill="1" applyProtection="1"/>
    <xf numFmtId="49" fontId="0" fillId="2" borderId="0" xfId="0" applyNumberFormat="1" applyFill="1" applyProtection="1"/>
    <xf numFmtId="0" fontId="6" fillId="0" borderId="4" xfId="0" applyFont="1" applyBorder="1" applyProtection="1"/>
    <xf numFmtId="0" fontId="6" fillId="0" borderId="5" xfId="0" applyFont="1" applyBorder="1" applyProtection="1"/>
    <xf numFmtId="0" fontId="6" fillId="0" borderId="0" xfId="0" applyFont="1" applyBorder="1" applyProtection="1"/>
    <xf numFmtId="0" fontId="6" fillId="0" borderId="2" xfId="0" applyFont="1" applyBorder="1" applyProtection="1"/>
    <xf numFmtId="0" fontId="0" fillId="0" borderId="0" xfId="0" applyBorder="1" applyProtection="1"/>
    <xf numFmtId="0" fontId="0" fillId="0" borderId="2" xfId="0" applyBorder="1" applyProtection="1"/>
    <xf numFmtId="0" fontId="27" fillId="0" borderId="0" xfId="0" applyFont="1" applyFill="1" applyBorder="1" applyProtection="1"/>
    <xf numFmtId="0" fontId="27" fillId="0" borderId="0" xfId="0" applyFont="1" applyFill="1" applyBorder="1" applyAlignment="1" applyProtection="1">
      <alignment horizontal="left"/>
    </xf>
    <xf numFmtId="0" fontId="0" fillId="0" borderId="8" xfId="0" applyBorder="1" applyProtection="1"/>
    <xf numFmtId="0" fontId="0" fillId="0" borderId="9" xfId="0" applyBorder="1" applyProtection="1"/>
    <xf numFmtId="0" fontId="6" fillId="0" borderId="3" xfId="0" applyFont="1" applyBorder="1" applyProtection="1"/>
    <xf numFmtId="0" fontId="5" fillId="0" borderId="4" xfId="0" applyFont="1" applyBorder="1" applyProtection="1"/>
    <xf numFmtId="0" fontId="6" fillId="0" borderId="6" xfId="0" applyFont="1" applyBorder="1" applyProtection="1"/>
    <xf numFmtId="0" fontId="7" fillId="0" borderId="0" xfId="0" applyFont="1" applyBorder="1" applyProtection="1"/>
    <xf numFmtId="0" fontId="0" fillId="0" borderId="6" xfId="0" applyBorder="1" applyProtection="1"/>
    <xf numFmtId="0" fontId="12" fillId="0" borderId="0" xfId="0" applyNumberFormat="1" applyFont="1" applyFill="1" applyBorder="1" applyAlignment="1" applyProtection="1">
      <alignment horizontal="left" vertical="center"/>
    </xf>
    <xf numFmtId="14" fontId="8" fillId="0" borderId="0" xfId="0" applyNumberFormat="1" applyFont="1" applyBorder="1" applyAlignment="1" applyProtection="1">
      <alignment horizontal="left" vertical="center"/>
    </xf>
    <xf numFmtId="0" fontId="12" fillId="0" borderId="0" xfId="0" applyFont="1" applyFill="1" applyBorder="1" applyAlignment="1" applyProtection="1">
      <alignment horizontal="left"/>
    </xf>
    <xf numFmtId="164" fontId="8" fillId="0" borderId="0" xfId="0" applyNumberFormat="1" applyFont="1" applyFill="1" applyBorder="1" applyAlignment="1" applyProtection="1">
      <alignment horizontal="left"/>
    </xf>
    <xf numFmtId="0" fontId="4" fillId="0" borderId="0" xfId="0" applyFont="1" applyBorder="1" applyAlignment="1" applyProtection="1">
      <alignment vertical="center"/>
    </xf>
    <xf numFmtId="0" fontId="0" fillId="0" borderId="7" xfId="0" applyBorder="1" applyProtection="1"/>
    <xf numFmtId="0" fontId="0" fillId="0" borderId="7" xfId="0" applyFill="1" applyBorder="1" applyProtection="1"/>
    <xf numFmtId="0" fontId="0" fillId="0" borderId="9" xfId="0" applyFill="1" applyBorder="1" applyProtection="1"/>
    <xf numFmtId="0" fontId="12" fillId="5" borderId="1" xfId="0" applyFont="1" applyFill="1" applyBorder="1" applyAlignment="1">
      <alignment horizontal="center" wrapText="1"/>
    </xf>
    <xf numFmtId="0" fontId="42" fillId="0" borderId="0" xfId="2" applyFont="1" applyFill="1" applyProtection="1"/>
    <xf numFmtId="0" fontId="17" fillId="3" borderId="1" xfId="0" applyNumberFormat="1" applyFont="1" applyFill="1" applyBorder="1" applyAlignment="1" applyProtection="1">
      <alignment horizontal="center" vertical="center" wrapText="1"/>
      <protection locked="0"/>
    </xf>
    <xf numFmtId="0" fontId="10" fillId="0" borderId="0" xfId="0" applyFont="1" applyAlignment="1">
      <alignment wrapText="1"/>
    </xf>
    <xf numFmtId="0" fontId="8" fillId="0" borderId="0" xfId="0" applyFont="1" applyBorder="1" applyAlignment="1"/>
    <xf numFmtId="0" fontId="3" fillId="0" borderId="1" xfId="0" applyFont="1" applyBorder="1" applyAlignment="1">
      <alignment horizontal="left"/>
    </xf>
    <xf numFmtId="0" fontId="33" fillId="2" borderId="0" xfId="0" applyFont="1" applyFill="1" applyBorder="1"/>
    <xf numFmtId="0" fontId="33" fillId="2" borderId="0" xfId="0" applyFont="1" applyFill="1" applyBorder="1" applyAlignment="1"/>
    <xf numFmtId="0" fontId="33" fillId="2" borderId="4" xfId="0" applyFont="1" applyFill="1" applyBorder="1" applyAlignment="1"/>
    <xf numFmtId="0" fontId="33" fillId="2" borderId="0" xfId="0" applyFont="1" applyFill="1" applyBorder="1" applyAlignment="1">
      <alignment horizontal="left"/>
    </xf>
    <xf numFmtId="0" fontId="33" fillId="2" borderId="0" xfId="0" applyFont="1" applyFill="1"/>
    <xf numFmtId="0" fontId="44" fillId="0" borderId="8" xfId="0" applyFont="1" applyFill="1" applyBorder="1" applyAlignment="1">
      <alignment wrapText="1"/>
    </xf>
    <xf numFmtId="0" fontId="18" fillId="2" borderId="1" xfId="0" applyFont="1" applyFill="1" applyBorder="1" applyAlignment="1">
      <alignment horizontal="left" vertical="top"/>
    </xf>
    <xf numFmtId="0" fontId="15" fillId="3" borderId="1" xfId="0" applyFont="1" applyFill="1" applyBorder="1" applyAlignment="1" applyProtection="1">
      <alignment horizontal="center" vertical="center" wrapText="1"/>
    </xf>
    <xf numFmtId="0" fontId="22" fillId="3" borderId="1" xfId="0" applyFont="1" applyFill="1" applyBorder="1" applyAlignment="1" applyProtection="1">
      <alignment horizontal="center"/>
    </xf>
    <xf numFmtId="14" fontId="22" fillId="3" borderId="1" xfId="0" applyNumberFormat="1" applyFont="1" applyFill="1" applyBorder="1" applyProtection="1"/>
    <xf numFmtId="0" fontId="22" fillId="3" borderId="1" xfId="0" applyFont="1" applyFill="1" applyBorder="1" applyProtection="1"/>
    <xf numFmtId="0" fontId="17" fillId="5" borderId="1" xfId="0" applyFont="1" applyFill="1" applyBorder="1" applyAlignment="1" applyProtection="1">
      <alignment horizontal="center"/>
    </xf>
    <xf numFmtId="0" fontId="0" fillId="0" borderId="8" xfId="0" applyFill="1" applyBorder="1" applyAlignment="1" applyProtection="1"/>
    <xf numFmtId="0" fontId="27" fillId="0" borderId="8" xfId="0" applyFont="1" applyFill="1" applyBorder="1" applyAlignment="1" applyProtection="1"/>
    <xf numFmtId="0" fontId="27" fillId="0" borderId="8" xfId="0" applyFont="1" applyFill="1" applyBorder="1" applyAlignment="1" applyProtection="1">
      <alignment horizontal="left"/>
    </xf>
    <xf numFmtId="0" fontId="27" fillId="0" borderId="8" xfId="0" applyFont="1" applyFill="1" applyBorder="1" applyProtection="1"/>
    <xf numFmtId="164" fontId="27" fillId="0" borderId="8" xfId="0" applyNumberFormat="1" applyFont="1" applyFill="1" applyBorder="1" applyAlignment="1" applyProtection="1">
      <alignment horizontal="left"/>
    </xf>
    <xf numFmtId="0" fontId="0" fillId="0" borderId="8" xfId="0" applyFill="1" applyBorder="1" applyProtection="1"/>
    <xf numFmtId="0" fontId="12" fillId="3" borderId="1" xfId="0" applyFont="1" applyFill="1" applyBorder="1" applyAlignment="1">
      <alignment horizontal="center" vertical="center"/>
    </xf>
    <xf numFmtId="39" fontId="22" fillId="3" borderId="1" xfId="1" applyNumberFormat="1" applyFont="1" applyFill="1" applyBorder="1" applyProtection="1"/>
    <xf numFmtId="43" fontId="22" fillId="3" borderId="1" xfId="1" applyFont="1" applyFill="1" applyBorder="1" applyProtection="1"/>
    <xf numFmtId="39" fontId="22" fillId="3" borderId="1" xfId="1" applyNumberFormat="1" applyFont="1" applyFill="1" applyBorder="1" applyAlignment="1" applyProtection="1"/>
    <xf numFmtId="1" fontId="22" fillId="3" borderId="1" xfId="1" applyNumberFormat="1" applyFont="1" applyFill="1" applyBorder="1" applyProtection="1"/>
    <xf numFmtId="14" fontId="17" fillId="4" borderId="1" xfId="1" applyNumberFormat="1" applyFont="1" applyFill="1" applyBorder="1" applyProtection="1">
      <protection locked="0"/>
    </xf>
    <xf numFmtId="0" fontId="27" fillId="0" borderId="8" xfId="0" quotePrefix="1" applyFont="1" applyBorder="1" applyProtection="1"/>
    <xf numFmtId="0" fontId="12" fillId="5" borderId="1" xfId="0" applyFont="1" applyFill="1" applyBorder="1" applyAlignment="1" applyProtection="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49" fontId="8" fillId="4" borderId="1" xfId="0" applyNumberFormat="1" applyFont="1" applyFill="1" applyBorder="1" applyAlignment="1" applyProtection="1">
      <alignment horizontal="left"/>
      <protection locked="0"/>
    </xf>
    <xf numFmtId="4" fontId="3" fillId="3" borderId="1" xfId="0" applyNumberFormat="1" applyFont="1" applyFill="1" applyBorder="1" applyAlignment="1" applyProtection="1">
      <alignment horizontal="center" vertical="center" wrapText="1"/>
    </xf>
    <xf numFmtId="0" fontId="18" fillId="4" borderId="1" xfId="0" applyFont="1" applyFill="1" applyBorder="1" applyAlignment="1">
      <alignment vertical="center"/>
    </xf>
    <xf numFmtId="0" fontId="0" fillId="4" borderId="1" xfId="0" applyFill="1" applyBorder="1"/>
    <xf numFmtId="0" fontId="17" fillId="5" borderId="1" xfId="0" applyFont="1" applyFill="1" applyBorder="1" applyAlignment="1" applyProtection="1">
      <alignment horizontal="left"/>
    </xf>
    <xf numFmtId="4" fontId="8" fillId="5" borderId="1" xfId="0" applyNumberFormat="1" applyFont="1" applyFill="1" applyBorder="1" applyAlignment="1">
      <alignment horizontal="center"/>
    </xf>
    <xf numFmtId="0" fontId="8" fillId="0" borderId="14" xfId="0" applyFont="1" applyBorder="1"/>
    <xf numFmtId="0" fontId="8" fillId="0" borderId="15" xfId="0" applyFont="1" applyBorder="1"/>
    <xf numFmtId="0" fontId="18" fillId="4" borderId="11" xfId="0" applyFont="1" applyFill="1" applyBorder="1" applyAlignment="1">
      <alignment vertical="center"/>
    </xf>
    <xf numFmtId="0" fontId="18" fillId="4" borderId="10" xfId="0" applyFont="1" applyFill="1" applyBorder="1" applyAlignment="1">
      <alignment vertical="center"/>
    </xf>
    <xf numFmtId="0" fontId="18" fillId="4" borderId="16" xfId="0" applyFont="1" applyFill="1" applyBorder="1" applyAlignment="1">
      <alignment vertical="center"/>
    </xf>
    <xf numFmtId="0" fontId="18" fillId="4" borderId="17" xfId="0" applyFont="1" applyFill="1" applyBorder="1" applyAlignment="1">
      <alignment vertical="center"/>
    </xf>
    <xf numFmtId="49" fontId="18" fillId="4" borderId="1" xfId="0" applyNumberFormat="1" applyFont="1" applyFill="1" applyBorder="1" applyAlignment="1" applyProtection="1">
      <protection locked="0"/>
    </xf>
    <xf numFmtId="49" fontId="17" fillId="4" borderId="1" xfId="1" applyNumberFormat="1" applyFont="1" applyFill="1" applyBorder="1" applyProtection="1">
      <protection locked="0"/>
    </xf>
    <xf numFmtId="4" fontId="17" fillId="4" borderId="1" xfId="1" applyNumberFormat="1" applyFont="1" applyFill="1" applyBorder="1" applyProtection="1">
      <protection locked="0"/>
    </xf>
    <xf numFmtId="49" fontId="17" fillId="4" borderId="1" xfId="1" applyNumberFormat="1" applyFont="1" applyFill="1" applyBorder="1" applyAlignment="1" applyProtection="1">
      <alignment horizontal="right"/>
      <protection locked="0"/>
    </xf>
    <xf numFmtId="49" fontId="27" fillId="0" borderId="8" xfId="0" applyNumberFormat="1" applyFont="1" applyFill="1" applyBorder="1" applyProtection="1"/>
    <xf numFmtId="49" fontId="33" fillId="2" borderId="0" xfId="0" applyNumberFormat="1" applyFont="1" applyFill="1" applyProtection="1"/>
    <xf numFmtId="0" fontId="10" fillId="0" borderId="0" xfId="0" applyFont="1" applyFill="1" applyBorder="1" applyAlignment="1" applyProtection="1">
      <alignment horizontal="left" vertical="top" wrapText="1"/>
    </xf>
    <xf numFmtId="0" fontId="12" fillId="0" borderId="0" xfId="0" applyFont="1" applyFill="1" applyBorder="1" applyAlignment="1">
      <alignment horizontal="right"/>
    </xf>
    <xf numFmtId="0" fontId="10" fillId="0" borderId="0" xfId="0" applyFont="1" applyFill="1" applyBorder="1" applyAlignment="1">
      <alignment horizontal="left" vertical="top" wrapText="1"/>
    </xf>
    <xf numFmtId="0" fontId="39" fillId="0" borderId="0" xfId="2" applyFont="1" applyFill="1" applyBorder="1" applyAlignment="1">
      <alignment horizontal="left" vertical="top"/>
    </xf>
    <xf numFmtId="0" fontId="19" fillId="0" borderId="0" xfId="2" applyFill="1" applyBorder="1" applyAlignment="1">
      <alignment horizontal="left" vertical="top"/>
    </xf>
    <xf numFmtId="0" fontId="35" fillId="0" borderId="0" xfId="0" applyFont="1" applyFill="1" applyBorder="1" applyAlignment="1">
      <alignment vertical="top" wrapText="1"/>
    </xf>
    <xf numFmtId="0" fontId="39" fillId="0" borderId="0" xfId="2" applyFont="1" applyFill="1" applyBorder="1" applyAlignment="1">
      <alignment horizontal="left" vertical="top" wrapText="1"/>
    </xf>
    <xf numFmtId="0" fontId="3" fillId="3" borderId="1" xfId="0" applyFont="1" applyFill="1" applyBorder="1" applyAlignment="1" applyProtection="1">
      <alignment horizontal="center" vertical="center" wrapText="1"/>
    </xf>
    <xf numFmtId="4" fontId="3" fillId="3" borderId="1" xfId="0" applyNumberFormat="1" applyFont="1" applyFill="1" applyBorder="1" applyAlignment="1" applyProtection="1">
      <alignment horizontal="center" vertical="center" wrapText="1"/>
    </xf>
    <xf numFmtId="0" fontId="12" fillId="3" borderId="1" xfId="0" applyFont="1" applyFill="1" applyBorder="1" applyAlignment="1">
      <alignment horizontal="center" vertical="top" wrapText="1"/>
    </xf>
    <xf numFmtId="0" fontId="8" fillId="4" borderId="10"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8" fillId="2" borderId="1" xfId="0" applyFont="1" applyFill="1" applyBorder="1" applyAlignment="1">
      <alignment horizontal="left" vertical="top"/>
    </xf>
    <xf numFmtId="0" fontId="18" fillId="2" borderId="1" xfId="0" applyFont="1" applyFill="1" applyBorder="1" applyAlignment="1">
      <alignment horizontal="left" vertical="top" wrapText="1"/>
    </xf>
    <xf numFmtId="0" fontId="10" fillId="0" borderId="0" xfId="0" applyFont="1" applyBorder="1" applyAlignment="1">
      <alignment horizontal="left" vertical="top" wrapText="1"/>
    </xf>
    <xf numFmtId="0" fontId="10" fillId="0" borderId="0" xfId="0" applyFont="1" applyBorder="1" applyAlignment="1">
      <alignment vertical="center" wrapText="1"/>
    </xf>
    <xf numFmtId="0" fontId="3" fillId="5" borderId="1" xfId="0" applyFont="1" applyFill="1" applyBorder="1" applyAlignment="1">
      <alignment horizontal="center" vertical="center" wrapText="1"/>
    </xf>
    <xf numFmtId="0" fontId="34" fillId="5" borderId="1"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3" fillId="5" borderId="1" xfId="0" applyFont="1" applyFill="1" applyBorder="1" applyAlignment="1">
      <alignment horizontal="center" vertical="center"/>
    </xf>
    <xf numFmtId="0" fontId="42" fillId="0" borderId="0" xfId="2" applyFont="1" applyFill="1" applyBorder="1" applyAlignment="1">
      <alignment horizontal="left" vertical="top" wrapText="1"/>
    </xf>
    <xf numFmtId="0" fontId="10" fillId="0" borderId="0" xfId="0" applyFont="1" applyAlignment="1">
      <alignment horizontal="left" wrapText="1"/>
    </xf>
    <xf numFmtId="0" fontId="8" fillId="0" borderId="8" xfId="0" applyFont="1" applyBorder="1" applyAlignment="1">
      <alignment horizontal="center"/>
    </xf>
  </cellXfs>
  <cellStyles count="5">
    <cellStyle name="Comma" xfId="1" builtinId="3"/>
    <cellStyle name="Hyperlink" xfId="2" builtinId="8"/>
    <cellStyle name="Normal" xfId="0" builtinId="0"/>
    <cellStyle name="Normal 2" xfId="3"/>
    <cellStyle name="Normal 3" xfId="4"/>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_rels/drawing6.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3745230</xdr:colOff>
      <xdr:row>4</xdr:row>
      <xdr:rowOff>99059</xdr:rowOff>
    </xdr:from>
    <xdr:to>
      <xdr:col>2</xdr:col>
      <xdr:colOff>5299710</xdr:colOff>
      <xdr:row>7</xdr:row>
      <xdr:rowOff>130682</xdr:rowOff>
    </xdr:to>
    <xdr:sp macro="" textlink="">
      <xdr:nvSpPr>
        <xdr:cNvPr id="2" name="Right Arrow 1">
          <a:hlinkClick xmlns:r="http://schemas.openxmlformats.org/officeDocument/2006/relationships" r:id="rId1"/>
        </xdr:cNvPr>
        <xdr:cNvSpPr/>
      </xdr:nvSpPr>
      <xdr:spPr>
        <a:xfrm>
          <a:off x="4149090" y="975359"/>
          <a:ext cx="1554480" cy="595503"/>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2533651</xdr:colOff>
      <xdr:row>3</xdr:row>
      <xdr:rowOff>66675</xdr:rowOff>
    </xdr:from>
    <xdr:to>
      <xdr:col>5</xdr:col>
      <xdr:colOff>17146</xdr:colOff>
      <xdr:row>7</xdr:row>
      <xdr:rowOff>0</xdr:rowOff>
    </xdr:to>
    <xdr:sp macro="[0]!GoToSection2" textlink="">
      <xdr:nvSpPr>
        <xdr:cNvPr id="4" name="Right Arrow 3"/>
        <xdr:cNvSpPr/>
      </xdr:nvSpPr>
      <xdr:spPr>
        <a:xfrm>
          <a:off x="4229101" y="847725"/>
          <a:ext cx="1550670" cy="70485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2076450</xdr:colOff>
      <xdr:row>1</xdr:row>
      <xdr:rowOff>142875</xdr:rowOff>
    </xdr:from>
    <xdr:to>
      <xdr:col>3</xdr:col>
      <xdr:colOff>3659505</xdr:colOff>
      <xdr:row>4</xdr:row>
      <xdr:rowOff>40005</xdr:rowOff>
    </xdr:to>
    <xdr:sp macro="" textlink="">
      <xdr:nvSpPr>
        <xdr:cNvPr id="5" name="Left Arrow 4">
          <a:hlinkClick xmlns:r="http://schemas.openxmlformats.org/officeDocument/2006/relationships" r:id="rId1"/>
        </xdr:cNvPr>
        <xdr:cNvSpPr/>
      </xdr:nvSpPr>
      <xdr:spPr>
        <a:xfrm>
          <a:off x="3771900" y="333375"/>
          <a:ext cx="1583055" cy="6781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546734</xdr:colOff>
      <xdr:row>5</xdr:row>
      <xdr:rowOff>85725</xdr:rowOff>
    </xdr:from>
    <xdr:to>
      <xdr:col>13</xdr:col>
      <xdr:colOff>891539</xdr:colOff>
      <xdr:row>9</xdr:row>
      <xdr:rowOff>30480</xdr:rowOff>
    </xdr:to>
    <xdr:sp macro="[0]!GoToSection3" textlink="">
      <xdr:nvSpPr>
        <xdr:cNvPr id="2" name="Right Arrow 1"/>
        <xdr:cNvSpPr/>
      </xdr:nvSpPr>
      <xdr:spPr>
        <a:xfrm>
          <a:off x="11877674" y="847725"/>
          <a:ext cx="1586865" cy="6153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11</xdr:col>
      <xdr:colOff>708658</xdr:colOff>
      <xdr:row>3</xdr:row>
      <xdr:rowOff>142875</xdr:rowOff>
    </xdr:from>
    <xdr:to>
      <xdr:col>13</xdr:col>
      <xdr:colOff>287653</xdr:colOff>
      <xdr:row>6</xdr:row>
      <xdr:rowOff>1905</xdr:rowOff>
    </xdr:to>
    <xdr:sp macro="" textlink="">
      <xdr:nvSpPr>
        <xdr:cNvPr id="3" name="Left Arrow 2">
          <a:hlinkClick xmlns:r="http://schemas.openxmlformats.org/officeDocument/2006/relationships" r:id="rId1"/>
        </xdr:cNvPr>
        <xdr:cNvSpPr/>
      </xdr:nvSpPr>
      <xdr:spPr>
        <a:xfrm>
          <a:off x="11285218" y="325755"/>
          <a:ext cx="1575435"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66674</xdr:colOff>
      <xdr:row>1</xdr:row>
      <xdr:rowOff>180975</xdr:rowOff>
    </xdr:from>
    <xdr:to>
      <xdr:col>6</xdr:col>
      <xdr:colOff>424814</xdr:colOff>
      <xdr:row>4</xdr:row>
      <xdr:rowOff>40005</xdr:rowOff>
    </xdr:to>
    <xdr:sp macro="" textlink="">
      <xdr:nvSpPr>
        <xdr:cNvPr id="4" name="Left Arrow 3">
          <a:hlinkClick xmlns:r="http://schemas.openxmlformats.org/officeDocument/2006/relationships" r:id="rId1"/>
        </xdr:cNvPr>
        <xdr:cNvSpPr/>
      </xdr:nvSpPr>
      <xdr:spPr>
        <a:xfrm>
          <a:off x="4829174" y="363855"/>
          <a:ext cx="155448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628649</xdr:colOff>
      <xdr:row>3</xdr:row>
      <xdr:rowOff>114299</xdr:rowOff>
    </xdr:from>
    <xdr:to>
      <xdr:col>6</xdr:col>
      <xdr:colOff>986789</xdr:colOff>
      <xdr:row>6</xdr:row>
      <xdr:rowOff>182879</xdr:rowOff>
    </xdr:to>
    <xdr:sp macro="[0]!GoToSummary" textlink="">
      <xdr:nvSpPr>
        <xdr:cNvPr id="6" name="Right Arrow 5"/>
        <xdr:cNvSpPr/>
      </xdr:nvSpPr>
      <xdr:spPr>
        <a:xfrm>
          <a:off x="5391149" y="876299"/>
          <a:ext cx="1554480" cy="62484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931545</xdr:colOff>
      <xdr:row>4</xdr:row>
      <xdr:rowOff>87630</xdr:rowOff>
    </xdr:from>
    <xdr:to>
      <xdr:col>12</xdr:col>
      <xdr:colOff>634365</xdr:colOff>
      <xdr:row>6</xdr:row>
      <xdr:rowOff>97155</xdr:rowOff>
    </xdr:to>
    <xdr:sp macro="[0]!PrepareSubmission" textlink="">
      <xdr:nvSpPr>
        <xdr:cNvPr id="2" name="Rectangle 1"/>
        <xdr:cNvSpPr/>
      </xdr:nvSpPr>
      <xdr:spPr>
        <a:xfrm>
          <a:off x="7987665" y="1032510"/>
          <a:ext cx="1577340" cy="39052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10</xdr:col>
      <xdr:colOff>177164</xdr:colOff>
      <xdr:row>1</xdr:row>
      <xdr:rowOff>173355</xdr:rowOff>
    </xdr:from>
    <xdr:to>
      <xdr:col>11</xdr:col>
      <xdr:colOff>817244</xdr:colOff>
      <xdr:row>4</xdr:row>
      <xdr:rowOff>32385</xdr:rowOff>
    </xdr:to>
    <xdr:sp macro="" textlink="">
      <xdr:nvSpPr>
        <xdr:cNvPr id="8" name="Left Arrow 7">
          <a:hlinkClick xmlns:r="http://schemas.openxmlformats.org/officeDocument/2006/relationships" r:id="rId1"/>
        </xdr:cNvPr>
        <xdr:cNvSpPr/>
      </xdr:nvSpPr>
      <xdr:spPr>
        <a:xfrm>
          <a:off x="7233284" y="356235"/>
          <a:ext cx="157734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215265</xdr:colOff>
      <xdr:row>1</xdr:row>
      <xdr:rowOff>167641</xdr:rowOff>
    </xdr:from>
    <xdr:to>
      <xdr:col>8</xdr:col>
      <xdr:colOff>1797558</xdr:colOff>
      <xdr:row>4</xdr:row>
      <xdr:rowOff>3811</xdr:rowOff>
    </xdr:to>
    <xdr:sp macro="" textlink="">
      <xdr:nvSpPr>
        <xdr:cNvPr id="2" name="Left Arrow 1">
          <a:hlinkClick xmlns:r="http://schemas.openxmlformats.org/officeDocument/2006/relationships" r:id="rId1"/>
        </xdr:cNvPr>
        <xdr:cNvSpPr/>
      </xdr:nvSpPr>
      <xdr:spPr>
        <a:xfrm>
          <a:off x="8223885" y="350521"/>
          <a:ext cx="1582293"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9</xdr:col>
      <xdr:colOff>148590</xdr:colOff>
      <xdr:row>1</xdr:row>
      <xdr:rowOff>167639</xdr:rowOff>
    </xdr:from>
    <xdr:to>
      <xdr:col>9</xdr:col>
      <xdr:colOff>1730883</xdr:colOff>
      <xdr:row>4</xdr:row>
      <xdr:rowOff>3809</xdr:rowOff>
    </xdr:to>
    <xdr:sp macro="" textlink="">
      <xdr:nvSpPr>
        <xdr:cNvPr id="3" name="Left Arrow 2">
          <a:hlinkClick xmlns:r="http://schemas.openxmlformats.org/officeDocument/2006/relationships" r:id="rId2"/>
        </xdr:cNvPr>
        <xdr:cNvSpPr/>
      </xdr:nvSpPr>
      <xdr:spPr>
        <a:xfrm>
          <a:off x="10069830" y="350519"/>
          <a:ext cx="1582293"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usitc.gov/tata/hts/index.htm" TargetMode="Externa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5703125" style="21" customWidth="1"/>
    <col min="2" max="2" width="2.28515625" style="21" customWidth="1"/>
    <col min="3" max="3" width="82.28515625" style="21" customWidth="1"/>
    <col min="4" max="4" width="2.42578125" style="21" customWidth="1"/>
    <col min="5" max="16384" width="9.140625" style="21"/>
  </cols>
  <sheetData>
    <row r="2" spans="2:8" ht="23.25" customHeight="1" x14ac:dyDescent="0.3">
      <c r="B2" s="8"/>
      <c r="C2" s="9" t="s">
        <v>1</v>
      </c>
      <c r="D2" s="10"/>
    </row>
    <row r="3" spans="2:8" ht="17.25" x14ac:dyDescent="0.3">
      <c r="B3" s="11"/>
      <c r="C3" s="4" t="s">
        <v>0</v>
      </c>
      <c r="D3" s="12"/>
    </row>
    <row r="4" spans="2:8" x14ac:dyDescent="0.25">
      <c r="B4" s="11"/>
      <c r="C4" s="2"/>
      <c r="D4" s="13"/>
    </row>
    <row r="5" spans="2:8" s="24" customFormat="1" ht="15.75" x14ac:dyDescent="0.25">
      <c r="B5" s="14"/>
      <c r="C5" s="51" t="s">
        <v>395</v>
      </c>
      <c r="D5" s="15"/>
    </row>
    <row r="6" spans="2:8" s="24" customFormat="1" x14ac:dyDescent="0.25">
      <c r="B6" s="14"/>
      <c r="C6" s="167" t="s">
        <v>473</v>
      </c>
      <c r="D6" s="16"/>
    </row>
    <row r="7" spans="2:8" s="24" customFormat="1" x14ac:dyDescent="0.25">
      <c r="B7" s="14"/>
      <c r="C7" s="167" t="s">
        <v>474</v>
      </c>
      <c r="D7" s="16"/>
    </row>
    <row r="8" spans="2:8" s="24" customFormat="1" x14ac:dyDescent="0.25">
      <c r="B8" s="14"/>
      <c r="C8" s="5"/>
      <c r="D8" s="16"/>
    </row>
    <row r="9" spans="2:8" s="24" customFormat="1" ht="15.75" x14ac:dyDescent="0.25">
      <c r="B9" s="14"/>
      <c r="C9" s="6" t="s">
        <v>3</v>
      </c>
      <c r="D9" s="16"/>
    </row>
    <row r="10" spans="2:8" s="24" customFormat="1" ht="48" customHeight="1" x14ac:dyDescent="0.25">
      <c r="B10" s="14"/>
      <c r="C10" s="46" t="s">
        <v>408</v>
      </c>
      <c r="D10" s="16"/>
    </row>
    <row r="11" spans="2:8" s="24" customFormat="1" ht="30" customHeight="1" x14ac:dyDescent="0.25">
      <c r="B11" s="14"/>
      <c r="C11" s="106" t="s">
        <v>389</v>
      </c>
      <c r="D11" s="16"/>
    </row>
    <row r="12" spans="2:8" s="24" customFormat="1" ht="31.5" customHeight="1" x14ac:dyDescent="0.25">
      <c r="B12" s="14"/>
      <c r="C12" s="134" t="s">
        <v>390</v>
      </c>
      <c r="D12" s="16"/>
    </row>
    <row r="13" spans="2:8" s="24" customFormat="1" ht="46.9" customHeight="1" x14ac:dyDescent="0.25">
      <c r="B13" s="14"/>
      <c r="C13" s="106" t="s">
        <v>438</v>
      </c>
      <c r="D13" s="16"/>
      <c r="H13" s="79"/>
    </row>
    <row r="14" spans="2:8" s="107" customFormat="1" ht="13.9" customHeight="1" x14ac:dyDescent="0.2">
      <c r="B14" s="108"/>
      <c r="C14" s="164" t="s">
        <v>406</v>
      </c>
      <c r="D14" s="109"/>
    </row>
    <row r="15" spans="2:8" x14ac:dyDescent="0.25">
      <c r="B15" s="11"/>
      <c r="C15" s="1"/>
      <c r="D15" s="12"/>
    </row>
    <row r="16" spans="2:8" ht="24.75" x14ac:dyDescent="0.25">
      <c r="B16" s="11"/>
      <c r="C16" s="7" t="s">
        <v>329</v>
      </c>
      <c r="D16" s="12"/>
    </row>
    <row r="17" spans="2:4" ht="74.25" customHeight="1" x14ac:dyDescent="0.25">
      <c r="B17" s="11"/>
      <c r="C17" s="47" t="s">
        <v>407</v>
      </c>
      <c r="D17" s="12"/>
    </row>
    <row r="18" spans="2:4" ht="12" customHeight="1" x14ac:dyDescent="0.25">
      <c r="B18" s="11"/>
      <c r="C18" s="7"/>
      <c r="D18" s="12"/>
    </row>
    <row r="19" spans="2:4" ht="12" customHeight="1" x14ac:dyDescent="0.25">
      <c r="B19" s="11"/>
      <c r="C19" s="20" t="s">
        <v>411</v>
      </c>
      <c r="D19" s="12"/>
    </row>
    <row r="20" spans="2:4" ht="12" customHeight="1" x14ac:dyDescent="0.25">
      <c r="B20" s="11"/>
      <c r="C20" s="20" t="s">
        <v>412</v>
      </c>
      <c r="D20" s="12"/>
    </row>
    <row r="21" spans="2:4" ht="12" customHeight="1" x14ac:dyDescent="0.25">
      <c r="B21" s="11"/>
      <c r="C21" s="20" t="s">
        <v>413</v>
      </c>
      <c r="D21" s="12"/>
    </row>
    <row r="22" spans="2:4" ht="9" customHeight="1" x14ac:dyDescent="0.25">
      <c r="B22" s="17"/>
      <c r="C22" s="18"/>
      <c r="D22" s="19"/>
    </row>
  </sheetData>
  <sheetProtection algorithmName="SHA-512" hashValue="Bu1xG3isLQM4TKvhTL9JbOsYJW9HeeoyJJMFnfnCJmAbTtqAIQtDLO4F1fRnnMJGz3PmOmP/FcPKBoE8Rdx+QQ==" saltValue="b/avWVksgc1817/GbHi7mg==" spinCount="100000"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hyperlink ref="C14" r:id="rId1"/>
  </hyperlinks>
  <pageMargins left="0.7" right="0.7" top="0.75" bottom="0.75" header="0.3" footer="0.3"/>
  <pageSetup orientation="portrait" r:id="rId2"/>
  <colBreaks count="1" manualBreakCount="1">
    <brk id="1" max="1048575"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Z510"/>
  <sheetViews>
    <sheetView workbookViewId="0">
      <selection activeCell="A2" sqref="A2"/>
    </sheetView>
  </sheetViews>
  <sheetFormatPr defaultRowHeight="15" x14ac:dyDescent="0.25"/>
  <cols>
    <col min="2" max="6" width="9.140625" style="125"/>
    <col min="7" max="7" width="10" style="125" customWidth="1"/>
    <col min="8" max="78" width="9.140625" style="125"/>
  </cols>
  <sheetData>
    <row r="1" spans="1:78" x14ac:dyDescent="0.25">
      <c r="A1" s="91" t="s">
        <v>460</v>
      </c>
      <c r="B1" s="126"/>
      <c r="C1" s="126"/>
      <c r="D1" s="136"/>
      <c r="E1" s="127"/>
      <c r="F1" s="126"/>
      <c r="G1" s="126"/>
      <c r="H1" s="126"/>
      <c r="I1" s="126"/>
      <c r="J1" s="136"/>
      <c r="K1" s="128"/>
      <c r="L1" s="128"/>
      <c r="M1" s="128"/>
      <c r="N1" s="128"/>
      <c r="O1" s="128"/>
      <c r="P1" s="128"/>
      <c r="Q1" s="128"/>
      <c r="R1" s="128"/>
      <c r="S1" s="128"/>
      <c r="BZ1"/>
    </row>
    <row r="2" spans="1:78" x14ac:dyDescent="0.25">
      <c r="A2" s="91" t="str">
        <f>IF(OR(B2="",B2=0),"",ROWS($A$1:A2))</f>
        <v/>
      </c>
      <c r="B2" s="129"/>
      <c r="C2" s="129"/>
      <c r="D2" s="130"/>
      <c r="E2" s="129"/>
      <c r="F2" s="129"/>
      <c r="G2" s="129"/>
      <c r="H2" s="129"/>
      <c r="I2" s="129"/>
      <c r="J2" s="129"/>
      <c r="K2" s="129"/>
      <c r="L2" s="129"/>
      <c r="M2" s="129"/>
      <c r="N2" s="130"/>
      <c r="O2" s="133"/>
      <c r="P2" s="133"/>
      <c r="Q2" s="133"/>
      <c r="R2" s="133"/>
      <c r="S2" s="133"/>
      <c r="T2" s="133"/>
    </row>
    <row r="3" spans="1:78" x14ac:dyDescent="0.25">
      <c r="A3" s="91" t="str">
        <f>IF(OR(B3="",B3=0),"",ROWS($A$1:A3))</f>
        <v/>
      </c>
      <c r="B3" s="131"/>
      <c r="C3" s="131"/>
      <c r="D3" s="165"/>
      <c r="E3" s="165"/>
      <c r="F3" s="165"/>
    </row>
    <row r="4" spans="1:78" x14ac:dyDescent="0.25">
      <c r="A4" s="91" t="str">
        <f>IF(OR(B4="",B4=0),"",ROWS($A$1:A4))</f>
        <v/>
      </c>
      <c r="B4" s="131"/>
      <c r="C4" s="131"/>
      <c r="D4" s="132"/>
      <c r="E4" s="132"/>
      <c r="F4" s="132"/>
    </row>
    <row r="5" spans="1:78" x14ac:dyDescent="0.25">
      <c r="A5" s="91" t="str">
        <f>IF(OR(B5="",B5=0),"",ROWS($A$1:A5))</f>
        <v/>
      </c>
      <c r="B5" s="131"/>
      <c r="C5" s="131"/>
      <c r="D5" s="132"/>
      <c r="E5" s="132"/>
      <c r="F5" s="132"/>
    </row>
    <row r="6" spans="1:78" x14ac:dyDescent="0.25">
      <c r="A6" s="91" t="str">
        <f>IF(OR(B6="",B6=0),"",ROWS($A$1:A6))</f>
        <v/>
      </c>
      <c r="B6" s="131"/>
      <c r="C6" s="131"/>
      <c r="D6" s="132"/>
      <c r="E6" s="132"/>
      <c r="F6" s="132"/>
    </row>
    <row r="7" spans="1:78" x14ac:dyDescent="0.25">
      <c r="A7" s="91" t="str">
        <f>IF(OR(B7="",B7=0),"",ROWS($A$1:A7))</f>
        <v/>
      </c>
    </row>
    <row r="8" spans="1:78" x14ac:dyDescent="0.25">
      <c r="A8" s="91" t="str">
        <f>IF(OR(B8="",B8=0),"",ROWS($A$1:A8))</f>
        <v/>
      </c>
    </row>
    <row r="9" spans="1:78" x14ac:dyDescent="0.25">
      <c r="A9" s="91" t="str">
        <f>IF(OR(B9="",B9=0),"",ROWS($A$1:A9))</f>
        <v/>
      </c>
    </row>
    <row r="10" spans="1:78" x14ac:dyDescent="0.25">
      <c r="A10" s="91" t="str">
        <f>IF(OR(B10="",B10=0),"",ROWS($A$1:A10))</f>
        <v/>
      </c>
    </row>
    <row r="11" spans="1:78" x14ac:dyDescent="0.25">
      <c r="A11" s="91" t="str">
        <f>IF(OR(B11="",B11=0),"",ROWS($A$1:A11))</f>
        <v/>
      </c>
    </row>
    <row r="12" spans="1:78" x14ac:dyDescent="0.25">
      <c r="A12" s="91" t="str">
        <f>IF(OR(B12="",B12=0),"",ROWS($A$1:A12))</f>
        <v/>
      </c>
    </row>
    <row r="13" spans="1:78" x14ac:dyDescent="0.25">
      <c r="A13" s="91" t="str">
        <f>IF(OR(B13="",B13=0),"",ROWS($A$1:A13))</f>
        <v/>
      </c>
    </row>
    <row r="14" spans="1:78" x14ac:dyDescent="0.25">
      <c r="A14" s="91" t="str">
        <f>IF(OR(B14="",B14=0),"",ROWS($A$1:A14))</f>
        <v/>
      </c>
    </row>
    <row r="15" spans="1:78" x14ac:dyDescent="0.25">
      <c r="A15" s="91" t="str">
        <f>IF(OR(B15="",B15=0),"",ROWS($A$1:A15))</f>
        <v/>
      </c>
    </row>
    <row r="16" spans="1:78" x14ac:dyDescent="0.25">
      <c r="A16" s="91" t="str">
        <f>IF(OR(B16="",B16=0),"",ROWS($A$1:A16))</f>
        <v/>
      </c>
    </row>
    <row r="17" spans="1:1" x14ac:dyDescent="0.25">
      <c r="A17" s="91" t="str">
        <f>IF(OR(B17="",B17=0),"",ROWS($A$1:A17))</f>
        <v/>
      </c>
    </row>
    <row r="18" spans="1:1" x14ac:dyDescent="0.25">
      <c r="A18" s="91" t="str">
        <f>IF(OR(B18="",B18=0),"",ROWS($A$1:A18))</f>
        <v/>
      </c>
    </row>
    <row r="19" spans="1:1" x14ac:dyDescent="0.25">
      <c r="A19" s="91" t="str">
        <f>IF(OR(B19="",B19=0),"",ROWS($A$1:A19))</f>
        <v/>
      </c>
    </row>
    <row r="20" spans="1:1" x14ac:dyDescent="0.25">
      <c r="A20" s="91" t="str">
        <f>IF(OR(B20="",B20=0),"",ROWS($A$1:A20))</f>
        <v/>
      </c>
    </row>
    <row r="21" spans="1:1" x14ac:dyDescent="0.25">
      <c r="A21" s="91" t="str">
        <f>IF(OR(B21="",B21=0),"",ROWS($A$1:A21))</f>
        <v/>
      </c>
    </row>
    <row r="22" spans="1:1" x14ac:dyDescent="0.25">
      <c r="A22" s="91" t="str">
        <f>IF(OR(B22="",B22=0),"",ROWS($A$1:A22))</f>
        <v/>
      </c>
    </row>
    <row r="23" spans="1:1" x14ac:dyDescent="0.25">
      <c r="A23" s="91" t="str">
        <f>IF(OR(B23="",B23=0),"",ROWS($A$1:A23))</f>
        <v/>
      </c>
    </row>
    <row r="24" spans="1:1" x14ac:dyDescent="0.25">
      <c r="A24" s="91" t="str">
        <f>IF(OR(B24="",B24=0),"",ROWS($A$1:A24))</f>
        <v/>
      </c>
    </row>
    <row r="25" spans="1:1" x14ac:dyDescent="0.25">
      <c r="A25" s="91" t="str">
        <f>IF(OR(B25="",B25=0),"",ROWS($A$1:A25))</f>
        <v/>
      </c>
    </row>
    <row r="26" spans="1:1" x14ac:dyDescent="0.25">
      <c r="A26" s="91" t="str">
        <f>IF(OR(B26="",B26=0),"",ROWS($A$1:A26))</f>
        <v/>
      </c>
    </row>
    <row r="27" spans="1:1" x14ac:dyDescent="0.25">
      <c r="A27" s="91" t="str">
        <f>IF(OR(B27="",B27=0),"",ROWS($A$1:A27))</f>
        <v/>
      </c>
    </row>
    <row r="28" spans="1:1" x14ac:dyDescent="0.25">
      <c r="A28" s="91" t="str">
        <f>IF(OR(B28="",B28=0),"",ROWS($A$1:A28))</f>
        <v/>
      </c>
    </row>
    <row r="29" spans="1:1" x14ac:dyDescent="0.25">
      <c r="A29" s="91" t="str">
        <f>IF(OR(B29="",B29=0),"",ROWS($A$1:A29))</f>
        <v/>
      </c>
    </row>
    <row r="30" spans="1:1" x14ac:dyDescent="0.25">
      <c r="A30" s="91" t="str">
        <f>IF(OR(B30="",B30=0),"",ROWS($A$1:A30))</f>
        <v/>
      </c>
    </row>
    <row r="31" spans="1:1" x14ac:dyDescent="0.25">
      <c r="A31" s="91" t="str">
        <f>IF(OR(B31="",B31=0),"",ROWS($A$1:A31))</f>
        <v/>
      </c>
    </row>
    <row r="32" spans="1:1" x14ac:dyDescent="0.25">
      <c r="A32" s="91" t="str">
        <f>IF(OR(B32="",B32=0),"",ROWS($A$1:A32))</f>
        <v/>
      </c>
    </row>
    <row r="33" spans="1:1" x14ac:dyDescent="0.25">
      <c r="A33" s="91" t="str">
        <f>IF(OR(B33="",B33=0),"",ROWS($A$1:A33))</f>
        <v/>
      </c>
    </row>
    <row r="34" spans="1:1" x14ac:dyDescent="0.25">
      <c r="A34" s="91" t="str">
        <f>IF(OR(B34="",B34=0),"",ROWS($A$1:A34))</f>
        <v/>
      </c>
    </row>
    <row r="35" spans="1:1" x14ac:dyDescent="0.25">
      <c r="A35" s="91" t="str">
        <f>IF(OR(B35="",B35=0),"",ROWS($A$1:A35))</f>
        <v/>
      </c>
    </row>
    <row r="36" spans="1:1" x14ac:dyDescent="0.25">
      <c r="A36" s="91" t="str">
        <f>IF(OR(B36="",B36=0),"",ROWS($A$1:A36))</f>
        <v/>
      </c>
    </row>
    <row r="37" spans="1:1" x14ac:dyDescent="0.25">
      <c r="A37" s="91" t="str">
        <f>IF(OR(B37="",B37=0),"",ROWS($A$1:A37))</f>
        <v/>
      </c>
    </row>
    <row r="38" spans="1:1" x14ac:dyDescent="0.25">
      <c r="A38" s="91" t="str">
        <f>IF(OR(B38="",B38=0),"",ROWS($A$1:A38))</f>
        <v/>
      </c>
    </row>
    <row r="39" spans="1:1" x14ac:dyDescent="0.25">
      <c r="A39" s="91" t="str">
        <f>IF(OR(B39="",B39=0),"",ROWS($A$1:A39))</f>
        <v/>
      </c>
    </row>
    <row r="40" spans="1:1" x14ac:dyDescent="0.25">
      <c r="A40" s="91" t="str">
        <f>IF(OR(B40="",B40=0),"",ROWS($A$1:A40))</f>
        <v/>
      </c>
    </row>
    <row r="41" spans="1:1" x14ac:dyDescent="0.25">
      <c r="A41" s="91" t="str">
        <f>IF(OR(B41="",B41=0),"",ROWS($A$1:A41))</f>
        <v/>
      </c>
    </row>
    <row r="42" spans="1:1" x14ac:dyDescent="0.25">
      <c r="A42" s="91" t="str">
        <f>IF(OR(B42="",B42=0),"",ROWS($A$1:A42))</f>
        <v/>
      </c>
    </row>
    <row r="43" spans="1:1" x14ac:dyDescent="0.25">
      <c r="A43" s="91" t="str">
        <f>IF(OR(B43="",B43=0),"",ROWS($A$1:A43))</f>
        <v/>
      </c>
    </row>
    <row r="44" spans="1:1" x14ac:dyDescent="0.25">
      <c r="A44" s="91" t="str">
        <f>IF(OR(B44="",B44=0),"",ROWS($A$1:A44))</f>
        <v/>
      </c>
    </row>
    <row r="45" spans="1:1" x14ac:dyDescent="0.25">
      <c r="A45" s="91" t="str">
        <f>IF(OR(B45="",B45=0),"",ROWS($A$1:A45))</f>
        <v/>
      </c>
    </row>
    <row r="46" spans="1:1" x14ac:dyDescent="0.25">
      <c r="A46" s="91" t="str">
        <f>IF(OR(B46="",B46=0),"",ROWS($A$1:A46))</f>
        <v/>
      </c>
    </row>
    <row r="47" spans="1:1" x14ac:dyDescent="0.25">
      <c r="A47" s="91" t="str">
        <f>IF(OR(B47="",B47=0),"",ROWS($A$1:A47))</f>
        <v/>
      </c>
    </row>
    <row r="48" spans="1:1" x14ac:dyDescent="0.25">
      <c r="A48" s="91" t="str">
        <f>IF(OR(B48="",B48=0),"",ROWS($A$1:A48))</f>
        <v/>
      </c>
    </row>
    <row r="49" spans="1:1" x14ac:dyDescent="0.25">
      <c r="A49" s="91" t="str">
        <f>IF(OR(B49="",B49=0),"",ROWS($A$1:A49))</f>
        <v/>
      </c>
    </row>
    <row r="50" spans="1:1" x14ac:dyDescent="0.25">
      <c r="A50" s="91" t="str">
        <f>IF(OR(B50="",B50=0),"",ROWS($A$1:A50))</f>
        <v/>
      </c>
    </row>
    <row r="51" spans="1:1" x14ac:dyDescent="0.25">
      <c r="A51" s="91" t="str">
        <f>IF(OR(B51="",B51=0),"",ROWS($A$1:A51))</f>
        <v/>
      </c>
    </row>
    <row r="52" spans="1:1" x14ac:dyDescent="0.25">
      <c r="A52" s="91" t="str">
        <f>IF(OR(B52="",B52=0),"",ROWS($A$1:A52))</f>
        <v/>
      </c>
    </row>
    <row r="53" spans="1:1" x14ac:dyDescent="0.25">
      <c r="A53" s="91" t="str">
        <f>IF(OR(B53="",B53=0),"",ROWS($A$1:A53))</f>
        <v/>
      </c>
    </row>
    <row r="54" spans="1:1" x14ac:dyDescent="0.25">
      <c r="A54" s="91" t="str">
        <f>IF(OR(B54="",B54=0),"",ROWS($A$1:A54))</f>
        <v/>
      </c>
    </row>
    <row r="55" spans="1:1" x14ac:dyDescent="0.25">
      <c r="A55" s="91" t="str">
        <f>IF(OR(B55="",B55=0),"",ROWS($A$1:A55))</f>
        <v/>
      </c>
    </row>
    <row r="56" spans="1:1" x14ac:dyDescent="0.25">
      <c r="A56" s="91" t="str">
        <f>IF(OR(B56="",B56=0),"",ROWS($A$1:A56))</f>
        <v/>
      </c>
    </row>
    <row r="57" spans="1:1" x14ac:dyDescent="0.25">
      <c r="A57" s="91" t="str">
        <f>IF(OR(B57="",B57=0),"",ROWS($A$1:A57))</f>
        <v/>
      </c>
    </row>
    <row r="58" spans="1:1" x14ac:dyDescent="0.25">
      <c r="A58" s="91" t="str">
        <f>IF(OR(B58="",B58=0),"",ROWS($A$1:A58))</f>
        <v/>
      </c>
    </row>
    <row r="59" spans="1:1" x14ac:dyDescent="0.25">
      <c r="A59" s="91" t="str">
        <f>IF(OR(B59="",B59=0),"",ROWS($A$1:A59))</f>
        <v/>
      </c>
    </row>
    <row r="60" spans="1:1" x14ac:dyDescent="0.25">
      <c r="A60" s="91" t="str">
        <f>IF(OR(B60="",B60=0),"",ROWS($A$1:A60))</f>
        <v/>
      </c>
    </row>
    <row r="61" spans="1:1" x14ac:dyDescent="0.25">
      <c r="A61" s="91" t="str">
        <f>IF(OR(B61="",B61=0),"",ROWS($A$1:A61))</f>
        <v/>
      </c>
    </row>
    <row r="62" spans="1:1" x14ac:dyDescent="0.25">
      <c r="A62" s="91" t="str">
        <f>IF(OR(B62="",B62=0),"",ROWS($A$1:A62))</f>
        <v/>
      </c>
    </row>
    <row r="63" spans="1:1" x14ac:dyDescent="0.25">
      <c r="A63" s="91" t="str">
        <f>IF(OR(B63="",B63=0),"",ROWS($A$1:A63))</f>
        <v/>
      </c>
    </row>
    <row r="64" spans="1:1" x14ac:dyDescent="0.25">
      <c r="A64" s="91" t="str">
        <f>IF(OR(B64="",B64=0),"",ROWS($A$1:A64))</f>
        <v/>
      </c>
    </row>
    <row r="65" spans="1:1" x14ac:dyDescent="0.25">
      <c r="A65" s="91" t="str">
        <f>IF(OR(B65="",B65=0),"",ROWS($A$1:A65))</f>
        <v/>
      </c>
    </row>
    <row r="66" spans="1:1" x14ac:dyDescent="0.25">
      <c r="A66" s="91" t="str">
        <f>IF(OR(B66="",B66=0),"",ROWS($A$1:A66))</f>
        <v/>
      </c>
    </row>
    <row r="67" spans="1:1" x14ac:dyDescent="0.25">
      <c r="A67" s="91" t="str">
        <f>IF(OR(B67="",B67=0),"",ROWS($A$1:A67))</f>
        <v/>
      </c>
    </row>
    <row r="68" spans="1:1" x14ac:dyDescent="0.25">
      <c r="A68" s="91" t="str">
        <f>IF(OR(B68="",B68=0),"",ROWS($A$1:A68))</f>
        <v/>
      </c>
    </row>
    <row r="69" spans="1:1" x14ac:dyDescent="0.25">
      <c r="A69" s="91" t="str">
        <f>IF(OR(B69="",B69=0),"",ROWS($A$1:A69))</f>
        <v/>
      </c>
    </row>
    <row r="70" spans="1:1" x14ac:dyDescent="0.25">
      <c r="A70" s="91" t="str">
        <f>IF(OR(B70="",B70=0),"",ROWS($A$1:A70))</f>
        <v/>
      </c>
    </row>
    <row r="71" spans="1:1" x14ac:dyDescent="0.25">
      <c r="A71" s="91" t="str">
        <f>IF(OR(B71="",B71=0),"",ROWS($A$1:A71))</f>
        <v/>
      </c>
    </row>
    <row r="72" spans="1:1" x14ac:dyDescent="0.25">
      <c r="A72" s="91" t="str">
        <f>IF(OR(B72="",B72=0),"",ROWS($A$1:A72))</f>
        <v/>
      </c>
    </row>
    <row r="73" spans="1:1" x14ac:dyDescent="0.25">
      <c r="A73" s="91" t="str">
        <f>IF(OR(B73="",B73=0),"",ROWS($A$1:A73))</f>
        <v/>
      </c>
    </row>
    <row r="74" spans="1:1" x14ac:dyDescent="0.25">
      <c r="A74" s="91" t="str">
        <f>IF(OR(B74="",B74=0),"",ROWS($A$1:A74))</f>
        <v/>
      </c>
    </row>
    <row r="75" spans="1:1" x14ac:dyDescent="0.25">
      <c r="A75" s="91" t="str">
        <f>IF(OR(B75="",B75=0),"",ROWS($A$1:A75))</f>
        <v/>
      </c>
    </row>
    <row r="76" spans="1:1" x14ac:dyDescent="0.25">
      <c r="A76" s="91" t="str">
        <f>IF(OR(B76="",B76=0),"",ROWS($A$1:A76))</f>
        <v/>
      </c>
    </row>
    <row r="77" spans="1:1" x14ac:dyDescent="0.25">
      <c r="A77" s="91" t="str">
        <f>IF(OR(B77="",B77=0),"",ROWS($A$1:A77))</f>
        <v/>
      </c>
    </row>
    <row r="78" spans="1:1" x14ac:dyDescent="0.25">
      <c r="A78" s="91" t="str">
        <f>IF(OR(B78="",B78=0),"",ROWS($A$1:A78))</f>
        <v/>
      </c>
    </row>
    <row r="79" spans="1:1" x14ac:dyDescent="0.25">
      <c r="A79" s="91" t="str">
        <f>IF(OR(B79="",B79=0),"",ROWS($A$1:A79))</f>
        <v/>
      </c>
    </row>
    <row r="80" spans="1:1" x14ac:dyDescent="0.25">
      <c r="A80" s="91" t="str">
        <f>IF(OR(B80="",B80=0),"",ROWS($A$1:A80))</f>
        <v/>
      </c>
    </row>
    <row r="81" spans="1:1" x14ac:dyDescent="0.25">
      <c r="A81" s="91" t="str">
        <f>IF(OR(B81="",B81=0),"",ROWS($A$1:A81))</f>
        <v/>
      </c>
    </row>
    <row r="82" spans="1:1" x14ac:dyDescent="0.25">
      <c r="A82" s="91" t="str">
        <f>IF(OR(B82="",B82=0),"",ROWS($A$1:A82))</f>
        <v/>
      </c>
    </row>
    <row r="83" spans="1:1" x14ac:dyDescent="0.25">
      <c r="A83" s="91" t="str">
        <f>IF(OR(B83="",B83=0),"",ROWS($A$1:A83))</f>
        <v/>
      </c>
    </row>
    <row r="84" spans="1:1" x14ac:dyDescent="0.25">
      <c r="A84" s="91" t="str">
        <f>IF(OR(B84="",B84=0),"",ROWS($A$1:A84))</f>
        <v/>
      </c>
    </row>
    <row r="85" spans="1:1" x14ac:dyDescent="0.25">
      <c r="A85" s="91" t="str">
        <f>IF(OR(B85="",B85=0),"",ROWS($A$1:A85))</f>
        <v/>
      </c>
    </row>
    <row r="86" spans="1:1" x14ac:dyDescent="0.25">
      <c r="A86" s="91" t="str">
        <f>IF(OR(B86="",B86=0),"",ROWS($A$1:A86))</f>
        <v/>
      </c>
    </row>
    <row r="87" spans="1:1" x14ac:dyDescent="0.25">
      <c r="A87" s="91" t="str">
        <f>IF(OR(B87="",B87=0),"",ROWS($A$1:A87))</f>
        <v/>
      </c>
    </row>
    <row r="88" spans="1:1" x14ac:dyDescent="0.25">
      <c r="A88" s="91" t="str">
        <f>IF(OR(B88="",B88=0),"",ROWS($A$1:A88))</f>
        <v/>
      </c>
    </row>
    <row r="89" spans="1:1" x14ac:dyDescent="0.25">
      <c r="A89" s="91" t="str">
        <f>IF(OR(B89="",B89=0),"",ROWS($A$1:A89))</f>
        <v/>
      </c>
    </row>
    <row r="90" spans="1:1" x14ac:dyDescent="0.25">
      <c r="A90" s="91" t="str">
        <f>IF(OR(B90="",B90=0),"",ROWS($A$1:A90))</f>
        <v/>
      </c>
    </row>
    <row r="91" spans="1:1" x14ac:dyDescent="0.25">
      <c r="A91" s="91" t="str">
        <f>IF(OR(B91="",B91=0),"",ROWS($A$1:A91))</f>
        <v/>
      </c>
    </row>
    <row r="92" spans="1:1" x14ac:dyDescent="0.25">
      <c r="A92" s="91" t="str">
        <f>IF(OR(B92="",B92=0),"",ROWS($A$1:A92))</f>
        <v/>
      </c>
    </row>
    <row r="93" spans="1:1" x14ac:dyDescent="0.25">
      <c r="A93" s="91" t="str">
        <f>IF(OR(B93="",B93=0),"",ROWS($A$1:A93))</f>
        <v/>
      </c>
    </row>
    <row r="94" spans="1:1" x14ac:dyDescent="0.25">
      <c r="A94" s="91" t="str">
        <f>IF(OR(B94="",B94=0),"",ROWS($A$1:A94))</f>
        <v/>
      </c>
    </row>
    <row r="95" spans="1:1" x14ac:dyDescent="0.25">
      <c r="A95" s="91" t="str">
        <f>IF(OR(B95="",B95=0),"",ROWS($A$1:A95))</f>
        <v/>
      </c>
    </row>
    <row r="96" spans="1:1" x14ac:dyDescent="0.25">
      <c r="A96" s="91" t="str">
        <f>IF(OR(B96="",B96=0),"",ROWS($A$1:A96))</f>
        <v/>
      </c>
    </row>
    <row r="97" spans="1:1" x14ac:dyDescent="0.25">
      <c r="A97" s="91" t="str">
        <f>IF(OR(B97="",B97=0),"",ROWS($A$1:A97))</f>
        <v/>
      </c>
    </row>
    <row r="98" spans="1:1" x14ac:dyDescent="0.25">
      <c r="A98" s="91" t="str">
        <f>IF(OR(B98="",B98=0),"",ROWS($A$1:A98))</f>
        <v/>
      </c>
    </row>
    <row r="99" spans="1:1" x14ac:dyDescent="0.25">
      <c r="A99" s="91" t="str">
        <f>IF(OR(B99="",B99=0),"",ROWS($A$1:A99))</f>
        <v/>
      </c>
    </row>
    <row r="100" spans="1:1" x14ac:dyDescent="0.25">
      <c r="A100" s="91" t="str">
        <f>IF(OR(B100="",B100=0),"",ROWS($A$1:A100))</f>
        <v/>
      </c>
    </row>
    <row r="101" spans="1:1" x14ac:dyDescent="0.25">
      <c r="A101" s="91" t="str">
        <f>IF(OR(B101="",B101=0),"",ROWS($A$1:A101))</f>
        <v/>
      </c>
    </row>
    <row r="102" spans="1:1" x14ac:dyDescent="0.25">
      <c r="A102" s="91" t="str">
        <f>IF(OR(B102="",B102=0),"",ROWS($A$1:A102))</f>
        <v/>
      </c>
    </row>
    <row r="103" spans="1:1" x14ac:dyDescent="0.25">
      <c r="A103" s="91" t="str">
        <f>IF(OR(B103="",B103=0),"",ROWS($A$1:A103))</f>
        <v/>
      </c>
    </row>
    <row r="104" spans="1:1" x14ac:dyDescent="0.25">
      <c r="A104" s="91" t="str">
        <f>IF(OR(B104="",B104=0),"",ROWS($A$1:A104))</f>
        <v/>
      </c>
    </row>
    <row r="105" spans="1:1" x14ac:dyDescent="0.25">
      <c r="A105" s="91" t="str">
        <f>IF(OR(B105="",B105=0),"",ROWS($A$1:A105))</f>
        <v/>
      </c>
    </row>
    <row r="106" spans="1:1" x14ac:dyDescent="0.25">
      <c r="A106" s="91" t="str">
        <f>IF(OR(B106="",B106=0),"",ROWS($A$1:A106))</f>
        <v/>
      </c>
    </row>
    <row r="107" spans="1:1" x14ac:dyDescent="0.25">
      <c r="A107" s="91" t="str">
        <f>IF(OR(B107="",B107=0),"",ROWS($A$1:A107))</f>
        <v/>
      </c>
    </row>
    <row r="108" spans="1:1" x14ac:dyDescent="0.25">
      <c r="A108" s="91" t="str">
        <f>IF(OR(B108="",B108=0),"",ROWS($A$1:A108))</f>
        <v/>
      </c>
    </row>
    <row r="109" spans="1:1" x14ac:dyDescent="0.25">
      <c r="A109" s="91" t="str">
        <f>IF(OR(B109="",B109=0),"",ROWS($A$1:A109))</f>
        <v/>
      </c>
    </row>
    <row r="110" spans="1:1" x14ac:dyDescent="0.25">
      <c r="A110" s="91" t="str">
        <f>IF(OR(B110="",B110=0),"",ROWS($A$1:A110))</f>
        <v/>
      </c>
    </row>
    <row r="111" spans="1:1" x14ac:dyDescent="0.25">
      <c r="A111" s="91" t="str">
        <f>IF(OR(B111="",B111=0),"",ROWS($A$1:A111))</f>
        <v/>
      </c>
    </row>
    <row r="112" spans="1:1" x14ac:dyDescent="0.25">
      <c r="A112" s="91" t="str">
        <f>IF(OR(B112="",B112=0),"",ROWS($A$1:A112))</f>
        <v/>
      </c>
    </row>
    <row r="113" spans="1:1" x14ac:dyDescent="0.25">
      <c r="A113" s="91" t="str">
        <f>IF(OR(B113="",B113=0),"",ROWS($A$1:A113))</f>
        <v/>
      </c>
    </row>
    <row r="114" spans="1:1" x14ac:dyDescent="0.25">
      <c r="A114" s="91" t="str">
        <f>IF(OR(B114="",B114=0),"",ROWS($A$1:A114))</f>
        <v/>
      </c>
    </row>
    <row r="115" spans="1:1" x14ac:dyDescent="0.25">
      <c r="A115" s="91" t="str">
        <f>IF(OR(B115="",B115=0),"",ROWS($A$1:A115))</f>
        <v/>
      </c>
    </row>
    <row r="116" spans="1:1" x14ac:dyDescent="0.25">
      <c r="A116" s="91" t="str">
        <f>IF(OR(B116="",B116=0),"",ROWS($A$1:A116))</f>
        <v/>
      </c>
    </row>
    <row r="117" spans="1:1" x14ac:dyDescent="0.25">
      <c r="A117" s="91" t="str">
        <f>IF(OR(B117="",B117=0),"",ROWS($A$1:A117))</f>
        <v/>
      </c>
    </row>
    <row r="118" spans="1:1" x14ac:dyDescent="0.25">
      <c r="A118" s="91" t="str">
        <f>IF(OR(B118="",B118=0),"",ROWS($A$1:A118))</f>
        <v/>
      </c>
    </row>
    <row r="119" spans="1:1" x14ac:dyDescent="0.25">
      <c r="A119" s="91" t="str">
        <f>IF(OR(B119="",B119=0),"",ROWS($A$1:A119))</f>
        <v/>
      </c>
    </row>
    <row r="120" spans="1:1" x14ac:dyDescent="0.25">
      <c r="A120" s="91" t="str">
        <f>IF(OR(B120="",B120=0),"",ROWS($A$1:A120))</f>
        <v/>
      </c>
    </row>
    <row r="121" spans="1:1" x14ac:dyDescent="0.25">
      <c r="A121" s="91" t="str">
        <f>IF(OR(B121="",B121=0),"",ROWS($A$1:A121))</f>
        <v/>
      </c>
    </row>
    <row r="122" spans="1:1" x14ac:dyDescent="0.25">
      <c r="A122" s="91" t="str">
        <f>IF(OR(B122="",B122=0),"",ROWS($A$1:A122))</f>
        <v/>
      </c>
    </row>
    <row r="123" spans="1:1" x14ac:dyDescent="0.25">
      <c r="A123" s="91" t="str">
        <f>IF(OR(B123="",B123=0),"",ROWS($A$1:A123))</f>
        <v/>
      </c>
    </row>
    <row r="124" spans="1:1" x14ac:dyDescent="0.25">
      <c r="A124" s="91" t="str">
        <f>IF(OR(B124="",B124=0),"",ROWS($A$1:A124))</f>
        <v/>
      </c>
    </row>
    <row r="125" spans="1:1" x14ac:dyDescent="0.25">
      <c r="A125" s="91" t="str">
        <f>IF(OR(B125="",B125=0),"",ROWS($A$1:A125))</f>
        <v/>
      </c>
    </row>
    <row r="126" spans="1:1" x14ac:dyDescent="0.25">
      <c r="A126" s="91" t="str">
        <f>IF(OR(B126="",B126=0),"",ROWS($A$1:A126))</f>
        <v/>
      </c>
    </row>
    <row r="127" spans="1:1" x14ac:dyDescent="0.25">
      <c r="A127" s="91" t="str">
        <f>IF(OR(B127="",B127=0),"",ROWS($A$1:A127))</f>
        <v/>
      </c>
    </row>
    <row r="128" spans="1:1" x14ac:dyDescent="0.25">
      <c r="A128" s="91" t="str">
        <f>IF(OR(B128="",B128=0),"",ROWS($A$1:A128))</f>
        <v/>
      </c>
    </row>
    <row r="129" spans="1:1" x14ac:dyDescent="0.25">
      <c r="A129" s="91" t="str">
        <f>IF(OR(B129="",B129=0),"",ROWS($A$1:A129))</f>
        <v/>
      </c>
    </row>
    <row r="130" spans="1:1" x14ac:dyDescent="0.25">
      <c r="A130" s="91" t="str">
        <f>IF(OR(B130="",B130=0),"",ROWS($A$1:A130))</f>
        <v/>
      </c>
    </row>
    <row r="131" spans="1:1" x14ac:dyDescent="0.25">
      <c r="A131" s="91" t="str">
        <f>IF(OR(B131="",B131=0),"",ROWS($A$1:A131))</f>
        <v/>
      </c>
    </row>
    <row r="132" spans="1:1" x14ac:dyDescent="0.25">
      <c r="A132" s="91" t="str">
        <f>IF(OR(B132="",B132=0),"",ROWS($A$1:A132))</f>
        <v/>
      </c>
    </row>
    <row r="133" spans="1:1" x14ac:dyDescent="0.25">
      <c r="A133" s="91" t="str">
        <f>IF(OR(B133="",B133=0),"",ROWS($A$1:A133))</f>
        <v/>
      </c>
    </row>
    <row r="134" spans="1:1" x14ac:dyDescent="0.25">
      <c r="A134" s="91" t="str">
        <f>IF(OR(B134="",B134=0),"",ROWS($A$1:A134))</f>
        <v/>
      </c>
    </row>
    <row r="135" spans="1:1" x14ac:dyDescent="0.25">
      <c r="A135" s="91" t="str">
        <f>IF(OR(B135="",B135=0),"",ROWS($A$1:A135))</f>
        <v/>
      </c>
    </row>
    <row r="136" spans="1:1" x14ac:dyDescent="0.25">
      <c r="A136" s="91" t="str">
        <f>IF(OR(B136="",B136=0),"",ROWS($A$1:A136))</f>
        <v/>
      </c>
    </row>
    <row r="137" spans="1:1" x14ac:dyDescent="0.25">
      <c r="A137" s="91" t="str">
        <f>IF(OR(B137="",B137=0),"",ROWS($A$1:A137))</f>
        <v/>
      </c>
    </row>
    <row r="138" spans="1:1" x14ac:dyDescent="0.25">
      <c r="A138" s="91" t="str">
        <f>IF(OR(B138="",B138=0),"",ROWS($A$1:A138))</f>
        <v/>
      </c>
    </row>
    <row r="139" spans="1:1" x14ac:dyDescent="0.25">
      <c r="A139" s="91" t="str">
        <f>IF(OR(B139="",B139=0),"",ROWS($A$1:A139))</f>
        <v/>
      </c>
    </row>
    <row r="140" spans="1:1" x14ac:dyDescent="0.25">
      <c r="A140" s="91" t="str">
        <f>IF(OR(B140="",B140=0),"",ROWS($A$1:A140))</f>
        <v/>
      </c>
    </row>
    <row r="141" spans="1:1" x14ac:dyDescent="0.25">
      <c r="A141" s="91" t="str">
        <f>IF(OR(B141="",B141=0),"",ROWS($A$1:A141))</f>
        <v/>
      </c>
    </row>
    <row r="142" spans="1:1" x14ac:dyDescent="0.25">
      <c r="A142" s="91" t="str">
        <f>IF(OR(B142="",B142=0),"",ROWS($A$1:A142))</f>
        <v/>
      </c>
    </row>
    <row r="143" spans="1:1" x14ac:dyDescent="0.25">
      <c r="A143" s="91" t="str">
        <f>IF(OR(B143="",B143=0),"",ROWS($A$1:A143))</f>
        <v/>
      </c>
    </row>
    <row r="144" spans="1:1" x14ac:dyDescent="0.25">
      <c r="A144" s="91" t="str">
        <f>IF(OR(B144="",B144=0),"",ROWS($A$1:A144))</f>
        <v/>
      </c>
    </row>
    <row r="145" spans="1:1" x14ac:dyDescent="0.25">
      <c r="A145" s="91" t="str">
        <f>IF(OR(B145="",B145=0),"",ROWS($A$1:A145))</f>
        <v/>
      </c>
    </row>
    <row r="146" spans="1:1" x14ac:dyDescent="0.25">
      <c r="A146" s="91" t="str">
        <f>IF(OR(B146="",B146=0),"",ROWS($A$1:A146))</f>
        <v/>
      </c>
    </row>
    <row r="147" spans="1:1" x14ac:dyDescent="0.25">
      <c r="A147" s="91" t="str">
        <f>IF(OR(B147="",B147=0),"",ROWS($A$1:A147))</f>
        <v/>
      </c>
    </row>
    <row r="148" spans="1:1" x14ac:dyDescent="0.25">
      <c r="A148" s="91" t="str">
        <f>IF(OR(B148="",B148=0),"",ROWS($A$1:A148))</f>
        <v/>
      </c>
    </row>
    <row r="149" spans="1:1" x14ac:dyDescent="0.25">
      <c r="A149" s="91" t="str">
        <f>IF(OR(B149="",B149=0),"",ROWS($A$1:A149))</f>
        <v/>
      </c>
    </row>
    <row r="150" spans="1:1" x14ac:dyDescent="0.25">
      <c r="A150" s="91" t="str">
        <f>IF(OR(B150="",B150=0),"",ROWS($A$1:A150))</f>
        <v/>
      </c>
    </row>
    <row r="151" spans="1:1" x14ac:dyDescent="0.25">
      <c r="A151" s="91" t="str">
        <f>IF(OR(B151="",B151=0),"",ROWS($A$1:A151))</f>
        <v/>
      </c>
    </row>
    <row r="152" spans="1:1" x14ac:dyDescent="0.25">
      <c r="A152" s="91" t="str">
        <f>IF(OR(B152="",B152=0),"",ROWS($A$1:A152))</f>
        <v/>
      </c>
    </row>
    <row r="153" spans="1:1" x14ac:dyDescent="0.25">
      <c r="A153" s="91" t="str">
        <f>IF(OR(B153="",B153=0),"",ROWS($A$1:A153))</f>
        <v/>
      </c>
    </row>
    <row r="154" spans="1:1" x14ac:dyDescent="0.25">
      <c r="A154" s="91" t="str">
        <f>IF(OR(B154="",B154=0),"",ROWS($A$1:A154))</f>
        <v/>
      </c>
    </row>
    <row r="155" spans="1:1" x14ac:dyDescent="0.25">
      <c r="A155" s="91" t="str">
        <f>IF(OR(B155="",B155=0),"",ROWS($A$1:A155))</f>
        <v/>
      </c>
    </row>
    <row r="156" spans="1:1" x14ac:dyDescent="0.25">
      <c r="A156" s="91" t="str">
        <f>IF(OR(B156="",B156=0),"",ROWS($A$1:A156))</f>
        <v/>
      </c>
    </row>
    <row r="157" spans="1:1" x14ac:dyDescent="0.25">
      <c r="A157" s="91" t="str">
        <f>IF(OR(B157="",B157=0),"",ROWS($A$1:A157))</f>
        <v/>
      </c>
    </row>
    <row r="158" spans="1:1" x14ac:dyDescent="0.25">
      <c r="A158" s="91" t="str">
        <f>IF(OR(B158="",B158=0),"",ROWS($A$1:A158))</f>
        <v/>
      </c>
    </row>
    <row r="159" spans="1:1" x14ac:dyDescent="0.25">
      <c r="A159" s="91" t="str">
        <f>IF(OR(B159="",B159=0),"",ROWS($A$1:A159))</f>
        <v/>
      </c>
    </row>
    <row r="160" spans="1:1" x14ac:dyDescent="0.25">
      <c r="A160" s="91" t="str">
        <f>IF(OR(B160="",B160=0),"",ROWS($A$1:A160))</f>
        <v/>
      </c>
    </row>
    <row r="161" spans="1:1" x14ac:dyDescent="0.25">
      <c r="A161" s="91" t="str">
        <f>IF(OR(B161="",B161=0),"",ROWS($A$1:A161))</f>
        <v/>
      </c>
    </row>
    <row r="162" spans="1:1" x14ac:dyDescent="0.25">
      <c r="A162" s="91" t="str">
        <f>IF(OR(B162="",B162=0),"",ROWS($A$1:A162))</f>
        <v/>
      </c>
    </row>
    <row r="163" spans="1:1" x14ac:dyDescent="0.25">
      <c r="A163" s="91" t="str">
        <f>IF(OR(B163="",B163=0),"",ROWS($A$1:A163))</f>
        <v/>
      </c>
    </row>
    <row r="164" spans="1:1" x14ac:dyDescent="0.25">
      <c r="A164" s="91" t="str">
        <f>IF(OR(B164="",B164=0),"",ROWS($A$1:A164))</f>
        <v/>
      </c>
    </row>
    <row r="165" spans="1:1" x14ac:dyDescent="0.25">
      <c r="A165" s="91" t="str">
        <f>IF(OR(B165="",B165=0),"",ROWS($A$1:A165))</f>
        <v/>
      </c>
    </row>
    <row r="166" spans="1:1" x14ac:dyDescent="0.25">
      <c r="A166" s="91" t="str">
        <f>IF(OR(B166="",B166=0),"",ROWS($A$1:A166))</f>
        <v/>
      </c>
    </row>
    <row r="167" spans="1:1" x14ac:dyDescent="0.25">
      <c r="A167" s="91" t="str">
        <f>IF(OR(B167="",B167=0),"",ROWS($A$1:A167))</f>
        <v/>
      </c>
    </row>
    <row r="168" spans="1:1" x14ac:dyDescent="0.25">
      <c r="A168" s="91" t="str">
        <f>IF(OR(B168="",B168=0),"",ROWS($A$1:A168))</f>
        <v/>
      </c>
    </row>
    <row r="169" spans="1:1" x14ac:dyDescent="0.25">
      <c r="A169" s="91" t="str">
        <f>IF(OR(B169="",B169=0),"",ROWS($A$1:A169))</f>
        <v/>
      </c>
    </row>
    <row r="170" spans="1:1" x14ac:dyDescent="0.25">
      <c r="A170" s="91" t="str">
        <f>IF(OR(B170="",B170=0),"",ROWS($A$1:A170))</f>
        <v/>
      </c>
    </row>
    <row r="171" spans="1:1" x14ac:dyDescent="0.25">
      <c r="A171" s="91" t="str">
        <f>IF(OR(B171="",B171=0),"",ROWS($A$1:A171))</f>
        <v/>
      </c>
    </row>
    <row r="172" spans="1:1" x14ac:dyDescent="0.25">
      <c r="A172" s="91" t="str">
        <f>IF(OR(B172="",B172=0),"",ROWS($A$1:A172))</f>
        <v/>
      </c>
    </row>
    <row r="173" spans="1:1" x14ac:dyDescent="0.25">
      <c r="A173" s="91" t="str">
        <f>IF(OR(B173="",B173=0),"",ROWS($A$1:A173))</f>
        <v/>
      </c>
    </row>
    <row r="174" spans="1:1" x14ac:dyDescent="0.25">
      <c r="A174" s="91" t="str">
        <f>IF(OR(B174="",B174=0),"",ROWS($A$1:A174))</f>
        <v/>
      </c>
    </row>
    <row r="175" spans="1:1" x14ac:dyDescent="0.25">
      <c r="A175" s="91" t="str">
        <f>IF(OR(B175="",B175=0),"",ROWS($A$1:A175))</f>
        <v/>
      </c>
    </row>
    <row r="176" spans="1:1" x14ac:dyDescent="0.25">
      <c r="A176" s="91" t="str">
        <f>IF(OR(B176="",B176=0),"",ROWS($A$1:A176))</f>
        <v/>
      </c>
    </row>
    <row r="177" spans="1:1" x14ac:dyDescent="0.25">
      <c r="A177" s="91" t="str">
        <f>IF(OR(B177="",B177=0),"",ROWS($A$1:A177))</f>
        <v/>
      </c>
    </row>
    <row r="178" spans="1:1" x14ac:dyDescent="0.25">
      <c r="A178" s="91" t="str">
        <f>IF(OR(B178="",B178=0),"",ROWS($A$1:A178))</f>
        <v/>
      </c>
    </row>
    <row r="179" spans="1:1" x14ac:dyDescent="0.25">
      <c r="A179" s="91" t="str">
        <f>IF(OR(B179="",B179=0),"",ROWS($A$1:A179))</f>
        <v/>
      </c>
    </row>
    <row r="180" spans="1:1" x14ac:dyDescent="0.25">
      <c r="A180" s="91" t="str">
        <f>IF(OR(B180="",B180=0),"",ROWS($A$1:A180))</f>
        <v/>
      </c>
    </row>
    <row r="181" spans="1:1" x14ac:dyDescent="0.25">
      <c r="A181" s="91" t="str">
        <f>IF(OR(B181="",B181=0),"",ROWS($A$1:A181))</f>
        <v/>
      </c>
    </row>
    <row r="182" spans="1:1" x14ac:dyDescent="0.25">
      <c r="A182" s="91" t="str">
        <f>IF(OR(B182="",B182=0),"",ROWS($A$1:A182))</f>
        <v/>
      </c>
    </row>
    <row r="183" spans="1:1" x14ac:dyDescent="0.25">
      <c r="A183" s="91" t="str">
        <f>IF(OR(B183="",B183=0),"",ROWS($A$1:A183))</f>
        <v/>
      </c>
    </row>
    <row r="184" spans="1:1" x14ac:dyDescent="0.25">
      <c r="A184" s="91" t="str">
        <f>IF(OR(B184="",B184=0),"",ROWS($A$1:A184))</f>
        <v/>
      </c>
    </row>
    <row r="185" spans="1:1" x14ac:dyDescent="0.25">
      <c r="A185" s="91" t="str">
        <f>IF(OR(B185="",B185=0),"",ROWS($A$1:A185))</f>
        <v/>
      </c>
    </row>
    <row r="186" spans="1:1" x14ac:dyDescent="0.25">
      <c r="A186" s="91" t="str">
        <f>IF(OR(B186="",B186=0),"",ROWS($A$1:A186))</f>
        <v/>
      </c>
    </row>
    <row r="187" spans="1:1" x14ac:dyDescent="0.25">
      <c r="A187" s="91" t="str">
        <f>IF(OR(B187="",B187=0),"",ROWS($A$1:A187))</f>
        <v/>
      </c>
    </row>
    <row r="188" spans="1:1" x14ac:dyDescent="0.25">
      <c r="A188" s="91" t="str">
        <f>IF(OR(B188="",B188=0),"",ROWS($A$1:A188))</f>
        <v/>
      </c>
    </row>
    <row r="189" spans="1:1" x14ac:dyDescent="0.25">
      <c r="A189" s="91" t="str">
        <f>IF(OR(B189="",B189=0),"",ROWS($A$1:A189))</f>
        <v/>
      </c>
    </row>
    <row r="190" spans="1:1" x14ac:dyDescent="0.25">
      <c r="A190" s="91" t="str">
        <f>IF(OR(B190="",B190=0),"",ROWS($A$1:A190))</f>
        <v/>
      </c>
    </row>
    <row r="191" spans="1:1" x14ac:dyDescent="0.25">
      <c r="A191" s="91" t="str">
        <f>IF(OR(B191="",B191=0),"",ROWS($A$1:A191))</f>
        <v/>
      </c>
    </row>
    <row r="192" spans="1:1" x14ac:dyDescent="0.25">
      <c r="A192" s="91" t="str">
        <f>IF(OR(B192="",B192=0),"",ROWS($A$1:A192))</f>
        <v/>
      </c>
    </row>
    <row r="193" spans="1:1" x14ac:dyDescent="0.25">
      <c r="A193" s="91" t="str">
        <f>IF(OR(B193="",B193=0),"",ROWS($A$1:A193))</f>
        <v/>
      </c>
    </row>
    <row r="194" spans="1:1" x14ac:dyDescent="0.25">
      <c r="A194" s="91" t="str">
        <f>IF(OR(B194="",B194=0),"",ROWS($A$1:A194))</f>
        <v/>
      </c>
    </row>
    <row r="195" spans="1:1" x14ac:dyDescent="0.25">
      <c r="A195" s="91" t="str">
        <f>IF(OR(B195="",B195=0),"",ROWS($A$1:A195))</f>
        <v/>
      </c>
    </row>
    <row r="196" spans="1:1" x14ac:dyDescent="0.25">
      <c r="A196" s="91" t="str">
        <f>IF(OR(B196="",B196=0),"",ROWS($A$1:A196))</f>
        <v/>
      </c>
    </row>
    <row r="197" spans="1:1" x14ac:dyDescent="0.25">
      <c r="A197" s="91" t="str">
        <f>IF(OR(B197="",B197=0),"",ROWS($A$1:A197))</f>
        <v/>
      </c>
    </row>
    <row r="198" spans="1:1" x14ac:dyDescent="0.25">
      <c r="A198" s="91" t="str">
        <f>IF(OR(B198="",B198=0),"",ROWS($A$1:A198))</f>
        <v/>
      </c>
    </row>
    <row r="199" spans="1:1" x14ac:dyDescent="0.25">
      <c r="A199" s="91" t="str">
        <f>IF(OR(B199="",B199=0),"",ROWS($A$1:A199))</f>
        <v/>
      </c>
    </row>
    <row r="200" spans="1:1" x14ac:dyDescent="0.25">
      <c r="A200" s="91" t="str">
        <f>IF(OR(B200="",B200=0),"",ROWS($A$1:A200))</f>
        <v/>
      </c>
    </row>
    <row r="201" spans="1:1" x14ac:dyDescent="0.25">
      <c r="A201" s="91" t="str">
        <f>IF(OR(B201="",B201=0),"",ROWS($A$1:A201))</f>
        <v/>
      </c>
    </row>
    <row r="202" spans="1:1" x14ac:dyDescent="0.25">
      <c r="A202" s="91" t="str">
        <f>IF(OR(B202="",B202=0),"",ROWS($A$1:A202))</f>
        <v/>
      </c>
    </row>
    <row r="203" spans="1:1" x14ac:dyDescent="0.25">
      <c r="A203" s="91" t="str">
        <f>IF(OR(B203="",B203=0),"",ROWS($A$1:A203))</f>
        <v/>
      </c>
    </row>
    <row r="204" spans="1:1" x14ac:dyDescent="0.25">
      <c r="A204" s="91" t="str">
        <f>IF(OR(B204="",B204=0),"",ROWS($A$1:A204))</f>
        <v/>
      </c>
    </row>
    <row r="205" spans="1:1" x14ac:dyDescent="0.25">
      <c r="A205" s="91" t="str">
        <f>IF(OR(B205="",B205=0),"",ROWS($A$1:A205))</f>
        <v/>
      </c>
    </row>
    <row r="206" spans="1:1" x14ac:dyDescent="0.25">
      <c r="A206" s="91" t="str">
        <f>IF(OR(B206="",B206=0),"",ROWS($A$1:A206))</f>
        <v/>
      </c>
    </row>
    <row r="207" spans="1:1" x14ac:dyDescent="0.25">
      <c r="A207" s="91" t="str">
        <f>IF(OR(B207="",B207=0),"",ROWS($A$1:A207))</f>
        <v/>
      </c>
    </row>
    <row r="208" spans="1:1" x14ac:dyDescent="0.25">
      <c r="A208" s="91" t="str">
        <f>IF(OR(B208="",B208=0),"",ROWS($A$1:A208))</f>
        <v/>
      </c>
    </row>
    <row r="209" spans="1:1" x14ac:dyDescent="0.25">
      <c r="A209" s="91" t="str">
        <f>IF(OR(B209="",B209=0),"",ROWS($A$1:A209))</f>
        <v/>
      </c>
    </row>
    <row r="210" spans="1:1" x14ac:dyDescent="0.25">
      <c r="A210" s="91" t="str">
        <f>IF(OR(B210="",B210=0),"",ROWS($A$1:A210))</f>
        <v/>
      </c>
    </row>
    <row r="211" spans="1:1" x14ac:dyDescent="0.25">
      <c r="A211" s="91" t="str">
        <f>IF(OR(B211="",B211=0),"",ROWS($A$1:A211))</f>
        <v/>
      </c>
    </row>
    <row r="212" spans="1:1" x14ac:dyDescent="0.25">
      <c r="A212" s="91" t="str">
        <f>IF(OR(B212="",B212=0),"",ROWS($A$1:A212))</f>
        <v/>
      </c>
    </row>
    <row r="213" spans="1:1" x14ac:dyDescent="0.25">
      <c r="A213" s="91" t="str">
        <f>IF(OR(B213="",B213=0),"",ROWS($A$1:A213))</f>
        <v/>
      </c>
    </row>
    <row r="214" spans="1:1" x14ac:dyDescent="0.25">
      <c r="A214" s="91" t="str">
        <f>IF(OR(B214="",B214=0),"",ROWS($A$1:A214))</f>
        <v/>
      </c>
    </row>
    <row r="215" spans="1:1" x14ac:dyDescent="0.25">
      <c r="A215" s="91" t="str">
        <f>IF(OR(B215="",B215=0),"",ROWS($A$1:A215))</f>
        <v/>
      </c>
    </row>
    <row r="216" spans="1:1" x14ac:dyDescent="0.25">
      <c r="A216" s="91" t="str">
        <f>IF(OR(B216="",B216=0),"",ROWS($A$1:A216))</f>
        <v/>
      </c>
    </row>
    <row r="217" spans="1:1" x14ac:dyDescent="0.25">
      <c r="A217" s="91" t="str">
        <f>IF(OR(B217="",B217=0),"",ROWS($A$1:A217))</f>
        <v/>
      </c>
    </row>
    <row r="218" spans="1:1" x14ac:dyDescent="0.25">
      <c r="A218" s="91" t="str">
        <f>IF(OR(B218="",B218=0),"",ROWS($A$1:A218))</f>
        <v/>
      </c>
    </row>
    <row r="219" spans="1:1" x14ac:dyDescent="0.25">
      <c r="A219" s="91" t="str">
        <f>IF(OR(B219="",B219=0),"",ROWS($A$1:A219))</f>
        <v/>
      </c>
    </row>
    <row r="220" spans="1:1" x14ac:dyDescent="0.25">
      <c r="A220" s="91" t="str">
        <f>IF(OR(B220="",B220=0),"",ROWS($A$1:A220))</f>
        <v/>
      </c>
    </row>
    <row r="221" spans="1:1" x14ac:dyDescent="0.25">
      <c r="A221" s="91" t="str">
        <f>IF(OR(B221="",B221=0),"",ROWS($A$1:A221))</f>
        <v/>
      </c>
    </row>
    <row r="222" spans="1:1" x14ac:dyDescent="0.25">
      <c r="A222" s="91" t="str">
        <f>IF(OR(B222="",B222=0),"",ROWS($A$1:A222))</f>
        <v/>
      </c>
    </row>
    <row r="223" spans="1:1" x14ac:dyDescent="0.25">
      <c r="A223" s="91" t="str">
        <f>IF(OR(B223="",B223=0),"",ROWS($A$1:A223))</f>
        <v/>
      </c>
    </row>
    <row r="224" spans="1:1" x14ac:dyDescent="0.25">
      <c r="A224" s="91" t="str">
        <f>IF(OR(B224="",B224=0),"",ROWS($A$1:A224))</f>
        <v/>
      </c>
    </row>
    <row r="225" spans="1:1" x14ac:dyDescent="0.25">
      <c r="A225" s="91" t="str">
        <f>IF(OR(B225="",B225=0),"",ROWS($A$1:A225))</f>
        <v/>
      </c>
    </row>
    <row r="226" spans="1:1" x14ac:dyDescent="0.25">
      <c r="A226" s="91" t="str">
        <f>IF(OR(B226="",B226=0),"",ROWS($A$1:A226))</f>
        <v/>
      </c>
    </row>
    <row r="227" spans="1:1" x14ac:dyDescent="0.25">
      <c r="A227" s="91" t="str">
        <f>IF(OR(B227="",B227=0),"",ROWS($A$1:A227))</f>
        <v/>
      </c>
    </row>
    <row r="228" spans="1:1" x14ac:dyDescent="0.25">
      <c r="A228" s="91" t="str">
        <f>IF(OR(B228="",B228=0),"",ROWS($A$1:A228))</f>
        <v/>
      </c>
    </row>
    <row r="229" spans="1:1" x14ac:dyDescent="0.25">
      <c r="A229" s="91" t="str">
        <f>IF(OR(B229="",B229=0),"",ROWS($A$1:A229))</f>
        <v/>
      </c>
    </row>
    <row r="230" spans="1:1" x14ac:dyDescent="0.25">
      <c r="A230" s="91" t="str">
        <f>IF(OR(B230="",B230=0),"",ROWS($A$1:A230))</f>
        <v/>
      </c>
    </row>
    <row r="231" spans="1:1" x14ac:dyDescent="0.25">
      <c r="A231" s="91" t="str">
        <f>IF(OR(B231="",B231=0),"",ROWS($A$1:A231))</f>
        <v/>
      </c>
    </row>
    <row r="232" spans="1:1" x14ac:dyDescent="0.25">
      <c r="A232" s="91" t="str">
        <f>IF(OR(B232="",B232=0),"",ROWS($A$1:A232))</f>
        <v/>
      </c>
    </row>
    <row r="233" spans="1:1" x14ac:dyDescent="0.25">
      <c r="A233" s="91" t="str">
        <f>IF(OR(B233="",B233=0),"",ROWS($A$1:A233))</f>
        <v/>
      </c>
    </row>
    <row r="234" spans="1:1" x14ac:dyDescent="0.25">
      <c r="A234" s="91" t="str">
        <f>IF(OR(B234="",B234=0),"",ROWS($A$1:A234))</f>
        <v/>
      </c>
    </row>
    <row r="235" spans="1:1" x14ac:dyDescent="0.25">
      <c r="A235" s="91" t="str">
        <f>IF(OR(B235="",B235=0),"",ROWS($A$1:A235))</f>
        <v/>
      </c>
    </row>
    <row r="236" spans="1:1" x14ac:dyDescent="0.25">
      <c r="A236" s="91" t="str">
        <f>IF(OR(B236="",B236=0),"",ROWS($A$1:A236))</f>
        <v/>
      </c>
    </row>
    <row r="237" spans="1:1" x14ac:dyDescent="0.25">
      <c r="A237" s="91" t="str">
        <f>IF(OR(B237="",B237=0),"",ROWS($A$1:A237))</f>
        <v/>
      </c>
    </row>
    <row r="238" spans="1:1" x14ac:dyDescent="0.25">
      <c r="A238" s="91" t="str">
        <f>IF(OR(B238="",B238=0),"",ROWS($A$1:A238))</f>
        <v/>
      </c>
    </row>
    <row r="239" spans="1:1" x14ac:dyDescent="0.25">
      <c r="A239" s="91" t="str">
        <f>IF(OR(B239="",B239=0),"",ROWS($A$1:A239))</f>
        <v/>
      </c>
    </row>
    <row r="240" spans="1:1" x14ac:dyDescent="0.25">
      <c r="A240" s="91" t="str">
        <f>IF(OR(B240="",B240=0),"",ROWS($A$1:A240))</f>
        <v/>
      </c>
    </row>
    <row r="241" spans="1:1" x14ac:dyDescent="0.25">
      <c r="A241" s="91" t="str">
        <f>IF(OR(B241="",B241=0),"",ROWS($A$1:A241))</f>
        <v/>
      </c>
    </row>
    <row r="242" spans="1:1" x14ac:dyDescent="0.25">
      <c r="A242" s="91" t="str">
        <f>IF(OR(B242="",B242=0),"",ROWS($A$1:A242))</f>
        <v/>
      </c>
    </row>
    <row r="243" spans="1:1" x14ac:dyDescent="0.25">
      <c r="A243" s="91" t="str">
        <f>IF(OR(B243="",B243=0),"",ROWS($A$1:A243))</f>
        <v/>
      </c>
    </row>
    <row r="244" spans="1:1" x14ac:dyDescent="0.25">
      <c r="A244" s="91" t="str">
        <f>IF(OR(B244="",B244=0),"",ROWS($A$1:A244))</f>
        <v/>
      </c>
    </row>
    <row r="245" spans="1:1" x14ac:dyDescent="0.25">
      <c r="A245" s="91" t="str">
        <f>IF(OR(B245="",B245=0),"",ROWS($A$1:A245))</f>
        <v/>
      </c>
    </row>
    <row r="246" spans="1:1" x14ac:dyDescent="0.25">
      <c r="A246" s="91" t="str">
        <f>IF(OR(B246="",B246=0),"",ROWS($A$1:A246))</f>
        <v/>
      </c>
    </row>
    <row r="247" spans="1:1" x14ac:dyDescent="0.25">
      <c r="A247" s="91" t="str">
        <f>IF(OR(B247="",B247=0),"",ROWS($A$1:A247))</f>
        <v/>
      </c>
    </row>
    <row r="248" spans="1:1" x14ac:dyDescent="0.25">
      <c r="A248" s="91" t="str">
        <f>IF(OR(B248="",B248=0),"",ROWS($A$1:A248))</f>
        <v/>
      </c>
    </row>
    <row r="249" spans="1:1" x14ac:dyDescent="0.25">
      <c r="A249" s="91" t="str">
        <f>IF(OR(B249="",B249=0),"",ROWS($A$1:A249))</f>
        <v/>
      </c>
    </row>
    <row r="250" spans="1:1" x14ac:dyDescent="0.25">
      <c r="A250" s="91" t="str">
        <f>IF(OR(B250="",B250=0),"",ROWS($A$1:A250))</f>
        <v/>
      </c>
    </row>
    <row r="251" spans="1:1" x14ac:dyDescent="0.25">
      <c r="A251" s="91" t="str">
        <f>IF(OR(B251="",B251=0),"",ROWS($A$1:A251))</f>
        <v/>
      </c>
    </row>
    <row r="252" spans="1:1" x14ac:dyDescent="0.25">
      <c r="A252" s="91" t="str">
        <f>IF(OR(B252="",B252=0),"",ROWS($A$1:A252))</f>
        <v/>
      </c>
    </row>
    <row r="253" spans="1:1" x14ac:dyDescent="0.25">
      <c r="A253" s="91" t="str">
        <f>IF(OR(B253="",B253=0),"",ROWS($A$1:A253))</f>
        <v/>
      </c>
    </row>
    <row r="254" spans="1:1" x14ac:dyDescent="0.25">
      <c r="A254" s="91" t="str">
        <f>IF(OR(B254="",B254=0),"",ROWS($A$1:A254))</f>
        <v/>
      </c>
    </row>
    <row r="255" spans="1:1" x14ac:dyDescent="0.25">
      <c r="A255" s="91" t="str">
        <f>IF(OR(B255="",B255=0),"",ROWS($A$1:A255))</f>
        <v/>
      </c>
    </row>
    <row r="256" spans="1:1" x14ac:dyDescent="0.25">
      <c r="A256" s="91" t="str">
        <f>IF(OR(B256="",B256=0),"",ROWS($A$1:A256))</f>
        <v/>
      </c>
    </row>
    <row r="257" spans="1:1" x14ac:dyDescent="0.25">
      <c r="A257" s="91" t="str">
        <f>IF(OR(B257="",B257=0),"",ROWS($A$1:A257))</f>
        <v/>
      </c>
    </row>
    <row r="258" spans="1:1" x14ac:dyDescent="0.25">
      <c r="A258" s="91" t="str">
        <f>IF(OR(B258="",B258=0),"",ROWS($A$1:A258))</f>
        <v/>
      </c>
    </row>
    <row r="259" spans="1:1" x14ac:dyDescent="0.25">
      <c r="A259" s="91" t="str">
        <f>IF(OR(B259="",B259=0),"",ROWS($A$1:A259))</f>
        <v/>
      </c>
    </row>
    <row r="260" spans="1:1" x14ac:dyDescent="0.25">
      <c r="A260" s="91" t="str">
        <f>IF(OR(B260="",B260=0),"",ROWS($A$1:A260))</f>
        <v/>
      </c>
    </row>
    <row r="261" spans="1:1" x14ac:dyDescent="0.25">
      <c r="A261" s="91" t="str">
        <f>IF(OR(B261="",B261=0),"",ROWS($A$1:A261))</f>
        <v/>
      </c>
    </row>
    <row r="262" spans="1:1" x14ac:dyDescent="0.25">
      <c r="A262" s="91" t="str">
        <f>IF(OR(B262="",B262=0),"",ROWS($A$1:A262))</f>
        <v/>
      </c>
    </row>
    <row r="263" spans="1:1" x14ac:dyDescent="0.25">
      <c r="A263" s="91" t="str">
        <f>IF(OR(B263="",B263=0),"",ROWS($A$1:A263))</f>
        <v/>
      </c>
    </row>
    <row r="264" spans="1:1" x14ac:dyDescent="0.25">
      <c r="A264" s="91" t="str">
        <f>IF(OR(B264="",B264=0),"",ROWS($A$1:A264))</f>
        <v/>
      </c>
    </row>
    <row r="265" spans="1:1" x14ac:dyDescent="0.25">
      <c r="A265" s="91" t="str">
        <f>IF(OR(B265="",B265=0),"",ROWS($A$1:A265))</f>
        <v/>
      </c>
    </row>
    <row r="266" spans="1:1" x14ac:dyDescent="0.25">
      <c r="A266" s="91" t="str">
        <f>IF(OR(B266="",B266=0),"",ROWS($A$1:A266))</f>
        <v/>
      </c>
    </row>
    <row r="267" spans="1:1" x14ac:dyDescent="0.25">
      <c r="A267" s="91" t="str">
        <f>IF(OR(B267="",B267=0),"",ROWS($A$1:A267))</f>
        <v/>
      </c>
    </row>
    <row r="268" spans="1:1" x14ac:dyDescent="0.25">
      <c r="A268" s="91" t="str">
        <f>IF(OR(B268="",B268=0),"",ROWS($A$1:A268))</f>
        <v/>
      </c>
    </row>
    <row r="269" spans="1:1" x14ac:dyDescent="0.25">
      <c r="A269" s="91" t="str">
        <f>IF(OR(B269="",B269=0),"",ROWS($A$1:A269))</f>
        <v/>
      </c>
    </row>
    <row r="270" spans="1:1" x14ac:dyDescent="0.25">
      <c r="A270" s="91" t="str">
        <f>IF(OR(B270="",B270=0),"",ROWS($A$1:A270))</f>
        <v/>
      </c>
    </row>
    <row r="271" spans="1:1" x14ac:dyDescent="0.25">
      <c r="A271" s="91" t="str">
        <f>IF(OR(B271="",B271=0),"",ROWS($A$1:A271))</f>
        <v/>
      </c>
    </row>
    <row r="272" spans="1:1" x14ac:dyDescent="0.25">
      <c r="A272" s="91" t="str">
        <f>IF(OR(B272="",B272=0),"",ROWS($A$1:A272))</f>
        <v/>
      </c>
    </row>
    <row r="273" spans="1:1" x14ac:dyDescent="0.25">
      <c r="A273" s="91" t="str">
        <f>IF(OR(B273="",B273=0),"",ROWS($A$1:A273))</f>
        <v/>
      </c>
    </row>
    <row r="274" spans="1:1" x14ac:dyDescent="0.25">
      <c r="A274" s="91" t="str">
        <f>IF(OR(B274="",B274=0),"",ROWS($A$1:A274))</f>
        <v/>
      </c>
    </row>
    <row r="275" spans="1:1" x14ac:dyDescent="0.25">
      <c r="A275" s="91" t="str">
        <f>IF(OR(B275="",B275=0),"",ROWS($A$1:A275))</f>
        <v/>
      </c>
    </row>
    <row r="276" spans="1:1" x14ac:dyDescent="0.25">
      <c r="A276" s="91" t="str">
        <f>IF(OR(B276="",B276=0),"",ROWS($A$1:A276))</f>
        <v/>
      </c>
    </row>
    <row r="277" spans="1:1" x14ac:dyDescent="0.25">
      <c r="A277" s="91" t="str">
        <f>IF(OR(B277="",B277=0),"",ROWS($A$1:A277))</f>
        <v/>
      </c>
    </row>
    <row r="278" spans="1:1" x14ac:dyDescent="0.25">
      <c r="A278" s="91" t="str">
        <f>IF(OR(B278="",B278=0),"",ROWS($A$1:A278))</f>
        <v/>
      </c>
    </row>
    <row r="279" spans="1:1" x14ac:dyDescent="0.25">
      <c r="A279" s="91" t="str">
        <f>IF(OR(B279="",B279=0),"",ROWS($A$1:A279))</f>
        <v/>
      </c>
    </row>
    <row r="280" spans="1:1" x14ac:dyDescent="0.25">
      <c r="A280" s="91" t="str">
        <f>IF(OR(B280="",B280=0),"",ROWS($A$1:A280))</f>
        <v/>
      </c>
    </row>
    <row r="281" spans="1:1" x14ac:dyDescent="0.25">
      <c r="A281" s="91" t="str">
        <f>IF(OR(B281="",B281=0),"",ROWS($A$1:A281))</f>
        <v/>
      </c>
    </row>
    <row r="282" spans="1:1" x14ac:dyDescent="0.25">
      <c r="A282" s="91" t="str">
        <f>IF(OR(B282="",B282=0),"",ROWS($A$1:A282))</f>
        <v/>
      </c>
    </row>
    <row r="283" spans="1:1" x14ac:dyDescent="0.25">
      <c r="A283" s="91" t="str">
        <f>IF(OR(B283="",B283=0),"",ROWS($A$1:A283))</f>
        <v/>
      </c>
    </row>
    <row r="284" spans="1:1" x14ac:dyDescent="0.25">
      <c r="A284" s="91" t="str">
        <f>IF(OR(B284="",B284=0),"",ROWS($A$1:A284))</f>
        <v/>
      </c>
    </row>
    <row r="285" spans="1:1" x14ac:dyDescent="0.25">
      <c r="A285" s="91" t="str">
        <f>IF(OR(B285="",B285=0),"",ROWS($A$1:A285))</f>
        <v/>
      </c>
    </row>
    <row r="286" spans="1:1" x14ac:dyDescent="0.25">
      <c r="A286" s="91" t="str">
        <f>IF(OR(B286="",B286=0),"",ROWS($A$1:A286))</f>
        <v/>
      </c>
    </row>
    <row r="287" spans="1:1" x14ac:dyDescent="0.25">
      <c r="A287" s="91" t="str">
        <f>IF(OR(B287="",B287=0),"",ROWS($A$1:A287))</f>
        <v/>
      </c>
    </row>
    <row r="288" spans="1:1" x14ac:dyDescent="0.25">
      <c r="A288" s="91" t="str">
        <f>IF(OR(B288="",B288=0),"",ROWS($A$1:A288))</f>
        <v/>
      </c>
    </row>
    <row r="289" spans="1:1" x14ac:dyDescent="0.25">
      <c r="A289" s="91" t="str">
        <f>IF(OR(B289="",B289=0),"",ROWS($A$1:A289))</f>
        <v/>
      </c>
    </row>
    <row r="290" spans="1:1" x14ac:dyDescent="0.25">
      <c r="A290" s="91" t="str">
        <f>IF(OR(B290="",B290=0),"",ROWS($A$1:A290))</f>
        <v/>
      </c>
    </row>
    <row r="291" spans="1:1" x14ac:dyDescent="0.25">
      <c r="A291" s="91" t="str">
        <f>IF(OR(B291="",B291=0),"",ROWS($A$1:A291))</f>
        <v/>
      </c>
    </row>
    <row r="292" spans="1:1" x14ac:dyDescent="0.25">
      <c r="A292" s="91" t="str">
        <f>IF(OR(B292="",B292=0),"",ROWS($A$1:A292))</f>
        <v/>
      </c>
    </row>
    <row r="293" spans="1:1" x14ac:dyDescent="0.25">
      <c r="A293" s="91" t="str">
        <f>IF(OR(B293="",B293=0),"",ROWS($A$1:A293))</f>
        <v/>
      </c>
    </row>
    <row r="294" spans="1:1" x14ac:dyDescent="0.25">
      <c r="A294" s="91" t="str">
        <f>IF(OR(B294="",B294=0),"",ROWS($A$1:A294))</f>
        <v/>
      </c>
    </row>
    <row r="295" spans="1:1" x14ac:dyDescent="0.25">
      <c r="A295" s="91" t="str">
        <f>IF(OR(B295="",B295=0),"",ROWS($A$1:A295))</f>
        <v/>
      </c>
    </row>
    <row r="296" spans="1:1" x14ac:dyDescent="0.25">
      <c r="A296" s="91" t="str">
        <f>IF(OR(B296="",B296=0),"",ROWS($A$1:A296))</f>
        <v/>
      </c>
    </row>
    <row r="297" spans="1:1" x14ac:dyDescent="0.25">
      <c r="A297" s="91" t="str">
        <f>IF(OR(B297="",B297=0),"",ROWS($A$1:A297))</f>
        <v/>
      </c>
    </row>
    <row r="298" spans="1:1" x14ac:dyDescent="0.25">
      <c r="A298" s="91" t="str">
        <f>IF(OR(B298="",B298=0),"",ROWS($A$1:A298))</f>
        <v/>
      </c>
    </row>
    <row r="299" spans="1:1" x14ac:dyDescent="0.25">
      <c r="A299" s="91" t="str">
        <f>IF(OR(B299="",B299=0),"",ROWS($A$1:A299))</f>
        <v/>
      </c>
    </row>
    <row r="300" spans="1:1" x14ac:dyDescent="0.25">
      <c r="A300" s="91" t="str">
        <f>IF(OR(B300="",B300=0),"",ROWS($A$1:A300))</f>
        <v/>
      </c>
    </row>
    <row r="301" spans="1:1" x14ac:dyDescent="0.25">
      <c r="A301" s="91" t="str">
        <f>IF(OR(B301="",B301=0),"",ROWS($A$1:A301))</f>
        <v/>
      </c>
    </row>
    <row r="302" spans="1:1" x14ac:dyDescent="0.25">
      <c r="A302" s="91" t="str">
        <f>IF(OR(B302="",B302=0),"",ROWS($A$1:A302))</f>
        <v/>
      </c>
    </row>
    <row r="303" spans="1:1" x14ac:dyDescent="0.25">
      <c r="A303" s="91" t="str">
        <f>IF(OR(B303="",B303=0),"",ROWS($A$1:A303))</f>
        <v/>
      </c>
    </row>
    <row r="304" spans="1:1" x14ac:dyDescent="0.25">
      <c r="A304" s="91" t="str">
        <f>IF(OR(B304="",B304=0),"",ROWS($A$1:A304))</f>
        <v/>
      </c>
    </row>
    <row r="305" spans="1:1" x14ac:dyDescent="0.25">
      <c r="A305" s="91" t="str">
        <f>IF(OR(B305="",B305=0),"",ROWS($A$1:A305))</f>
        <v/>
      </c>
    </row>
    <row r="306" spans="1:1" x14ac:dyDescent="0.25">
      <c r="A306" s="91" t="str">
        <f>IF(OR(B306="",B306=0),"",ROWS($A$1:A306))</f>
        <v/>
      </c>
    </row>
    <row r="307" spans="1:1" x14ac:dyDescent="0.25">
      <c r="A307" s="91" t="str">
        <f>IF(OR(B307="",B307=0),"",ROWS($A$1:A307))</f>
        <v/>
      </c>
    </row>
    <row r="308" spans="1:1" x14ac:dyDescent="0.25">
      <c r="A308" s="91" t="str">
        <f>IF(OR(B308="",B308=0),"",ROWS($A$1:A308))</f>
        <v/>
      </c>
    </row>
    <row r="309" spans="1:1" x14ac:dyDescent="0.25">
      <c r="A309" s="91" t="str">
        <f>IF(OR(B309="",B309=0),"",ROWS($A$1:A309))</f>
        <v/>
      </c>
    </row>
    <row r="310" spans="1:1" x14ac:dyDescent="0.25">
      <c r="A310" s="91" t="str">
        <f>IF(OR(B310="",B310=0),"",ROWS($A$1:A310))</f>
        <v/>
      </c>
    </row>
    <row r="311" spans="1:1" x14ac:dyDescent="0.25">
      <c r="A311" s="91" t="str">
        <f>IF(OR(B311="",B311=0),"",ROWS($A$1:A311))</f>
        <v/>
      </c>
    </row>
    <row r="312" spans="1:1" x14ac:dyDescent="0.25">
      <c r="A312" s="91" t="str">
        <f>IF(OR(B312="",B312=0),"",ROWS($A$1:A312))</f>
        <v/>
      </c>
    </row>
    <row r="313" spans="1:1" x14ac:dyDescent="0.25">
      <c r="A313" s="91" t="str">
        <f>IF(OR(B313="",B313=0),"",ROWS($A$1:A313))</f>
        <v/>
      </c>
    </row>
    <row r="314" spans="1:1" x14ac:dyDescent="0.25">
      <c r="A314" s="91" t="str">
        <f>IF(OR(B314="",B314=0),"",ROWS($A$1:A314))</f>
        <v/>
      </c>
    </row>
    <row r="315" spans="1:1" x14ac:dyDescent="0.25">
      <c r="A315" s="91" t="str">
        <f>IF(OR(B315="",B315=0),"",ROWS($A$1:A315))</f>
        <v/>
      </c>
    </row>
    <row r="316" spans="1:1" x14ac:dyDescent="0.25">
      <c r="A316" s="91" t="str">
        <f>IF(OR(B316="",B316=0),"",ROWS($A$1:A316))</f>
        <v/>
      </c>
    </row>
    <row r="317" spans="1:1" x14ac:dyDescent="0.25">
      <c r="A317" s="91" t="str">
        <f>IF(OR(B317="",B317=0),"",ROWS($A$1:A317))</f>
        <v/>
      </c>
    </row>
    <row r="318" spans="1:1" x14ac:dyDescent="0.25">
      <c r="A318" s="91" t="str">
        <f>IF(OR(B318="",B318=0),"",ROWS($A$1:A318))</f>
        <v/>
      </c>
    </row>
    <row r="319" spans="1:1" x14ac:dyDescent="0.25">
      <c r="A319" s="91" t="str">
        <f>IF(OR(B319="",B319=0),"",ROWS($A$1:A319))</f>
        <v/>
      </c>
    </row>
    <row r="320" spans="1:1" x14ac:dyDescent="0.25">
      <c r="A320" s="91" t="str">
        <f>IF(OR(B320="",B320=0),"",ROWS($A$1:A320))</f>
        <v/>
      </c>
    </row>
    <row r="321" spans="1:1" x14ac:dyDescent="0.25">
      <c r="A321" s="91" t="str">
        <f>IF(OR(B321="",B321=0),"",ROWS($A$1:A321))</f>
        <v/>
      </c>
    </row>
    <row r="322" spans="1:1" x14ac:dyDescent="0.25">
      <c r="A322" s="91" t="str">
        <f>IF(OR(B322="",B322=0),"",ROWS($A$1:A322))</f>
        <v/>
      </c>
    </row>
    <row r="323" spans="1:1" x14ac:dyDescent="0.25">
      <c r="A323" s="91" t="str">
        <f>IF(OR(B323="",B323=0),"",ROWS($A$1:A323))</f>
        <v/>
      </c>
    </row>
    <row r="324" spans="1:1" x14ac:dyDescent="0.25">
      <c r="A324" s="91" t="str">
        <f>IF(OR(B324="",B324=0),"",ROWS($A$1:A324))</f>
        <v/>
      </c>
    </row>
    <row r="325" spans="1:1" x14ac:dyDescent="0.25">
      <c r="A325" s="91" t="str">
        <f>IF(OR(B325="",B325=0),"",ROWS($A$1:A325))</f>
        <v/>
      </c>
    </row>
    <row r="326" spans="1:1" x14ac:dyDescent="0.25">
      <c r="A326" s="91" t="str">
        <f>IF(OR(B326="",B326=0),"",ROWS($A$1:A326))</f>
        <v/>
      </c>
    </row>
    <row r="327" spans="1:1" x14ac:dyDescent="0.25">
      <c r="A327" s="91" t="str">
        <f>IF(OR(B327="",B327=0),"",ROWS($A$1:A327))</f>
        <v/>
      </c>
    </row>
    <row r="328" spans="1:1" x14ac:dyDescent="0.25">
      <c r="A328" s="91" t="str">
        <f>IF(OR(B328="",B328=0),"",ROWS($A$1:A328))</f>
        <v/>
      </c>
    </row>
    <row r="329" spans="1:1" x14ac:dyDescent="0.25">
      <c r="A329" s="91" t="str">
        <f>IF(OR(B329="",B329=0),"",ROWS($A$1:A329))</f>
        <v/>
      </c>
    </row>
    <row r="330" spans="1:1" x14ac:dyDescent="0.25">
      <c r="A330" s="91" t="str">
        <f>IF(OR(B330="",B330=0),"",ROWS($A$1:A330))</f>
        <v/>
      </c>
    </row>
    <row r="331" spans="1:1" x14ac:dyDescent="0.25">
      <c r="A331" s="91" t="str">
        <f>IF(OR(B331="",B331=0),"",ROWS($A$1:A331))</f>
        <v/>
      </c>
    </row>
    <row r="332" spans="1:1" x14ac:dyDescent="0.25">
      <c r="A332" s="91" t="str">
        <f>IF(OR(B332="",B332=0),"",ROWS($A$1:A332))</f>
        <v/>
      </c>
    </row>
    <row r="333" spans="1:1" x14ac:dyDescent="0.25">
      <c r="A333" s="91" t="str">
        <f>IF(OR(B333="",B333=0),"",ROWS($A$1:A333))</f>
        <v/>
      </c>
    </row>
    <row r="334" spans="1:1" x14ac:dyDescent="0.25">
      <c r="A334" s="91" t="str">
        <f>IF(OR(B334="",B334=0),"",ROWS($A$1:A334))</f>
        <v/>
      </c>
    </row>
    <row r="335" spans="1:1" x14ac:dyDescent="0.25">
      <c r="A335" s="91" t="str">
        <f>IF(OR(B335="",B335=0),"",ROWS($A$1:A335))</f>
        <v/>
      </c>
    </row>
    <row r="336" spans="1:1" x14ac:dyDescent="0.25">
      <c r="A336" s="91" t="str">
        <f>IF(OR(B336="",B336=0),"",ROWS($A$1:A336))</f>
        <v/>
      </c>
    </row>
    <row r="337" spans="1:1" x14ac:dyDescent="0.25">
      <c r="A337" s="91" t="str">
        <f>IF(OR(B337="",B337=0),"",ROWS($A$1:A337))</f>
        <v/>
      </c>
    </row>
    <row r="338" spans="1:1" x14ac:dyDescent="0.25">
      <c r="A338" s="91" t="str">
        <f>IF(OR(B338="",B338=0),"",ROWS($A$1:A338))</f>
        <v/>
      </c>
    </row>
    <row r="339" spans="1:1" x14ac:dyDescent="0.25">
      <c r="A339" s="91" t="str">
        <f>IF(OR(B339="",B339=0),"",ROWS($A$1:A339))</f>
        <v/>
      </c>
    </row>
    <row r="340" spans="1:1" x14ac:dyDescent="0.25">
      <c r="A340" s="91" t="str">
        <f>IF(OR(B340="",B340=0),"",ROWS($A$1:A340))</f>
        <v/>
      </c>
    </row>
    <row r="341" spans="1:1" x14ac:dyDescent="0.25">
      <c r="A341" s="91" t="str">
        <f>IF(OR(B341="",B341=0),"",ROWS($A$1:A341))</f>
        <v/>
      </c>
    </row>
    <row r="342" spans="1:1" x14ac:dyDescent="0.25">
      <c r="A342" s="91" t="str">
        <f>IF(OR(B342="",B342=0),"",ROWS($A$1:A342))</f>
        <v/>
      </c>
    </row>
    <row r="343" spans="1:1" x14ac:dyDescent="0.25">
      <c r="A343" s="91" t="str">
        <f>IF(OR(B343="",B343=0),"",ROWS($A$1:A343))</f>
        <v/>
      </c>
    </row>
    <row r="344" spans="1:1" x14ac:dyDescent="0.25">
      <c r="A344" s="91" t="str">
        <f>IF(OR(B344="",B344=0),"",ROWS($A$1:A344))</f>
        <v/>
      </c>
    </row>
    <row r="345" spans="1:1" x14ac:dyDescent="0.25">
      <c r="A345" s="91" t="str">
        <f>IF(OR(B345="",B345=0),"",ROWS($A$1:A345))</f>
        <v/>
      </c>
    </row>
    <row r="346" spans="1:1" x14ac:dyDescent="0.25">
      <c r="A346" s="91" t="str">
        <f>IF(OR(B346="",B346=0),"",ROWS($A$1:A346))</f>
        <v/>
      </c>
    </row>
    <row r="347" spans="1:1" x14ac:dyDescent="0.25">
      <c r="A347" s="91" t="str">
        <f>IF(OR(B347="",B347=0),"",ROWS($A$1:A347))</f>
        <v/>
      </c>
    </row>
    <row r="348" spans="1:1" x14ac:dyDescent="0.25">
      <c r="A348" s="91" t="str">
        <f>IF(OR(B348="",B348=0),"",ROWS($A$1:A348))</f>
        <v/>
      </c>
    </row>
    <row r="349" spans="1:1" x14ac:dyDescent="0.25">
      <c r="A349" s="91" t="str">
        <f>IF(OR(B349="",B349=0),"",ROWS($A$1:A349))</f>
        <v/>
      </c>
    </row>
    <row r="350" spans="1:1" x14ac:dyDescent="0.25">
      <c r="A350" s="91" t="str">
        <f>IF(OR(B350="",B350=0),"",ROWS($A$1:A350))</f>
        <v/>
      </c>
    </row>
    <row r="351" spans="1:1" x14ac:dyDescent="0.25">
      <c r="A351" s="91" t="str">
        <f>IF(OR(B351="",B351=0),"",ROWS($A$1:A351))</f>
        <v/>
      </c>
    </row>
    <row r="352" spans="1:1" x14ac:dyDescent="0.25">
      <c r="A352" s="91" t="str">
        <f>IF(OR(B352="",B352=0),"",ROWS($A$1:A352))</f>
        <v/>
      </c>
    </row>
    <row r="353" spans="1:1" x14ac:dyDescent="0.25">
      <c r="A353" s="91" t="str">
        <f>IF(OR(B353="",B353=0),"",ROWS($A$1:A353))</f>
        <v/>
      </c>
    </row>
    <row r="354" spans="1:1" x14ac:dyDescent="0.25">
      <c r="A354" s="91" t="str">
        <f>IF(OR(B354="",B354=0),"",ROWS($A$1:A354))</f>
        <v/>
      </c>
    </row>
    <row r="355" spans="1:1" x14ac:dyDescent="0.25">
      <c r="A355" s="91" t="str">
        <f>IF(OR(B355="",B355=0),"",ROWS($A$1:A355))</f>
        <v/>
      </c>
    </row>
    <row r="356" spans="1:1" x14ac:dyDescent="0.25">
      <c r="A356" s="91" t="str">
        <f>IF(OR(B356="",B356=0),"",ROWS($A$1:A356))</f>
        <v/>
      </c>
    </row>
    <row r="357" spans="1:1" x14ac:dyDescent="0.25">
      <c r="A357" s="91" t="str">
        <f>IF(OR(B357="",B357=0),"",ROWS($A$1:A357))</f>
        <v/>
      </c>
    </row>
    <row r="358" spans="1:1" x14ac:dyDescent="0.25">
      <c r="A358" s="91" t="str">
        <f>IF(OR(B358="",B358=0),"",ROWS($A$1:A358))</f>
        <v/>
      </c>
    </row>
    <row r="359" spans="1:1" x14ac:dyDescent="0.25">
      <c r="A359" s="91" t="str">
        <f>IF(OR(B359="",B359=0),"",ROWS($A$1:A359))</f>
        <v/>
      </c>
    </row>
    <row r="360" spans="1:1" x14ac:dyDescent="0.25">
      <c r="A360" s="91" t="str">
        <f>IF(OR(B360="",B360=0),"",ROWS($A$1:A360))</f>
        <v/>
      </c>
    </row>
    <row r="361" spans="1:1" x14ac:dyDescent="0.25">
      <c r="A361" s="91" t="str">
        <f>IF(OR(B361="",B361=0),"",ROWS($A$1:A361))</f>
        <v/>
      </c>
    </row>
    <row r="362" spans="1:1" x14ac:dyDescent="0.25">
      <c r="A362" s="91" t="str">
        <f>IF(OR(B362="",B362=0),"",ROWS($A$1:A362))</f>
        <v/>
      </c>
    </row>
    <row r="363" spans="1:1" x14ac:dyDescent="0.25">
      <c r="A363" s="91" t="str">
        <f>IF(OR(B363="",B363=0),"",ROWS($A$1:A363))</f>
        <v/>
      </c>
    </row>
    <row r="364" spans="1:1" x14ac:dyDescent="0.25">
      <c r="A364" s="91" t="str">
        <f>IF(OR(B364="",B364=0),"",ROWS($A$1:A364))</f>
        <v/>
      </c>
    </row>
    <row r="365" spans="1:1" x14ac:dyDescent="0.25">
      <c r="A365" s="91" t="str">
        <f>IF(OR(B365="",B365=0),"",ROWS($A$1:A365))</f>
        <v/>
      </c>
    </row>
    <row r="366" spans="1:1" x14ac:dyDescent="0.25">
      <c r="A366" s="91" t="str">
        <f>IF(OR(B366="",B366=0),"",ROWS($A$1:A366))</f>
        <v/>
      </c>
    </row>
    <row r="367" spans="1:1" x14ac:dyDescent="0.25">
      <c r="A367" s="91" t="str">
        <f>IF(OR(B367="",B367=0),"",ROWS($A$1:A367))</f>
        <v/>
      </c>
    </row>
    <row r="368" spans="1:1" x14ac:dyDescent="0.25">
      <c r="A368" s="91" t="str">
        <f>IF(OR(B368="",B368=0),"",ROWS($A$1:A368))</f>
        <v/>
      </c>
    </row>
    <row r="369" spans="1:1" x14ac:dyDescent="0.25">
      <c r="A369" s="91" t="str">
        <f>IF(OR(B369="",B369=0),"",ROWS($A$1:A369))</f>
        <v/>
      </c>
    </row>
    <row r="370" spans="1:1" x14ac:dyDescent="0.25">
      <c r="A370" s="91" t="str">
        <f>IF(OR(B370="",B370=0),"",ROWS($A$1:A370))</f>
        <v/>
      </c>
    </row>
    <row r="371" spans="1:1" x14ac:dyDescent="0.25">
      <c r="A371" s="91" t="str">
        <f>IF(OR(B371="",B371=0),"",ROWS($A$1:A371))</f>
        <v/>
      </c>
    </row>
    <row r="372" spans="1:1" x14ac:dyDescent="0.25">
      <c r="A372" s="91" t="str">
        <f>IF(OR(B372="",B372=0),"",ROWS($A$1:A372))</f>
        <v/>
      </c>
    </row>
    <row r="373" spans="1:1" x14ac:dyDescent="0.25">
      <c r="A373" s="91" t="str">
        <f>IF(OR(B373="",B373=0),"",ROWS($A$1:A373))</f>
        <v/>
      </c>
    </row>
    <row r="374" spans="1:1" x14ac:dyDescent="0.25">
      <c r="A374" s="91" t="str">
        <f>IF(OR(B374="",B374=0),"",ROWS($A$1:A374))</f>
        <v/>
      </c>
    </row>
    <row r="375" spans="1:1" x14ac:dyDescent="0.25">
      <c r="A375" s="91" t="str">
        <f>IF(OR(B375="",B375=0),"",ROWS($A$1:A375))</f>
        <v/>
      </c>
    </row>
    <row r="376" spans="1:1" x14ac:dyDescent="0.25">
      <c r="A376" s="91" t="str">
        <f>IF(OR(B376="",B376=0),"",ROWS($A$1:A376))</f>
        <v/>
      </c>
    </row>
    <row r="377" spans="1:1" x14ac:dyDescent="0.25">
      <c r="A377" s="91" t="str">
        <f>IF(OR(B377="",B377=0),"",ROWS($A$1:A377))</f>
        <v/>
      </c>
    </row>
    <row r="378" spans="1:1" x14ac:dyDescent="0.25">
      <c r="A378" s="91" t="str">
        <f>IF(OR(B378="",B378=0),"",ROWS($A$1:A378))</f>
        <v/>
      </c>
    </row>
    <row r="379" spans="1:1" x14ac:dyDescent="0.25">
      <c r="A379" s="91" t="str">
        <f>IF(OR(B379="",B379=0),"",ROWS($A$1:A379))</f>
        <v/>
      </c>
    </row>
    <row r="380" spans="1:1" x14ac:dyDescent="0.25">
      <c r="A380" s="91" t="str">
        <f>IF(OR(B380="",B380=0),"",ROWS($A$1:A380))</f>
        <v/>
      </c>
    </row>
    <row r="381" spans="1:1" x14ac:dyDescent="0.25">
      <c r="A381" s="91" t="str">
        <f>IF(OR(B381="",B381=0),"",ROWS($A$1:A381))</f>
        <v/>
      </c>
    </row>
    <row r="382" spans="1:1" x14ac:dyDescent="0.25">
      <c r="A382" s="91" t="str">
        <f>IF(OR(B382="",B382=0),"",ROWS($A$1:A382))</f>
        <v/>
      </c>
    </row>
    <row r="383" spans="1:1" x14ac:dyDescent="0.25">
      <c r="A383" s="91" t="str">
        <f>IF(OR(B383="",B383=0),"",ROWS($A$1:A383))</f>
        <v/>
      </c>
    </row>
    <row r="384" spans="1:1" x14ac:dyDescent="0.25">
      <c r="A384" s="91" t="str">
        <f>IF(OR(B384="",B384=0),"",ROWS($A$1:A384))</f>
        <v/>
      </c>
    </row>
    <row r="385" spans="1:1" x14ac:dyDescent="0.25">
      <c r="A385" s="91" t="str">
        <f>IF(OR(B385="",B385=0),"",ROWS($A$1:A385))</f>
        <v/>
      </c>
    </row>
    <row r="386" spans="1:1" x14ac:dyDescent="0.25">
      <c r="A386" s="91" t="str">
        <f>IF(OR(B386="",B386=0),"",ROWS($A$1:A386))</f>
        <v/>
      </c>
    </row>
    <row r="387" spans="1:1" x14ac:dyDescent="0.25">
      <c r="A387" s="91" t="str">
        <f>IF(OR(B387="",B387=0),"",ROWS($A$1:A387))</f>
        <v/>
      </c>
    </row>
    <row r="388" spans="1:1" x14ac:dyDescent="0.25">
      <c r="A388" s="91" t="str">
        <f>IF(OR(B388="",B388=0),"",ROWS($A$1:A388))</f>
        <v/>
      </c>
    </row>
    <row r="389" spans="1:1" x14ac:dyDescent="0.25">
      <c r="A389" s="91" t="str">
        <f>IF(OR(B389="",B389=0),"",ROWS($A$1:A389))</f>
        <v/>
      </c>
    </row>
    <row r="390" spans="1:1" x14ac:dyDescent="0.25">
      <c r="A390" s="91" t="str">
        <f>IF(OR(B390="",B390=0),"",ROWS($A$1:A390))</f>
        <v/>
      </c>
    </row>
    <row r="391" spans="1:1" x14ac:dyDescent="0.25">
      <c r="A391" s="91" t="str">
        <f>IF(OR(B391="",B391=0),"",ROWS($A$1:A391))</f>
        <v/>
      </c>
    </row>
    <row r="392" spans="1:1" x14ac:dyDescent="0.25">
      <c r="A392" s="91" t="str">
        <f>IF(OR(B392="",B392=0),"",ROWS($A$1:A392))</f>
        <v/>
      </c>
    </row>
    <row r="393" spans="1:1" x14ac:dyDescent="0.25">
      <c r="A393" s="91" t="str">
        <f>IF(OR(B393="",B393=0),"",ROWS($A$1:A393))</f>
        <v/>
      </c>
    </row>
    <row r="394" spans="1:1" x14ac:dyDescent="0.25">
      <c r="A394" s="91" t="str">
        <f>IF(OR(B394="",B394=0),"",ROWS($A$1:A394))</f>
        <v/>
      </c>
    </row>
    <row r="395" spans="1:1" x14ac:dyDescent="0.25">
      <c r="A395" s="91" t="str">
        <f>IF(OR(B395="",B395=0),"",ROWS($A$1:A395))</f>
        <v/>
      </c>
    </row>
    <row r="396" spans="1:1" x14ac:dyDescent="0.25">
      <c r="A396" s="91" t="str">
        <f>IF(OR(B396="",B396=0),"",ROWS($A$1:A396))</f>
        <v/>
      </c>
    </row>
    <row r="397" spans="1:1" x14ac:dyDescent="0.25">
      <c r="A397" s="91" t="str">
        <f>IF(OR(B397="",B397=0),"",ROWS($A$1:A397))</f>
        <v/>
      </c>
    </row>
    <row r="398" spans="1:1" x14ac:dyDescent="0.25">
      <c r="A398" s="91" t="str">
        <f>IF(OR(B398="",B398=0),"",ROWS($A$1:A398))</f>
        <v/>
      </c>
    </row>
    <row r="399" spans="1:1" x14ac:dyDescent="0.25">
      <c r="A399" s="91" t="str">
        <f>IF(OR(B399="",B399=0),"",ROWS($A$1:A399))</f>
        <v/>
      </c>
    </row>
    <row r="400" spans="1:1" x14ac:dyDescent="0.25">
      <c r="A400" s="91" t="str">
        <f>IF(OR(B400="",B400=0),"",ROWS($A$1:A400))</f>
        <v/>
      </c>
    </row>
    <row r="401" spans="1:1" x14ac:dyDescent="0.25">
      <c r="A401" s="91" t="str">
        <f>IF(OR(B401="",B401=0),"",ROWS($A$1:A401))</f>
        <v/>
      </c>
    </row>
    <row r="402" spans="1:1" x14ac:dyDescent="0.25">
      <c r="A402" s="91" t="str">
        <f>IF(OR(B402="",B402=0),"",ROWS($A$1:A402))</f>
        <v/>
      </c>
    </row>
    <row r="403" spans="1:1" x14ac:dyDescent="0.25">
      <c r="A403" s="91" t="str">
        <f>IF(OR(B403="",B403=0),"",ROWS($A$1:A403))</f>
        <v/>
      </c>
    </row>
    <row r="404" spans="1:1" x14ac:dyDescent="0.25">
      <c r="A404" s="91" t="str">
        <f>IF(OR(B404="",B404=0),"",ROWS($A$1:A404))</f>
        <v/>
      </c>
    </row>
    <row r="405" spans="1:1" x14ac:dyDescent="0.25">
      <c r="A405" s="91" t="str">
        <f>IF(OR(B405="",B405=0),"",ROWS($A$1:A405))</f>
        <v/>
      </c>
    </row>
    <row r="406" spans="1:1" x14ac:dyDescent="0.25">
      <c r="A406" s="91" t="str">
        <f>IF(OR(B406="",B406=0),"",ROWS($A$1:A406))</f>
        <v/>
      </c>
    </row>
    <row r="407" spans="1:1" x14ac:dyDescent="0.25">
      <c r="A407" s="91" t="str">
        <f>IF(OR(B407="",B407=0),"",ROWS($A$1:A407))</f>
        <v/>
      </c>
    </row>
    <row r="408" spans="1:1" x14ac:dyDescent="0.25">
      <c r="A408" s="91" t="str">
        <f>IF(OR(B408="",B408=0),"",ROWS($A$1:A408))</f>
        <v/>
      </c>
    </row>
    <row r="409" spans="1:1" x14ac:dyDescent="0.25">
      <c r="A409" s="91" t="str">
        <f>IF(OR(B409="",B409=0),"",ROWS($A$1:A409))</f>
        <v/>
      </c>
    </row>
    <row r="410" spans="1:1" x14ac:dyDescent="0.25">
      <c r="A410" s="91" t="str">
        <f>IF(OR(B410="",B410=0),"",ROWS($A$1:A410))</f>
        <v/>
      </c>
    </row>
    <row r="411" spans="1:1" x14ac:dyDescent="0.25">
      <c r="A411" s="91" t="str">
        <f>IF(OR(B411="",B411=0),"",ROWS($A$1:A411))</f>
        <v/>
      </c>
    </row>
    <row r="412" spans="1:1" x14ac:dyDescent="0.25">
      <c r="A412" s="91" t="str">
        <f>IF(OR(B412="",B412=0),"",ROWS($A$1:A412))</f>
        <v/>
      </c>
    </row>
    <row r="413" spans="1:1" x14ac:dyDescent="0.25">
      <c r="A413" s="91" t="str">
        <f>IF(OR(B413="",B413=0),"",ROWS($A$1:A413))</f>
        <v/>
      </c>
    </row>
    <row r="414" spans="1:1" x14ac:dyDescent="0.25">
      <c r="A414" s="91" t="str">
        <f>IF(OR(B414="",B414=0),"",ROWS($A$1:A414))</f>
        <v/>
      </c>
    </row>
    <row r="415" spans="1:1" x14ac:dyDescent="0.25">
      <c r="A415" s="91" t="str">
        <f>IF(OR(B415="",B415=0),"",ROWS($A$1:A415))</f>
        <v/>
      </c>
    </row>
    <row r="416" spans="1:1" x14ac:dyDescent="0.25">
      <c r="A416" s="91" t="str">
        <f>IF(OR(B416="",B416=0),"",ROWS($A$1:A416))</f>
        <v/>
      </c>
    </row>
    <row r="417" spans="1:1" x14ac:dyDescent="0.25">
      <c r="A417" s="91" t="str">
        <f>IF(OR(B417="",B417=0),"",ROWS($A$1:A417))</f>
        <v/>
      </c>
    </row>
    <row r="418" spans="1:1" x14ac:dyDescent="0.25">
      <c r="A418" s="91" t="str">
        <f>IF(OR(B418="",B418=0),"",ROWS($A$1:A418))</f>
        <v/>
      </c>
    </row>
    <row r="419" spans="1:1" x14ac:dyDescent="0.25">
      <c r="A419" s="91" t="str">
        <f>IF(OR(B419="",B419=0),"",ROWS($A$1:A419))</f>
        <v/>
      </c>
    </row>
    <row r="420" spans="1:1" x14ac:dyDescent="0.25">
      <c r="A420" s="91" t="str">
        <f>IF(OR(B420="",B420=0),"",ROWS($A$1:A420))</f>
        <v/>
      </c>
    </row>
    <row r="421" spans="1:1" x14ac:dyDescent="0.25">
      <c r="A421" s="91" t="str">
        <f>IF(OR(B421="",B421=0),"",ROWS($A$1:A421))</f>
        <v/>
      </c>
    </row>
    <row r="422" spans="1:1" x14ac:dyDescent="0.25">
      <c r="A422" s="91" t="str">
        <f>IF(OR(B422="",B422=0),"",ROWS($A$1:A422))</f>
        <v/>
      </c>
    </row>
    <row r="423" spans="1:1" x14ac:dyDescent="0.25">
      <c r="A423" s="91" t="str">
        <f>IF(OR(B423="",B423=0),"",ROWS($A$1:A423))</f>
        <v/>
      </c>
    </row>
    <row r="424" spans="1:1" x14ac:dyDescent="0.25">
      <c r="A424" s="91" t="str">
        <f>IF(OR(B424="",B424=0),"",ROWS($A$1:A424))</f>
        <v/>
      </c>
    </row>
    <row r="425" spans="1:1" x14ac:dyDescent="0.25">
      <c r="A425" s="91" t="str">
        <f>IF(OR(B425="",B425=0),"",ROWS($A$1:A425))</f>
        <v/>
      </c>
    </row>
    <row r="426" spans="1:1" x14ac:dyDescent="0.25">
      <c r="A426" s="91" t="str">
        <f>IF(OR(B426="",B426=0),"",ROWS($A$1:A426))</f>
        <v/>
      </c>
    </row>
    <row r="427" spans="1:1" x14ac:dyDescent="0.25">
      <c r="A427" s="91" t="str">
        <f>IF(OR(B427="",B427=0),"",ROWS($A$1:A427))</f>
        <v/>
      </c>
    </row>
    <row r="428" spans="1:1" x14ac:dyDescent="0.25">
      <c r="A428" s="91" t="str">
        <f>IF(OR(B428="",B428=0),"",ROWS($A$1:A428))</f>
        <v/>
      </c>
    </row>
    <row r="429" spans="1:1" x14ac:dyDescent="0.25">
      <c r="A429" s="91" t="str">
        <f>IF(OR(B429="",B429=0),"",ROWS($A$1:A429))</f>
        <v/>
      </c>
    </row>
    <row r="430" spans="1:1" x14ac:dyDescent="0.25">
      <c r="A430" s="91" t="str">
        <f>IF(OR(B430="",B430=0),"",ROWS($A$1:A430))</f>
        <v/>
      </c>
    </row>
    <row r="431" spans="1:1" x14ac:dyDescent="0.25">
      <c r="A431" s="91" t="str">
        <f>IF(OR(B431="",B431=0),"",ROWS($A$1:A431))</f>
        <v/>
      </c>
    </row>
    <row r="432" spans="1:1" x14ac:dyDescent="0.25">
      <c r="A432" s="91" t="str">
        <f>IF(OR(B432="",B432=0),"",ROWS($A$1:A432))</f>
        <v/>
      </c>
    </row>
    <row r="433" spans="1:1" x14ac:dyDescent="0.25">
      <c r="A433" s="91" t="str">
        <f>IF(OR(B433="",B433=0),"",ROWS($A$1:A433))</f>
        <v/>
      </c>
    </row>
    <row r="434" spans="1:1" x14ac:dyDescent="0.25">
      <c r="A434" s="91" t="str">
        <f>IF(OR(B434="",B434=0),"",ROWS($A$1:A434))</f>
        <v/>
      </c>
    </row>
    <row r="435" spans="1:1" x14ac:dyDescent="0.25">
      <c r="A435" s="91" t="str">
        <f>IF(OR(B435="",B435=0),"",ROWS($A$1:A435))</f>
        <v/>
      </c>
    </row>
    <row r="436" spans="1:1" x14ac:dyDescent="0.25">
      <c r="A436" s="91" t="str">
        <f>IF(OR(B436="",B436=0),"",ROWS($A$1:A436))</f>
        <v/>
      </c>
    </row>
    <row r="437" spans="1:1" x14ac:dyDescent="0.25">
      <c r="A437" s="91" t="str">
        <f>IF(OR(B437="",B437=0),"",ROWS($A$1:A437))</f>
        <v/>
      </c>
    </row>
    <row r="438" spans="1:1" x14ac:dyDescent="0.25">
      <c r="A438" s="91" t="str">
        <f>IF(OR(B438="",B438=0),"",ROWS($A$1:A438))</f>
        <v/>
      </c>
    </row>
    <row r="439" spans="1:1" x14ac:dyDescent="0.25">
      <c r="A439" s="91" t="str">
        <f>IF(OR(B439="",B439=0),"",ROWS($A$1:A439))</f>
        <v/>
      </c>
    </row>
    <row r="440" spans="1:1" x14ac:dyDescent="0.25">
      <c r="A440" s="91" t="str">
        <f>IF(OR(B440="",B440=0),"",ROWS($A$1:A440))</f>
        <v/>
      </c>
    </row>
    <row r="441" spans="1:1" x14ac:dyDescent="0.25">
      <c r="A441" s="91" t="str">
        <f>IF(OR(B441="",B441=0),"",ROWS($A$1:A441))</f>
        <v/>
      </c>
    </row>
    <row r="442" spans="1:1" x14ac:dyDescent="0.25">
      <c r="A442" s="91" t="str">
        <f>IF(OR(B442="",B442=0),"",ROWS($A$1:A442))</f>
        <v/>
      </c>
    </row>
    <row r="443" spans="1:1" x14ac:dyDescent="0.25">
      <c r="A443" s="91" t="str">
        <f>IF(OR(B443="",B443=0),"",ROWS($A$1:A443))</f>
        <v/>
      </c>
    </row>
    <row r="444" spans="1:1" x14ac:dyDescent="0.25">
      <c r="A444" s="91" t="str">
        <f>IF(OR(B444="",B444=0),"",ROWS($A$1:A444))</f>
        <v/>
      </c>
    </row>
    <row r="445" spans="1:1" x14ac:dyDescent="0.25">
      <c r="A445" s="91" t="str">
        <f>IF(OR(B445="",B445=0),"",ROWS($A$1:A445))</f>
        <v/>
      </c>
    </row>
    <row r="446" spans="1:1" x14ac:dyDescent="0.25">
      <c r="A446" s="91" t="str">
        <f>IF(OR(B446="",B446=0),"",ROWS($A$1:A446))</f>
        <v/>
      </c>
    </row>
    <row r="447" spans="1:1" x14ac:dyDescent="0.25">
      <c r="A447" s="91" t="str">
        <f>IF(OR(B447="",B447=0),"",ROWS($A$1:A447))</f>
        <v/>
      </c>
    </row>
    <row r="448" spans="1:1" x14ac:dyDescent="0.25">
      <c r="A448" s="91" t="str">
        <f>IF(OR(B448="",B448=0),"",ROWS($A$1:A448))</f>
        <v/>
      </c>
    </row>
    <row r="449" spans="1:1" x14ac:dyDescent="0.25">
      <c r="A449" s="91" t="str">
        <f>IF(OR(B449="",B449=0),"",ROWS($A$1:A449))</f>
        <v/>
      </c>
    </row>
    <row r="450" spans="1:1" x14ac:dyDescent="0.25">
      <c r="A450" s="91" t="str">
        <f>IF(OR(B450="",B450=0),"",ROWS($A$1:A450))</f>
        <v/>
      </c>
    </row>
    <row r="451" spans="1:1" x14ac:dyDescent="0.25">
      <c r="A451" s="91" t="str">
        <f>IF(OR(B451="",B451=0),"",ROWS($A$1:A451))</f>
        <v/>
      </c>
    </row>
    <row r="452" spans="1:1" x14ac:dyDescent="0.25">
      <c r="A452" s="91" t="str">
        <f>IF(OR(B452="",B452=0),"",ROWS($A$1:A452))</f>
        <v/>
      </c>
    </row>
    <row r="453" spans="1:1" x14ac:dyDescent="0.25">
      <c r="A453" s="91" t="str">
        <f>IF(OR(B453="",B453=0),"",ROWS($A$1:A453))</f>
        <v/>
      </c>
    </row>
    <row r="454" spans="1:1" x14ac:dyDescent="0.25">
      <c r="A454" s="91" t="str">
        <f>IF(OR(B454="",B454=0),"",ROWS($A$1:A454))</f>
        <v/>
      </c>
    </row>
    <row r="455" spans="1:1" x14ac:dyDescent="0.25">
      <c r="A455" s="91" t="str">
        <f>IF(OR(B455="",B455=0),"",ROWS($A$1:A455))</f>
        <v/>
      </c>
    </row>
    <row r="456" spans="1:1" x14ac:dyDescent="0.25">
      <c r="A456" s="91" t="str">
        <f>IF(OR(B456="",B456=0),"",ROWS($A$1:A456))</f>
        <v/>
      </c>
    </row>
    <row r="457" spans="1:1" x14ac:dyDescent="0.25">
      <c r="A457" s="91" t="str">
        <f>IF(OR(B457="",B457=0),"",ROWS($A$1:A457))</f>
        <v/>
      </c>
    </row>
    <row r="458" spans="1:1" x14ac:dyDescent="0.25">
      <c r="A458" s="91" t="str">
        <f>IF(OR(B458="",B458=0),"",ROWS($A$1:A458))</f>
        <v/>
      </c>
    </row>
    <row r="459" spans="1:1" x14ac:dyDescent="0.25">
      <c r="A459" s="91" t="str">
        <f>IF(OR(B459="",B459=0),"",ROWS($A$1:A459))</f>
        <v/>
      </c>
    </row>
    <row r="460" spans="1:1" x14ac:dyDescent="0.25">
      <c r="A460" s="91" t="str">
        <f>IF(OR(B460="",B460=0),"",ROWS($A$1:A460))</f>
        <v/>
      </c>
    </row>
    <row r="461" spans="1:1" x14ac:dyDescent="0.25">
      <c r="A461" s="91" t="str">
        <f>IF(OR(B461="",B461=0),"",ROWS($A$1:A461))</f>
        <v/>
      </c>
    </row>
    <row r="462" spans="1:1" x14ac:dyDescent="0.25">
      <c r="A462" s="91" t="str">
        <f>IF(OR(B462="",B462=0),"",ROWS($A$1:A462))</f>
        <v/>
      </c>
    </row>
    <row r="463" spans="1:1" x14ac:dyDescent="0.25">
      <c r="A463" s="91" t="str">
        <f>IF(OR(B463="",B463=0),"",ROWS($A$1:A463))</f>
        <v/>
      </c>
    </row>
    <row r="464" spans="1:1" x14ac:dyDescent="0.25">
      <c r="A464" s="91" t="str">
        <f>IF(OR(B464="",B464=0),"",ROWS($A$1:A464))</f>
        <v/>
      </c>
    </row>
    <row r="465" spans="1:1" x14ac:dyDescent="0.25">
      <c r="A465" s="91" t="str">
        <f>IF(OR(B465="",B465=0),"",ROWS($A$1:A465))</f>
        <v/>
      </c>
    </row>
    <row r="466" spans="1:1" x14ac:dyDescent="0.25">
      <c r="A466" s="91" t="str">
        <f>IF(OR(B466="",B466=0),"",ROWS($A$1:A466))</f>
        <v/>
      </c>
    </row>
    <row r="467" spans="1:1" x14ac:dyDescent="0.25">
      <c r="A467" s="91" t="str">
        <f>IF(OR(B467="",B467=0),"",ROWS($A$1:A467))</f>
        <v/>
      </c>
    </row>
    <row r="468" spans="1:1" x14ac:dyDescent="0.25">
      <c r="A468" s="91" t="str">
        <f>IF(OR(B468="",B468=0),"",ROWS($A$1:A468))</f>
        <v/>
      </c>
    </row>
    <row r="469" spans="1:1" x14ac:dyDescent="0.25">
      <c r="A469" s="91" t="str">
        <f>IF(OR(B469="",B469=0),"",ROWS($A$1:A469))</f>
        <v/>
      </c>
    </row>
    <row r="470" spans="1:1" x14ac:dyDescent="0.25">
      <c r="A470" s="91" t="str">
        <f>IF(OR(B470="",B470=0),"",ROWS($A$1:A470))</f>
        <v/>
      </c>
    </row>
    <row r="471" spans="1:1" x14ac:dyDescent="0.25">
      <c r="A471" s="91" t="str">
        <f>IF(OR(B471="",B471=0),"",ROWS($A$1:A471))</f>
        <v/>
      </c>
    </row>
    <row r="472" spans="1:1" x14ac:dyDescent="0.25">
      <c r="A472" s="91" t="str">
        <f>IF(OR(B472="",B472=0),"",ROWS($A$1:A472))</f>
        <v/>
      </c>
    </row>
    <row r="473" spans="1:1" x14ac:dyDescent="0.25">
      <c r="A473" s="91" t="str">
        <f>IF(OR(B473="",B473=0),"",ROWS($A$1:A473))</f>
        <v/>
      </c>
    </row>
    <row r="474" spans="1:1" x14ac:dyDescent="0.25">
      <c r="A474" s="91" t="str">
        <f>IF(OR(B474="",B474=0),"",ROWS($A$1:A474))</f>
        <v/>
      </c>
    </row>
    <row r="475" spans="1:1" x14ac:dyDescent="0.25">
      <c r="A475" s="91" t="str">
        <f>IF(OR(B475="",B475=0),"",ROWS($A$1:A475))</f>
        <v/>
      </c>
    </row>
    <row r="476" spans="1:1" x14ac:dyDescent="0.25">
      <c r="A476" s="91" t="str">
        <f>IF(OR(B476="",B476=0),"",ROWS($A$1:A476))</f>
        <v/>
      </c>
    </row>
    <row r="477" spans="1:1" x14ac:dyDescent="0.25">
      <c r="A477" s="91" t="str">
        <f>IF(OR(B477="",B477=0),"",ROWS($A$1:A477))</f>
        <v/>
      </c>
    </row>
    <row r="478" spans="1:1" x14ac:dyDescent="0.25">
      <c r="A478" s="91" t="str">
        <f>IF(OR(B478="",B478=0),"",ROWS($A$1:A478))</f>
        <v/>
      </c>
    </row>
    <row r="479" spans="1:1" x14ac:dyDescent="0.25">
      <c r="A479" s="91" t="str">
        <f>IF(OR(B479="",B479=0),"",ROWS($A$1:A479))</f>
        <v/>
      </c>
    </row>
    <row r="480" spans="1:1" x14ac:dyDescent="0.25">
      <c r="A480" s="91" t="str">
        <f>IF(OR(B480="",B480=0),"",ROWS($A$1:A480))</f>
        <v/>
      </c>
    </row>
    <row r="481" spans="1:1" x14ac:dyDescent="0.25">
      <c r="A481" s="91" t="str">
        <f>IF(OR(B481="",B481=0),"",ROWS($A$1:A481))</f>
        <v/>
      </c>
    </row>
    <row r="482" spans="1:1" x14ac:dyDescent="0.25">
      <c r="A482" s="91" t="str">
        <f>IF(OR(B482="",B482=0),"",ROWS($A$1:A482))</f>
        <v/>
      </c>
    </row>
    <row r="483" spans="1:1" x14ac:dyDescent="0.25">
      <c r="A483" s="91" t="str">
        <f>IF(OR(B483="",B483=0),"",ROWS($A$1:A483))</f>
        <v/>
      </c>
    </row>
    <row r="484" spans="1:1" x14ac:dyDescent="0.25">
      <c r="A484" s="91" t="str">
        <f>IF(OR(B484="",B484=0),"",ROWS($A$1:A484))</f>
        <v/>
      </c>
    </row>
    <row r="485" spans="1:1" x14ac:dyDescent="0.25">
      <c r="A485" s="91" t="str">
        <f>IF(OR(B485="",B485=0),"",ROWS($A$1:A485))</f>
        <v/>
      </c>
    </row>
    <row r="486" spans="1:1" x14ac:dyDescent="0.25">
      <c r="A486" s="91" t="str">
        <f>IF(OR(B486="",B486=0),"",ROWS($A$1:A486))</f>
        <v/>
      </c>
    </row>
    <row r="487" spans="1:1" x14ac:dyDescent="0.25">
      <c r="A487" s="91" t="str">
        <f>IF(OR(B487="",B487=0),"",ROWS($A$1:A487))</f>
        <v/>
      </c>
    </row>
    <row r="488" spans="1:1" x14ac:dyDescent="0.25">
      <c r="A488" s="91" t="str">
        <f>IF(OR(B488="",B488=0),"",ROWS($A$1:A488))</f>
        <v/>
      </c>
    </row>
    <row r="489" spans="1:1" x14ac:dyDescent="0.25">
      <c r="A489" s="91" t="str">
        <f>IF(OR(B489="",B489=0),"",ROWS($A$1:A489))</f>
        <v/>
      </c>
    </row>
    <row r="490" spans="1:1" x14ac:dyDescent="0.25">
      <c r="A490" s="91" t="str">
        <f>IF(OR(B490="",B490=0),"",ROWS($A$1:A490))</f>
        <v/>
      </c>
    </row>
    <row r="491" spans="1:1" x14ac:dyDescent="0.25">
      <c r="A491" s="91" t="str">
        <f>IF(OR(B491="",B491=0),"",ROWS($A$1:A491))</f>
        <v/>
      </c>
    </row>
    <row r="492" spans="1:1" x14ac:dyDescent="0.25">
      <c r="A492" s="91" t="str">
        <f>IF(OR(B492="",B492=0),"",ROWS($A$1:A492))</f>
        <v/>
      </c>
    </row>
    <row r="493" spans="1:1" x14ac:dyDescent="0.25">
      <c r="A493" s="91" t="str">
        <f>IF(OR(B493="",B493=0),"",ROWS($A$1:A493))</f>
        <v/>
      </c>
    </row>
    <row r="494" spans="1:1" x14ac:dyDescent="0.25">
      <c r="A494" s="91" t="str">
        <f>IF(OR(B494="",B494=0),"",ROWS($A$1:A494))</f>
        <v/>
      </c>
    </row>
    <row r="495" spans="1:1" x14ac:dyDescent="0.25">
      <c r="A495" s="91" t="str">
        <f>IF(OR(B495="",B495=0),"",ROWS($A$1:A495))</f>
        <v/>
      </c>
    </row>
    <row r="496" spans="1:1" x14ac:dyDescent="0.25">
      <c r="A496" s="91" t="str">
        <f>IF(OR(B496="",B496=0),"",ROWS($A$1:A496))</f>
        <v/>
      </c>
    </row>
    <row r="497" spans="1:1" x14ac:dyDescent="0.25">
      <c r="A497" s="91" t="str">
        <f>IF(OR(B497="",B497=0),"",ROWS($A$1:A497))</f>
        <v/>
      </c>
    </row>
    <row r="498" spans="1:1" x14ac:dyDescent="0.25">
      <c r="A498" s="91" t="str">
        <f>IF(OR(B498="",B498=0),"",ROWS($A$1:A498))</f>
        <v/>
      </c>
    </row>
    <row r="499" spans="1:1" x14ac:dyDescent="0.25">
      <c r="A499" s="91" t="str">
        <f>IF(OR(B499="",B499=0),"",ROWS($A$1:A499))</f>
        <v/>
      </c>
    </row>
    <row r="500" spans="1:1" x14ac:dyDescent="0.25">
      <c r="A500" s="91" t="str">
        <f>IF(OR(B500="",B500=0),"",ROWS($A$1:A500))</f>
        <v/>
      </c>
    </row>
    <row r="501" spans="1:1" x14ac:dyDescent="0.25">
      <c r="A501" s="91" t="str">
        <f>IF(OR(B501="",B501=0),"",ROWS($A$1:A501))</f>
        <v/>
      </c>
    </row>
    <row r="502" spans="1:1" x14ac:dyDescent="0.25">
      <c r="A502" s="91" t="str">
        <f>IF(OR(B502="",B502=0),"",ROWS($A$1:A502))</f>
        <v/>
      </c>
    </row>
    <row r="503" spans="1:1" x14ac:dyDescent="0.25">
      <c r="A503" s="91" t="str">
        <f>IF(OR(B503="",B503=0),"",ROWS($A$1:A503))</f>
        <v/>
      </c>
    </row>
    <row r="504" spans="1:1" x14ac:dyDescent="0.25">
      <c r="A504" s="91" t="str">
        <f>IF(OR(B504="",B504=0),"",ROWS($A$1:A504))</f>
        <v/>
      </c>
    </row>
    <row r="505" spans="1:1" x14ac:dyDescent="0.25">
      <c r="A505" s="91" t="str">
        <f>IF(OR(B505="",B505=0),"",ROWS($A$1:A505))</f>
        <v/>
      </c>
    </row>
    <row r="506" spans="1:1" x14ac:dyDescent="0.25">
      <c r="A506" s="91" t="str">
        <f>IF(OR(B506="",B506=0),"",ROWS($A$1:A506))</f>
        <v/>
      </c>
    </row>
    <row r="507" spans="1:1" x14ac:dyDescent="0.25">
      <c r="A507" s="91" t="str">
        <f>IF(OR(B507="",B507=0),"",ROWS($A$1:A507))</f>
        <v/>
      </c>
    </row>
    <row r="508" spans="1:1" x14ac:dyDescent="0.25">
      <c r="A508" s="91" t="str">
        <f>IF(OR(B508="",B508=0),"",ROWS($A$1:A508))</f>
        <v/>
      </c>
    </row>
    <row r="509" spans="1:1" x14ac:dyDescent="0.25">
      <c r="A509" s="91" t="str">
        <f>IF(OR(B509="",B509=0),"",ROWS($A$1:A509))</f>
        <v/>
      </c>
    </row>
    <row r="510" spans="1:1" x14ac:dyDescent="0.25">
      <c r="A510" s="91" t="str">
        <f>IF(OR(B510="",B510=0),"",ROWS($A$1:A510))</f>
        <v/>
      </c>
    </row>
  </sheetData>
  <sheetProtection password="CDE6"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B2:J501"/>
  <sheetViews>
    <sheetView workbookViewId="0">
      <pane xSplit="2" ySplit="2" topLeftCell="C3" activePane="bottomRight" state="frozen"/>
      <selection pane="topRight"/>
      <selection pane="bottomLeft"/>
      <selection pane="bottomRight"/>
    </sheetView>
  </sheetViews>
  <sheetFormatPr defaultRowHeight="15" x14ac:dyDescent="0.25"/>
  <cols>
    <col min="1" max="1" width="3.5703125" customWidth="1"/>
    <col min="5" max="5" width="10.5703125" customWidth="1"/>
    <col min="6" max="6" width="12" bestFit="1" customWidth="1"/>
    <col min="7" max="8" width="5.7109375" customWidth="1"/>
    <col min="10" max="10" width="9.7109375" bestFit="1" customWidth="1"/>
    <col min="11" max="11" width="2.42578125" customWidth="1"/>
    <col min="12" max="12" width="3" customWidth="1"/>
    <col min="13" max="13" width="2.85546875" customWidth="1"/>
  </cols>
  <sheetData>
    <row r="2" spans="2:10" ht="25.5" x14ac:dyDescent="0.25">
      <c r="B2" s="68" t="s">
        <v>320</v>
      </c>
      <c r="C2" s="68" t="s">
        <v>361</v>
      </c>
      <c r="D2" s="68" t="s">
        <v>231</v>
      </c>
      <c r="E2" s="68" t="s">
        <v>32</v>
      </c>
      <c r="F2" s="70" t="s">
        <v>238</v>
      </c>
      <c r="J2" s="68" t="s">
        <v>364</v>
      </c>
    </row>
    <row r="3" spans="2:10" x14ac:dyDescent="0.25">
      <c r="B3" s="69">
        <v>1</v>
      </c>
      <c r="C3" s="69" t="str">
        <f>IF(ISBLANK('Section 2'!F16),"",'Section 2'!F16)</f>
        <v/>
      </c>
      <c r="D3" s="69" t="str">
        <f>IF($C3="","",'Section 2'!G16)</f>
        <v/>
      </c>
      <c r="E3" s="69" t="str">
        <f>IF($C3="","",'Section 2'!L16)</f>
        <v/>
      </c>
      <c r="F3" s="69" t="str">
        <f>IF($C3="","",'Section 2'!M16)</f>
        <v/>
      </c>
      <c r="I3">
        <f>IF(COUNTIF($C$3:$C$501,J3)&gt;0,1,0)</f>
        <v>0</v>
      </c>
      <c r="J3" s="69" t="str">
        <f>Lists!D3</f>
        <v>CBM</v>
      </c>
    </row>
    <row r="4" spans="2:10" x14ac:dyDescent="0.25">
      <c r="B4" s="69">
        <v>1</v>
      </c>
      <c r="C4" s="69" t="str">
        <f>IF(ISBLANK('Section 2'!F17),"",'Section 2'!F17)</f>
        <v/>
      </c>
      <c r="D4" s="69" t="str">
        <f>IF($C4="","",'Section 2'!G17)</f>
        <v/>
      </c>
      <c r="E4" s="69" t="str">
        <f>IF($C4="","",'Section 2'!L17)</f>
        <v/>
      </c>
      <c r="F4" s="69" t="str">
        <f>IF($C4="","",'Section 2'!M17)</f>
        <v/>
      </c>
      <c r="I4">
        <f>IF(COUNTIF($C$3:$C$501,J4)&gt;0,MAX($I$3:I3)+1,0)</f>
        <v>0</v>
      </c>
      <c r="J4" s="69" t="str">
        <f>Lists!D4</f>
        <v>CCL4</v>
      </c>
    </row>
    <row r="5" spans="2:10" x14ac:dyDescent="0.25">
      <c r="B5" s="69">
        <v>1</v>
      </c>
      <c r="C5" s="69" t="str">
        <f>IF(ISBLANK('Section 2'!F18),"",'Section 2'!F18)</f>
        <v/>
      </c>
      <c r="D5" s="69" t="str">
        <f>IF($C5="","",'Section 2'!G18)</f>
        <v/>
      </c>
      <c r="E5" s="69" t="str">
        <f>IF($C5="","",'Section 2'!L18)</f>
        <v/>
      </c>
      <c r="F5" s="69" t="str">
        <f>IF($C5="","",'Section 2'!M18)</f>
        <v/>
      </c>
      <c r="I5">
        <f>IF(COUNTIF($C$3:$C$501,J5)&gt;0,MAX($I$3:I4)+1,0)</f>
        <v>0</v>
      </c>
      <c r="J5" s="69" t="str">
        <f>Lists!D5</f>
        <v>CFC-11</v>
      </c>
    </row>
    <row r="6" spans="2:10" x14ac:dyDescent="0.25">
      <c r="B6" s="69">
        <v>1</v>
      </c>
      <c r="C6" s="69" t="str">
        <f>IF(ISBLANK('Section 2'!F19),"",'Section 2'!F19)</f>
        <v/>
      </c>
      <c r="D6" s="69" t="str">
        <f>IF($C6="","",'Section 2'!G19)</f>
        <v/>
      </c>
      <c r="E6" s="69" t="str">
        <f>IF($C6="","",'Section 2'!L19)</f>
        <v/>
      </c>
      <c r="F6" s="69" t="str">
        <f>IF($C6="","",'Section 2'!M19)</f>
        <v/>
      </c>
      <c r="I6">
        <f>IF(COUNTIF($C$3:$C$501,J6)&gt;0,MAX($I$3:I5)+1,0)</f>
        <v>0</v>
      </c>
      <c r="J6" s="69" t="str">
        <f>Lists!D6</f>
        <v>CFC-12</v>
      </c>
    </row>
    <row r="7" spans="2:10" x14ac:dyDescent="0.25">
      <c r="B7" s="69">
        <v>1</v>
      </c>
      <c r="C7" s="69" t="str">
        <f>IF(ISBLANK('Section 2'!F20),"",'Section 2'!F20)</f>
        <v/>
      </c>
      <c r="D7" s="69" t="str">
        <f>IF($C7="","",'Section 2'!G20)</f>
        <v/>
      </c>
      <c r="E7" s="69" t="str">
        <f>IF($C7="","",'Section 2'!L20)</f>
        <v/>
      </c>
      <c r="F7" s="69" t="str">
        <f>IF($C7="","",'Section 2'!M20)</f>
        <v/>
      </c>
      <c r="I7">
        <f>IF(COUNTIF($C$3:$C$501,J7)&gt;0,MAX($I$3:I6)+1,0)</f>
        <v>0</v>
      </c>
      <c r="J7" s="69" t="str">
        <f>Lists!D7</f>
        <v>CFC-13</v>
      </c>
    </row>
    <row r="8" spans="2:10" x14ac:dyDescent="0.25">
      <c r="B8" s="69">
        <v>1</v>
      </c>
      <c r="C8" s="69" t="str">
        <f>IF(ISBLANK('Section 2'!F21),"",'Section 2'!F21)</f>
        <v/>
      </c>
      <c r="D8" s="69" t="str">
        <f>IF($C8="","",'Section 2'!G21)</f>
        <v/>
      </c>
      <c r="E8" s="69" t="str">
        <f>IF($C8="","",'Section 2'!L21)</f>
        <v/>
      </c>
      <c r="F8" s="69" t="str">
        <f>IF($C8="","",'Section 2'!M21)</f>
        <v/>
      </c>
      <c r="I8">
        <f>IF(COUNTIF($C$3:$C$501,J8)&gt;0,MAX($I$3:I7)+1,0)</f>
        <v>0</v>
      </c>
      <c r="J8" s="69" t="str">
        <f>Lists!D8</f>
        <v>CFC-111</v>
      </c>
    </row>
    <row r="9" spans="2:10" x14ac:dyDescent="0.25">
      <c r="B9" s="69">
        <v>1</v>
      </c>
      <c r="C9" s="69" t="str">
        <f>IF(ISBLANK('Section 2'!F22),"",'Section 2'!F22)</f>
        <v/>
      </c>
      <c r="D9" s="69" t="str">
        <f>IF($C9="","",'Section 2'!G22)</f>
        <v/>
      </c>
      <c r="E9" s="69" t="str">
        <f>IF($C9="","",'Section 2'!L22)</f>
        <v/>
      </c>
      <c r="F9" s="69" t="str">
        <f>IF($C9="","",'Section 2'!M22)</f>
        <v/>
      </c>
      <c r="I9">
        <f>IF(COUNTIF($C$3:$C$501,J9)&gt;0,MAX($I$3:I8)+1,0)</f>
        <v>0</v>
      </c>
      <c r="J9" s="69" t="str">
        <f>Lists!D9</f>
        <v>CFC-112</v>
      </c>
    </row>
    <row r="10" spans="2:10" x14ac:dyDescent="0.25">
      <c r="B10" s="69">
        <v>1</v>
      </c>
      <c r="C10" s="69" t="str">
        <f>IF(ISBLANK('Section 2'!F23),"",'Section 2'!F23)</f>
        <v/>
      </c>
      <c r="D10" s="69" t="str">
        <f>IF($C10="","",'Section 2'!G23)</f>
        <v/>
      </c>
      <c r="E10" s="69" t="str">
        <f>IF($C10="","",'Section 2'!L23)</f>
        <v/>
      </c>
      <c r="F10" s="69" t="str">
        <f>IF($C10="","",'Section 2'!M23)</f>
        <v/>
      </c>
      <c r="I10">
        <f>IF(COUNTIF($C$3:$C$501,J10)&gt;0,MAX($I$3:I9)+1,0)</f>
        <v>0</v>
      </c>
      <c r="J10" s="69" t="str">
        <f>Lists!D10</f>
        <v>CFC-113</v>
      </c>
    </row>
    <row r="11" spans="2:10" x14ac:dyDescent="0.25">
      <c r="B11" s="69">
        <v>1</v>
      </c>
      <c r="C11" s="69" t="str">
        <f>IF(ISBLANK('Section 2'!F24),"",'Section 2'!F24)</f>
        <v/>
      </c>
      <c r="D11" s="69" t="str">
        <f>IF($C11="","",'Section 2'!G24)</f>
        <v/>
      </c>
      <c r="E11" s="69" t="str">
        <f>IF($C11="","",'Section 2'!L24)</f>
        <v/>
      </c>
      <c r="F11" s="69" t="str">
        <f>IF($C11="","",'Section 2'!M24)</f>
        <v/>
      </c>
      <c r="I11">
        <f>IF(COUNTIF($C$3:$C$501,J11)&gt;0,MAX($I$3:I10)+1,0)</f>
        <v>0</v>
      </c>
      <c r="J11" s="69" t="str">
        <f>Lists!D11</f>
        <v>CFC-114</v>
      </c>
    </row>
    <row r="12" spans="2:10" x14ac:dyDescent="0.25">
      <c r="B12" s="69">
        <v>1</v>
      </c>
      <c r="C12" s="69" t="str">
        <f>IF(ISBLANK('Section 2'!F25),"",'Section 2'!F25)</f>
        <v/>
      </c>
      <c r="D12" s="69" t="str">
        <f>IF($C12="","",'Section 2'!G25)</f>
        <v/>
      </c>
      <c r="E12" s="69" t="str">
        <f>IF($C12="","",'Section 2'!L25)</f>
        <v/>
      </c>
      <c r="F12" s="69" t="str">
        <f>IF($C12="","",'Section 2'!M25)</f>
        <v/>
      </c>
      <c r="I12">
        <f>IF(COUNTIF($C$3:$C$501,J12)&gt;0,MAX($I$3:I11)+1,0)</f>
        <v>0</v>
      </c>
      <c r="J12" s="69" t="str">
        <f>Lists!D12</f>
        <v>CFC-115</v>
      </c>
    </row>
    <row r="13" spans="2:10" x14ac:dyDescent="0.25">
      <c r="B13" s="69">
        <v>1</v>
      </c>
      <c r="C13" s="69" t="str">
        <f>IF(ISBLANK('Section 2'!F26),"",'Section 2'!F26)</f>
        <v/>
      </c>
      <c r="D13" s="69" t="str">
        <f>IF($C13="","",'Section 2'!G26)</f>
        <v/>
      </c>
      <c r="E13" s="69" t="str">
        <f>IF($C13="","",'Section 2'!L26)</f>
        <v/>
      </c>
      <c r="F13" s="69" t="str">
        <f>IF($C13="","",'Section 2'!M26)</f>
        <v/>
      </c>
      <c r="I13">
        <f>IF(COUNTIF($C$3:$C$501,J13)&gt;0,MAX($I$3:I12)+1,0)</f>
        <v>0</v>
      </c>
      <c r="J13" s="69" t="str">
        <f>Lists!D13</f>
        <v>CFC-211</v>
      </c>
    </row>
    <row r="14" spans="2:10" x14ac:dyDescent="0.25">
      <c r="B14" s="69">
        <v>1</v>
      </c>
      <c r="C14" s="69" t="str">
        <f>IF(ISBLANK('Section 2'!F27),"",'Section 2'!F27)</f>
        <v/>
      </c>
      <c r="D14" s="69" t="str">
        <f>IF($C14="","",'Section 2'!G27)</f>
        <v/>
      </c>
      <c r="E14" s="69" t="str">
        <f>IF($C14="","",'Section 2'!L27)</f>
        <v/>
      </c>
      <c r="F14" s="69" t="str">
        <f>IF($C14="","",'Section 2'!M27)</f>
        <v/>
      </c>
      <c r="I14">
        <f>IF(COUNTIF($C$3:$C$501,J14)&gt;0,MAX($I$3:I13)+1,0)</f>
        <v>0</v>
      </c>
      <c r="J14" s="69" t="str">
        <f>Lists!D14</f>
        <v>CFC-212</v>
      </c>
    </row>
    <row r="15" spans="2:10" x14ac:dyDescent="0.25">
      <c r="B15" s="69">
        <v>1</v>
      </c>
      <c r="C15" s="69" t="str">
        <f>IF(ISBLANK('Section 2'!F28),"",'Section 2'!F28)</f>
        <v/>
      </c>
      <c r="D15" s="69" t="str">
        <f>IF($C15="","",'Section 2'!G28)</f>
        <v/>
      </c>
      <c r="E15" s="69" t="str">
        <f>IF($C15="","",'Section 2'!L28)</f>
        <v/>
      </c>
      <c r="F15" s="69" t="str">
        <f>IF($C15="","",'Section 2'!M28)</f>
        <v/>
      </c>
      <c r="I15">
        <f>IF(COUNTIF($C$3:$C$501,J15)&gt;0,MAX($I$3:I14)+1,0)</f>
        <v>0</v>
      </c>
      <c r="J15" s="69" t="str">
        <f>Lists!D15</f>
        <v>CFC-213</v>
      </c>
    </row>
    <row r="16" spans="2:10" x14ac:dyDescent="0.25">
      <c r="B16" s="69">
        <v>1</v>
      </c>
      <c r="C16" s="69" t="str">
        <f>IF(ISBLANK('Section 2'!F29),"",'Section 2'!F29)</f>
        <v/>
      </c>
      <c r="D16" s="69" t="str">
        <f>IF($C16="","",'Section 2'!G29)</f>
        <v/>
      </c>
      <c r="E16" s="69" t="str">
        <f>IF($C16="","",'Section 2'!L29)</f>
        <v/>
      </c>
      <c r="F16" s="69" t="str">
        <f>IF($C16="","",'Section 2'!M29)</f>
        <v/>
      </c>
      <c r="I16">
        <f>IF(COUNTIF($C$3:$C$501,J16)&gt;0,MAX($I$3:I15)+1,0)</f>
        <v>0</v>
      </c>
      <c r="J16" s="69" t="str">
        <f>Lists!D16</f>
        <v>CFC-214</v>
      </c>
    </row>
    <row r="17" spans="2:10" x14ac:dyDescent="0.25">
      <c r="B17" s="69">
        <v>1</v>
      </c>
      <c r="C17" s="69" t="str">
        <f>IF(ISBLANK('Section 2'!F30),"",'Section 2'!F30)</f>
        <v/>
      </c>
      <c r="D17" s="69" t="str">
        <f>IF($C17="","",'Section 2'!G30)</f>
        <v/>
      </c>
      <c r="E17" s="69" t="str">
        <f>IF($C17="","",'Section 2'!L30)</f>
        <v/>
      </c>
      <c r="F17" s="69" t="str">
        <f>IF($C17="","",'Section 2'!M30)</f>
        <v/>
      </c>
      <c r="I17">
        <f>IF(COUNTIF($C$3:$C$501,J17)&gt;0,MAX($I$3:I16)+1,0)</f>
        <v>0</v>
      </c>
      <c r="J17" s="69" t="str">
        <f>Lists!D17</f>
        <v>CFC-215</v>
      </c>
    </row>
    <row r="18" spans="2:10" x14ac:dyDescent="0.25">
      <c r="B18" s="69">
        <v>1</v>
      </c>
      <c r="C18" s="69" t="str">
        <f>IF(ISBLANK('Section 2'!F31),"",'Section 2'!F31)</f>
        <v/>
      </c>
      <c r="D18" s="69" t="str">
        <f>IF($C18="","",'Section 2'!G31)</f>
        <v/>
      </c>
      <c r="E18" s="69" t="str">
        <f>IF($C18="","",'Section 2'!L31)</f>
        <v/>
      </c>
      <c r="F18" s="69" t="str">
        <f>IF($C18="","",'Section 2'!M31)</f>
        <v/>
      </c>
      <c r="I18">
        <f>IF(COUNTIF($C$3:$C$501,J18)&gt;0,MAX($I$3:I17)+1,0)</f>
        <v>0</v>
      </c>
      <c r="J18" s="69" t="str">
        <f>Lists!D18</f>
        <v>CFC-216</v>
      </c>
    </row>
    <row r="19" spans="2:10" x14ac:dyDescent="0.25">
      <c r="B19" s="69">
        <v>1</v>
      </c>
      <c r="C19" s="69" t="str">
        <f>IF(ISBLANK('Section 2'!F32),"",'Section 2'!F32)</f>
        <v/>
      </c>
      <c r="D19" s="69" t="str">
        <f>IF($C19="","",'Section 2'!G32)</f>
        <v/>
      </c>
      <c r="E19" s="69" t="str">
        <f>IF($C19="","",'Section 2'!L32)</f>
        <v/>
      </c>
      <c r="F19" s="69" t="str">
        <f>IF($C19="","",'Section 2'!M32)</f>
        <v/>
      </c>
      <c r="I19">
        <f>IF(COUNTIF($C$3:$C$501,J19)&gt;0,MAX($I$3:I18)+1,0)</f>
        <v>0</v>
      </c>
      <c r="J19" s="69" t="str">
        <f>Lists!D19</f>
        <v>CFC-217</v>
      </c>
    </row>
    <row r="20" spans="2:10" x14ac:dyDescent="0.25">
      <c r="B20" s="69">
        <v>1</v>
      </c>
      <c r="C20" s="69" t="str">
        <f>IF(ISBLANK('Section 2'!F33),"",'Section 2'!F33)</f>
        <v/>
      </c>
      <c r="D20" s="69" t="str">
        <f>IF($C20="","",'Section 2'!G33)</f>
        <v/>
      </c>
      <c r="E20" s="69" t="str">
        <f>IF($C20="","",'Section 2'!L33)</f>
        <v/>
      </c>
      <c r="F20" s="69" t="str">
        <f>IF($C20="","",'Section 2'!M33)</f>
        <v/>
      </c>
      <c r="I20">
        <f>IF(COUNTIF($C$3:$C$501,J20)&gt;0,MAX($I$3:I19)+1,0)</f>
        <v>0</v>
      </c>
      <c r="J20" s="69" t="str">
        <f>Lists!D20</f>
        <v>CH3CCL3</v>
      </c>
    </row>
    <row r="21" spans="2:10" x14ac:dyDescent="0.25">
      <c r="B21" s="69">
        <v>1</v>
      </c>
      <c r="C21" s="69" t="str">
        <f>IF(ISBLANK('Section 2'!F34),"",'Section 2'!F34)</f>
        <v/>
      </c>
      <c r="D21" s="69" t="str">
        <f>IF($C21="","",'Section 2'!G34)</f>
        <v/>
      </c>
      <c r="E21" s="69" t="str">
        <f>IF($C21="","",'Section 2'!L34)</f>
        <v/>
      </c>
      <c r="F21" s="69" t="str">
        <f>IF($C21="","",'Section 2'!M34)</f>
        <v/>
      </c>
      <c r="I21">
        <f>IF(COUNTIF($C$3:$C$501,J21)&gt;0,MAX($I$3:I20)+1,0)</f>
        <v>0</v>
      </c>
      <c r="J21" s="69" t="str">
        <f>Lists!D21</f>
        <v>Halon 1202</v>
      </c>
    </row>
    <row r="22" spans="2:10" x14ac:dyDescent="0.25">
      <c r="B22" s="69">
        <v>1</v>
      </c>
      <c r="C22" s="69" t="str">
        <f>IF(ISBLANK('Section 2'!F35),"",'Section 2'!F35)</f>
        <v/>
      </c>
      <c r="D22" s="69" t="str">
        <f>IF($C22="","",'Section 2'!G35)</f>
        <v/>
      </c>
      <c r="E22" s="69" t="str">
        <f>IF($C22="","",'Section 2'!L35)</f>
        <v/>
      </c>
      <c r="F22" s="69" t="str">
        <f>IF($C22="","",'Section 2'!M35)</f>
        <v/>
      </c>
      <c r="I22">
        <f>IF(COUNTIF($C$3:$C$501,J22)&gt;0,MAX($I$3:I21)+1,0)</f>
        <v>0</v>
      </c>
      <c r="J22" s="69" t="str">
        <f>Lists!D22</f>
        <v>Halon 1211</v>
      </c>
    </row>
    <row r="23" spans="2:10" x14ac:dyDescent="0.25">
      <c r="B23" s="69">
        <v>1</v>
      </c>
      <c r="C23" s="69" t="str">
        <f>IF(ISBLANK('Section 2'!F36),"",'Section 2'!F36)</f>
        <v/>
      </c>
      <c r="D23" s="69" t="str">
        <f>IF($C23="","",'Section 2'!G36)</f>
        <v/>
      </c>
      <c r="E23" s="69" t="str">
        <f>IF($C23="","",'Section 2'!L36)</f>
        <v/>
      </c>
      <c r="F23" s="69" t="str">
        <f>IF($C23="","",'Section 2'!M36)</f>
        <v/>
      </c>
      <c r="I23">
        <f>IF(COUNTIF($C$3:$C$501,J23)&gt;0,MAX($I$3:I22)+1,0)</f>
        <v>0</v>
      </c>
      <c r="J23" s="69" t="str">
        <f>Lists!D23</f>
        <v>Halon 1301</v>
      </c>
    </row>
    <row r="24" spans="2:10" x14ac:dyDescent="0.25">
      <c r="B24" s="69">
        <v>1</v>
      </c>
      <c r="C24" s="69" t="str">
        <f>IF(ISBLANK('Section 2'!F37),"",'Section 2'!F37)</f>
        <v/>
      </c>
      <c r="D24" s="69" t="str">
        <f>IF($C24="","",'Section 2'!G37)</f>
        <v/>
      </c>
      <c r="E24" s="69" t="str">
        <f>IF($C24="","",'Section 2'!L37)</f>
        <v/>
      </c>
      <c r="F24" s="69" t="str">
        <f>IF($C24="","",'Section 2'!M37)</f>
        <v/>
      </c>
      <c r="I24">
        <f>IF(COUNTIF($C$3:$C$501,J24)&gt;0,MAX($I$3:I23)+1,0)</f>
        <v>0</v>
      </c>
      <c r="J24" s="69" t="str">
        <f>Lists!D24</f>
        <v>Halon 2402</v>
      </c>
    </row>
    <row r="25" spans="2:10" x14ac:dyDescent="0.25">
      <c r="B25" s="69">
        <v>1</v>
      </c>
      <c r="C25" s="69" t="str">
        <f>IF(ISBLANK('Section 2'!F38),"",'Section 2'!F38)</f>
        <v/>
      </c>
      <c r="D25" s="69" t="str">
        <f>IF($C25="","",'Section 2'!G38)</f>
        <v/>
      </c>
      <c r="E25" s="69" t="str">
        <f>IF($C25="","",'Section 2'!L38)</f>
        <v/>
      </c>
      <c r="F25" s="69" t="str">
        <f>IF($C25="","",'Section 2'!M38)</f>
        <v/>
      </c>
      <c r="I25">
        <f>IF(COUNTIF($C$3:$C$501,J25)&gt;0,MAX($I$3:I24)+1,0)</f>
        <v>0</v>
      </c>
      <c r="J25" s="69" t="str">
        <f>Lists!D25</f>
        <v>HBFCs</v>
      </c>
    </row>
    <row r="26" spans="2:10" x14ac:dyDescent="0.25">
      <c r="B26" s="69">
        <v>1</v>
      </c>
      <c r="C26" s="69" t="str">
        <f>IF(ISBLANK('Section 2'!F39),"",'Section 2'!F39)</f>
        <v/>
      </c>
      <c r="D26" s="69" t="str">
        <f>IF($C26="","",'Section 2'!G39)</f>
        <v/>
      </c>
      <c r="E26" s="69" t="str">
        <f>IF($C26="","",'Section 2'!L39)</f>
        <v/>
      </c>
      <c r="F26" s="69" t="str">
        <f>IF($C26="","",'Section 2'!M39)</f>
        <v/>
      </c>
    </row>
    <row r="27" spans="2:10" x14ac:dyDescent="0.25">
      <c r="B27" s="69">
        <v>1</v>
      </c>
      <c r="C27" s="69" t="str">
        <f>IF(ISBLANK('Section 2'!F40),"",'Section 2'!F40)</f>
        <v/>
      </c>
      <c r="D27" s="69" t="str">
        <f>IF($C27="","",'Section 2'!G40)</f>
        <v/>
      </c>
      <c r="E27" s="69" t="str">
        <f>IF($C27="","",'Section 2'!L40)</f>
        <v/>
      </c>
      <c r="F27" s="69" t="str">
        <f>IF($C27="","",'Section 2'!M40)</f>
        <v/>
      </c>
    </row>
    <row r="28" spans="2:10" x14ac:dyDescent="0.25">
      <c r="B28" s="69">
        <v>1</v>
      </c>
      <c r="C28" s="69" t="str">
        <f>IF(ISBLANK('Section 2'!F41),"",'Section 2'!F41)</f>
        <v/>
      </c>
      <c r="D28" s="69" t="str">
        <f>IF($C28="","",'Section 2'!G41)</f>
        <v/>
      </c>
      <c r="E28" s="69" t="str">
        <f>IF($C28="","",'Section 2'!L41)</f>
        <v/>
      </c>
      <c r="F28" s="69" t="str">
        <f>IF($C28="","",'Section 2'!M41)</f>
        <v/>
      </c>
    </row>
    <row r="29" spans="2:10" x14ac:dyDescent="0.25">
      <c r="B29" s="69">
        <v>1</v>
      </c>
      <c r="C29" s="69" t="str">
        <f>IF(ISBLANK('Section 2'!F42),"",'Section 2'!F42)</f>
        <v/>
      </c>
      <c r="D29" s="69" t="str">
        <f>IF($C29="","",'Section 2'!G42)</f>
        <v/>
      </c>
      <c r="E29" s="69" t="str">
        <f>IF($C29="","",'Section 2'!L42)</f>
        <v/>
      </c>
      <c r="F29" s="69" t="str">
        <f>IF($C29="","",'Section 2'!M42)</f>
        <v/>
      </c>
    </row>
    <row r="30" spans="2:10" x14ac:dyDescent="0.25">
      <c r="B30" s="69">
        <v>1</v>
      </c>
      <c r="C30" s="69" t="str">
        <f>IF(ISBLANK('Section 2'!F43),"",'Section 2'!F43)</f>
        <v/>
      </c>
      <c r="D30" s="69" t="str">
        <f>IF($C30="","",'Section 2'!G43)</f>
        <v/>
      </c>
      <c r="E30" s="69" t="str">
        <f>IF($C30="","",'Section 2'!L43)</f>
        <v/>
      </c>
      <c r="F30" s="69" t="str">
        <f>IF($C30="","",'Section 2'!M43)</f>
        <v/>
      </c>
    </row>
    <row r="31" spans="2:10" x14ac:dyDescent="0.25">
      <c r="B31" s="69">
        <v>1</v>
      </c>
      <c r="C31" s="69" t="str">
        <f>IF(ISBLANK('Section 2'!F44),"",'Section 2'!F44)</f>
        <v/>
      </c>
      <c r="D31" s="69" t="str">
        <f>IF($C31="","",'Section 2'!G44)</f>
        <v/>
      </c>
      <c r="E31" s="69" t="str">
        <f>IF($C31="","",'Section 2'!L44)</f>
        <v/>
      </c>
      <c r="F31" s="69" t="str">
        <f>IF($C31="","",'Section 2'!M44)</f>
        <v/>
      </c>
    </row>
    <row r="32" spans="2:10" x14ac:dyDescent="0.25">
      <c r="B32" s="69">
        <v>1</v>
      </c>
      <c r="C32" s="69" t="str">
        <f>IF(ISBLANK('Section 2'!F45),"",'Section 2'!F45)</f>
        <v/>
      </c>
      <c r="D32" s="69" t="str">
        <f>IF($C32="","",'Section 2'!G45)</f>
        <v/>
      </c>
      <c r="E32" s="69" t="str">
        <f>IF($C32="","",'Section 2'!L45)</f>
        <v/>
      </c>
      <c r="F32" s="69" t="str">
        <f>IF($C32="","",'Section 2'!M45)</f>
        <v/>
      </c>
    </row>
    <row r="33" spans="2:6" x14ac:dyDescent="0.25">
      <c r="B33" s="69">
        <v>1</v>
      </c>
      <c r="C33" s="69" t="str">
        <f>IF(ISBLANK('Section 2'!F46),"",'Section 2'!F46)</f>
        <v/>
      </c>
      <c r="D33" s="69" t="str">
        <f>IF($C33="","",'Section 2'!G46)</f>
        <v/>
      </c>
      <c r="E33" s="69" t="str">
        <f>IF($C33="","",'Section 2'!L46)</f>
        <v/>
      </c>
      <c r="F33" s="69" t="str">
        <f>IF($C33="","",'Section 2'!M46)</f>
        <v/>
      </c>
    </row>
    <row r="34" spans="2:6" x14ac:dyDescent="0.25">
      <c r="B34" s="69">
        <v>1</v>
      </c>
      <c r="C34" s="69" t="str">
        <f>IF(ISBLANK('Section 2'!F47),"",'Section 2'!F47)</f>
        <v/>
      </c>
      <c r="D34" s="69" t="str">
        <f>IF($C34="","",'Section 2'!G47)</f>
        <v/>
      </c>
      <c r="E34" s="69" t="str">
        <f>IF($C34="","",'Section 2'!L47)</f>
        <v/>
      </c>
      <c r="F34" s="69" t="str">
        <f>IF($C34="","",'Section 2'!M47)</f>
        <v/>
      </c>
    </row>
    <row r="35" spans="2:6" x14ac:dyDescent="0.25">
      <c r="B35" s="69">
        <v>1</v>
      </c>
      <c r="C35" s="69" t="str">
        <f>IF(ISBLANK('Section 2'!F48),"",'Section 2'!F48)</f>
        <v/>
      </c>
      <c r="D35" s="69" t="str">
        <f>IF($C35="","",'Section 2'!G48)</f>
        <v/>
      </c>
      <c r="E35" s="69" t="str">
        <f>IF($C35="","",'Section 2'!L48)</f>
        <v/>
      </c>
      <c r="F35" s="69" t="str">
        <f>IF($C35="","",'Section 2'!M48)</f>
        <v/>
      </c>
    </row>
    <row r="36" spans="2:6" x14ac:dyDescent="0.25">
      <c r="B36" s="69">
        <v>1</v>
      </c>
      <c r="C36" s="69" t="str">
        <f>IF(ISBLANK('Section 2'!F49),"",'Section 2'!F49)</f>
        <v/>
      </c>
      <c r="D36" s="69" t="str">
        <f>IF($C36="","",'Section 2'!G49)</f>
        <v/>
      </c>
      <c r="E36" s="69" t="str">
        <f>IF($C36="","",'Section 2'!L49)</f>
        <v/>
      </c>
      <c r="F36" s="69" t="str">
        <f>IF($C36="","",'Section 2'!M49)</f>
        <v/>
      </c>
    </row>
    <row r="37" spans="2:6" x14ac:dyDescent="0.25">
      <c r="B37" s="69">
        <v>1</v>
      </c>
      <c r="C37" s="69" t="str">
        <f>IF(ISBLANK('Section 2'!F50),"",'Section 2'!F50)</f>
        <v/>
      </c>
      <c r="D37" s="69" t="str">
        <f>IF($C37="","",'Section 2'!G50)</f>
        <v/>
      </c>
      <c r="E37" s="69" t="str">
        <f>IF($C37="","",'Section 2'!L50)</f>
        <v/>
      </c>
      <c r="F37" s="69" t="str">
        <f>IF($C37="","",'Section 2'!M50)</f>
        <v/>
      </c>
    </row>
    <row r="38" spans="2:6" x14ac:dyDescent="0.25">
      <c r="B38" s="69">
        <v>1</v>
      </c>
      <c r="C38" s="69" t="str">
        <f>IF(ISBLANK('Section 2'!F51),"",'Section 2'!F51)</f>
        <v/>
      </c>
      <c r="D38" s="69" t="str">
        <f>IF($C38="","",'Section 2'!G51)</f>
        <v/>
      </c>
      <c r="E38" s="69" t="str">
        <f>IF($C38="","",'Section 2'!L51)</f>
        <v/>
      </c>
      <c r="F38" s="69" t="str">
        <f>IF($C38="","",'Section 2'!M51)</f>
        <v/>
      </c>
    </row>
    <row r="39" spans="2:6" x14ac:dyDescent="0.25">
      <c r="B39" s="69">
        <v>1</v>
      </c>
      <c r="C39" s="69" t="str">
        <f>IF(ISBLANK('Section 2'!F52),"",'Section 2'!F52)</f>
        <v/>
      </c>
      <c r="D39" s="69" t="str">
        <f>IF($C39="","",'Section 2'!G52)</f>
        <v/>
      </c>
      <c r="E39" s="69" t="str">
        <f>IF($C39="","",'Section 2'!L52)</f>
        <v/>
      </c>
      <c r="F39" s="69" t="str">
        <f>IF($C39="","",'Section 2'!M52)</f>
        <v/>
      </c>
    </row>
    <row r="40" spans="2:6" x14ac:dyDescent="0.25">
      <c r="B40" s="69">
        <v>1</v>
      </c>
      <c r="C40" s="69" t="str">
        <f>IF(ISBLANK('Section 2'!F53),"",'Section 2'!F53)</f>
        <v/>
      </c>
      <c r="D40" s="69" t="str">
        <f>IF($C40="","",'Section 2'!G53)</f>
        <v/>
      </c>
      <c r="E40" s="69" t="str">
        <f>IF($C40="","",'Section 2'!L53)</f>
        <v/>
      </c>
      <c r="F40" s="69" t="str">
        <f>IF($C40="","",'Section 2'!M53)</f>
        <v/>
      </c>
    </row>
    <row r="41" spans="2:6" x14ac:dyDescent="0.25">
      <c r="B41" s="69">
        <v>1</v>
      </c>
      <c r="C41" s="69" t="str">
        <f>IF(ISBLANK('Section 2'!F54),"",'Section 2'!F54)</f>
        <v/>
      </c>
      <c r="D41" s="69" t="str">
        <f>IF($C41="","",'Section 2'!G54)</f>
        <v/>
      </c>
      <c r="E41" s="69" t="str">
        <f>IF($C41="","",'Section 2'!L54)</f>
        <v/>
      </c>
      <c r="F41" s="69" t="str">
        <f>IF($C41="","",'Section 2'!M54)</f>
        <v/>
      </c>
    </row>
    <row r="42" spans="2:6" x14ac:dyDescent="0.25">
      <c r="B42" s="69">
        <v>1</v>
      </c>
      <c r="C42" s="69" t="str">
        <f>IF(ISBLANK('Section 2'!F55),"",'Section 2'!F55)</f>
        <v/>
      </c>
      <c r="D42" s="69" t="str">
        <f>IF($C42="","",'Section 2'!G55)</f>
        <v/>
      </c>
      <c r="E42" s="69" t="str">
        <f>IF($C42="","",'Section 2'!L55)</f>
        <v/>
      </c>
      <c r="F42" s="69" t="str">
        <f>IF($C42="","",'Section 2'!M55)</f>
        <v/>
      </c>
    </row>
    <row r="43" spans="2:6" x14ac:dyDescent="0.25">
      <c r="B43" s="69">
        <v>1</v>
      </c>
      <c r="C43" s="69" t="str">
        <f>IF(ISBLANK('Section 2'!F56),"",'Section 2'!F56)</f>
        <v/>
      </c>
      <c r="D43" s="69" t="str">
        <f>IF($C43="","",'Section 2'!G56)</f>
        <v/>
      </c>
      <c r="E43" s="69" t="str">
        <f>IF($C43="","",'Section 2'!L56)</f>
        <v/>
      </c>
      <c r="F43" s="69" t="str">
        <f>IF($C43="","",'Section 2'!M56)</f>
        <v/>
      </c>
    </row>
    <row r="44" spans="2:6" x14ac:dyDescent="0.25">
      <c r="B44" s="69">
        <v>1</v>
      </c>
      <c r="C44" s="69" t="str">
        <f>IF(ISBLANK('Section 2'!F57),"",'Section 2'!F57)</f>
        <v/>
      </c>
      <c r="D44" s="69" t="str">
        <f>IF($C44="","",'Section 2'!G57)</f>
        <v/>
      </c>
      <c r="E44" s="69" t="str">
        <f>IF($C44="","",'Section 2'!L57)</f>
        <v/>
      </c>
      <c r="F44" s="69" t="str">
        <f>IF($C44="","",'Section 2'!M57)</f>
        <v/>
      </c>
    </row>
    <row r="45" spans="2:6" x14ac:dyDescent="0.25">
      <c r="B45" s="69">
        <v>1</v>
      </c>
      <c r="C45" s="69" t="str">
        <f>IF(ISBLANK('Section 2'!F58),"",'Section 2'!F58)</f>
        <v/>
      </c>
      <c r="D45" s="69" t="str">
        <f>IF($C45="","",'Section 2'!G58)</f>
        <v/>
      </c>
      <c r="E45" s="69" t="str">
        <f>IF($C45="","",'Section 2'!L58)</f>
        <v/>
      </c>
      <c r="F45" s="69" t="str">
        <f>IF($C45="","",'Section 2'!M58)</f>
        <v/>
      </c>
    </row>
    <row r="46" spans="2:6" x14ac:dyDescent="0.25">
      <c r="B46" s="69">
        <v>1</v>
      </c>
      <c r="C46" s="69" t="str">
        <f>IF(ISBLANK('Section 2'!F59),"",'Section 2'!F59)</f>
        <v/>
      </c>
      <c r="D46" s="69" t="str">
        <f>IF($C46="","",'Section 2'!G59)</f>
        <v/>
      </c>
      <c r="E46" s="69" t="str">
        <f>IF($C46="","",'Section 2'!L59)</f>
        <v/>
      </c>
      <c r="F46" s="69" t="str">
        <f>IF($C46="","",'Section 2'!M59)</f>
        <v/>
      </c>
    </row>
    <row r="47" spans="2:6" x14ac:dyDescent="0.25">
      <c r="B47" s="69">
        <v>1</v>
      </c>
      <c r="C47" s="69" t="str">
        <f>IF(ISBLANK('Section 2'!F60),"",'Section 2'!F60)</f>
        <v/>
      </c>
      <c r="D47" s="69" t="str">
        <f>IF($C47="","",'Section 2'!G60)</f>
        <v/>
      </c>
      <c r="E47" s="69" t="str">
        <f>IF($C47="","",'Section 2'!L60)</f>
        <v/>
      </c>
      <c r="F47" s="69" t="str">
        <f>IF($C47="","",'Section 2'!M60)</f>
        <v/>
      </c>
    </row>
    <row r="48" spans="2:6" x14ac:dyDescent="0.25">
      <c r="B48" s="69">
        <v>1</v>
      </c>
      <c r="C48" s="69" t="str">
        <f>IF(ISBLANK('Section 2'!F61),"",'Section 2'!F61)</f>
        <v/>
      </c>
      <c r="D48" s="69" t="str">
        <f>IF($C48="","",'Section 2'!G61)</f>
        <v/>
      </c>
      <c r="E48" s="69" t="str">
        <f>IF($C48="","",'Section 2'!L61)</f>
        <v/>
      </c>
      <c r="F48" s="69" t="str">
        <f>IF($C48="","",'Section 2'!M61)</f>
        <v/>
      </c>
    </row>
    <row r="49" spans="2:6" x14ac:dyDescent="0.25">
      <c r="B49" s="69">
        <v>1</v>
      </c>
      <c r="C49" s="69" t="str">
        <f>IF(ISBLANK('Section 2'!F62),"",'Section 2'!F62)</f>
        <v/>
      </c>
      <c r="D49" s="69" t="str">
        <f>IF($C49="","",'Section 2'!G62)</f>
        <v/>
      </c>
      <c r="E49" s="69" t="str">
        <f>IF($C49="","",'Section 2'!L62)</f>
        <v/>
      </c>
      <c r="F49" s="69" t="str">
        <f>IF($C49="","",'Section 2'!M62)</f>
        <v/>
      </c>
    </row>
    <row r="50" spans="2:6" x14ac:dyDescent="0.25">
      <c r="B50" s="69">
        <v>1</v>
      </c>
      <c r="C50" s="69" t="str">
        <f>IF(ISBLANK('Section 2'!F63),"",'Section 2'!F63)</f>
        <v/>
      </c>
      <c r="D50" s="69" t="str">
        <f>IF($C50="","",'Section 2'!G63)</f>
        <v/>
      </c>
      <c r="E50" s="69" t="str">
        <f>IF($C50="","",'Section 2'!L63)</f>
        <v/>
      </c>
      <c r="F50" s="69" t="str">
        <f>IF($C50="","",'Section 2'!M63)</f>
        <v/>
      </c>
    </row>
    <row r="51" spans="2:6" x14ac:dyDescent="0.25">
      <c r="B51" s="69">
        <v>1</v>
      </c>
      <c r="C51" s="69" t="str">
        <f>IF(ISBLANK('Section 2'!F64),"",'Section 2'!F64)</f>
        <v/>
      </c>
      <c r="D51" s="69" t="str">
        <f>IF($C51="","",'Section 2'!G64)</f>
        <v/>
      </c>
      <c r="E51" s="69" t="str">
        <f>IF($C51="","",'Section 2'!L64)</f>
        <v/>
      </c>
      <c r="F51" s="69" t="str">
        <f>IF($C51="","",'Section 2'!M64)</f>
        <v/>
      </c>
    </row>
    <row r="52" spans="2:6" x14ac:dyDescent="0.25">
      <c r="B52" s="69">
        <v>1</v>
      </c>
      <c r="C52" s="69" t="str">
        <f>IF(ISBLANK('Section 2'!F65),"",'Section 2'!F65)</f>
        <v/>
      </c>
      <c r="D52" s="69" t="str">
        <f>IF($C52="","",'Section 2'!G65)</f>
        <v/>
      </c>
      <c r="E52" s="69" t="str">
        <f>IF($C52="","",'Section 2'!L65)</f>
        <v/>
      </c>
      <c r="F52" s="69" t="str">
        <f>IF($C52="","",'Section 2'!M65)</f>
        <v/>
      </c>
    </row>
    <row r="53" spans="2:6" x14ac:dyDescent="0.25">
      <c r="B53" s="69">
        <v>1</v>
      </c>
      <c r="C53" s="69" t="str">
        <f>IF(ISBLANK('Section 2'!F66),"",'Section 2'!F66)</f>
        <v/>
      </c>
      <c r="D53" s="69" t="str">
        <f>IF($C53="","",'Section 2'!G66)</f>
        <v/>
      </c>
      <c r="E53" s="69" t="str">
        <f>IF($C53="","",'Section 2'!L66)</f>
        <v/>
      </c>
      <c r="F53" s="69" t="str">
        <f>IF($C53="","",'Section 2'!M66)</f>
        <v/>
      </c>
    </row>
    <row r="54" spans="2:6" x14ac:dyDescent="0.25">
      <c r="B54" s="69">
        <v>1</v>
      </c>
      <c r="C54" s="69" t="str">
        <f>IF(ISBLANK('Section 2'!F67),"",'Section 2'!F67)</f>
        <v/>
      </c>
      <c r="D54" s="69" t="str">
        <f>IF($C54="","",'Section 2'!G67)</f>
        <v/>
      </c>
      <c r="E54" s="69" t="str">
        <f>IF($C54="","",'Section 2'!L67)</f>
        <v/>
      </c>
      <c r="F54" s="69" t="str">
        <f>IF($C54="","",'Section 2'!M67)</f>
        <v/>
      </c>
    </row>
    <row r="55" spans="2:6" x14ac:dyDescent="0.25">
      <c r="B55" s="69">
        <v>1</v>
      </c>
      <c r="C55" s="69" t="str">
        <f>IF(ISBLANK('Section 2'!F68),"",'Section 2'!F68)</f>
        <v/>
      </c>
      <c r="D55" s="69" t="str">
        <f>IF($C55="","",'Section 2'!G68)</f>
        <v/>
      </c>
      <c r="E55" s="69" t="str">
        <f>IF($C55="","",'Section 2'!L68)</f>
        <v/>
      </c>
      <c r="F55" s="69" t="str">
        <f>IF($C55="","",'Section 2'!M68)</f>
        <v/>
      </c>
    </row>
    <row r="56" spans="2:6" x14ac:dyDescent="0.25">
      <c r="B56" s="69">
        <v>1</v>
      </c>
      <c r="C56" s="69" t="str">
        <f>IF(ISBLANK('Section 2'!F69),"",'Section 2'!F69)</f>
        <v/>
      </c>
      <c r="D56" s="69" t="str">
        <f>IF($C56="","",'Section 2'!G69)</f>
        <v/>
      </c>
      <c r="E56" s="69" t="str">
        <f>IF($C56="","",'Section 2'!L69)</f>
        <v/>
      </c>
      <c r="F56" s="69" t="str">
        <f>IF($C56="","",'Section 2'!M69)</f>
        <v/>
      </c>
    </row>
    <row r="57" spans="2:6" x14ac:dyDescent="0.25">
      <c r="B57" s="69">
        <v>1</v>
      </c>
      <c r="C57" s="69" t="str">
        <f>IF(ISBLANK('Section 2'!F70),"",'Section 2'!F70)</f>
        <v/>
      </c>
      <c r="D57" s="69" t="str">
        <f>IF($C57="","",'Section 2'!G70)</f>
        <v/>
      </c>
      <c r="E57" s="69" t="str">
        <f>IF($C57="","",'Section 2'!L70)</f>
        <v/>
      </c>
      <c r="F57" s="69" t="str">
        <f>IF($C57="","",'Section 2'!M70)</f>
        <v/>
      </c>
    </row>
    <row r="58" spans="2:6" x14ac:dyDescent="0.25">
      <c r="B58" s="69">
        <v>1</v>
      </c>
      <c r="C58" s="69" t="str">
        <f>IF(ISBLANK('Section 2'!F71),"",'Section 2'!F71)</f>
        <v/>
      </c>
      <c r="D58" s="69" t="str">
        <f>IF($C58="","",'Section 2'!G71)</f>
        <v/>
      </c>
      <c r="E58" s="69" t="str">
        <f>IF($C58="","",'Section 2'!L71)</f>
        <v/>
      </c>
      <c r="F58" s="69" t="str">
        <f>IF($C58="","",'Section 2'!M71)</f>
        <v/>
      </c>
    </row>
    <row r="59" spans="2:6" x14ac:dyDescent="0.25">
      <c r="B59" s="69">
        <v>1</v>
      </c>
      <c r="C59" s="69" t="str">
        <f>IF(ISBLANK('Section 2'!F72),"",'Section 2'!F72)</f>
        <v/>
      </c>
      <c r="D59" s="69" t="str">
        <f>IF($C59="","",'Section 2'!G72)</f>
        <v/>
      </c>
      <c r="E59" s="69" t="str">
        <f>IF($C59="","",'Section 2'!L72)</f>
        <v/>
      </c>
      <c r="F59" s="69" t="str">
        <f>IF($C59="","",'Section 2'!M72)</f>
        <v/>
      </c>
    </row>
    <row r="60" spans="2:6" x14ac:dyDescent="0.25">
      <c r="B60" s="69">
        <v>1</v>
      </c>
      <c r="C60" s="69" t="str">
        <f>IF(ISBLANK('Section 2'!F73),"",'Section 2'!F73)</f>
        <v/>
      </c>
      <c r="D60" s="69" t="str">
        <f>IF($C60="","",'Section 2'!G73)</f>
        <v/>
      </c>
      <c r="E60" s="69" t="str">
        <f>IF($C60="","",'Section 2'!L73)</f>
        <v/>
      </c>
      <c r="F60" s="69" t="str">
        <f>IF($C60="","",'Section 2'!M73)</f>
        <v/>
      </c>
    </row>
    <row r="61" spans="2:6" x14ac:dyDescent="0.25">
      <c r="B61" s="69">
        <v>1</v>
      </c>
      <c r="C61" s="69" t="str">
        <f>IF(ISBLANK('Section 2'!F74),"",'Section 2'!F74)</f>
        <v/>
      </c>
      <c r="D61" s="69" t="str">
        <f>IF($C61="","",'Section 2'!G74)</f>
        <v/>
      </c>
      <c r="E61" s="69" t="str">
        <f>IF($C61="","",'Section 2'!L74)</f>
        <v/>
      </c>
      <c r="F61" s="69" t="str">
        <f>IF($C61="","",'Section 2'!M74)</f>
        <v/>
      </c>
    </row>
    <row r="62" spans="2:6" x14ac:dyDescent="0.25">
      <c r="B62" s="69">
        <v>1</v>
      </c>
      <c r="C62" s="69" t="str">
        <f>IF(ISBLANK('Section 2'!F75),"",'Section 2'!F75)</f>
        <v/>
      </c>
      <c r="D62" s="69" t="str">
        <f>IF($C62="","",'Section 2'!G75)</f>
        <v/>
      </c>
      <c r="E62" s="69" t="str">
        <f>IF($C62="","",'Section 2'!L75)</f>
        <v/>
      </c>
      <c r="F62" s="69" t="str">
        <f>IF($C62="","",'Section 2'!M75)</f>
        <v/>
      </c>
    </row>
    <row r="63" spans="2:6" x14ac:dyDescent="0.25">
      <c r="B63" s="69">
        <v>1</v>
      </c>
      <c r="C63" s="69" t="str">
        <f>IF(ISBLANK('Section 2'!F76),"",'Section 2'!F76)</f>
        <v/>
      </c>
      <c r="D63" s="69" t="str">
        <f>IF($C63="","",'Section 2'!G76)</f>
        <v/>
      </c>
      <c r="E63" s="69" t="str">
        <f>IF($C63="","",'Section 2'!L76)</f>
        <v/>
      </c>
      <c r="F63" s="69" t="str">
        <f>IF($C63="","",'Section 2'!M76)</f>
        <v/>
      </c>
    </row>
    <row r="64" spans="2:6" x14ac:dyDescent="0.25">
      <c r="B64" s="69">
        <v>1</v>
      </c>
      <c r="C64" s="69" t="str">
        <f>IF(ISBLANK('Section 2'!F77),"",'Section 2'!F77)</f>
        <v/>
      </c>
      <c r="D64" s="69" t="str">
        <f>IF($C64="","",'Section 2'!G77)</f>
        <v/>
      </c>
      <c r="E64" s="69" t="str">
        <f>IF($C64="","",'Section 2'!L77)</f>
        <v/>
      </c>
      <c r="F64" s="69" t="str">
        <f>IF($C64="","",'Section 2'!M77)</f>
        <v/>
      </c>
    </row>
    <row r="65" spans="2:6" x14ac:dyDescent="0.25">
      <c r="B65" s="69">
        <v>1</v>
      </c>
      <c r="C65" s="69" t="str">
        <f>IF(ISBLANK('Section 2'!F78),"",'Section 2'!F78)</f>
        <v/>
      </c>
      <c r="D65" s="69" t="str">
        <f>IF($C65="","",'Section 2'!G78)</f>
        <v/>
      </c>
      <c r="E65" s="69" t="str">
        <f>IF($C65="","",'Section 2'!L78)</f>
        <v/>
      </c>
      <c r="F65" s="69" t="str">
        <f>IF($C65="","",'Section 2'!M78)</f>
        <v/>
      </c>
    </row>
    <row r="66" spans="2:6" x14ac:dyDescent="0.25">
      <c r="B66" s="69">
        <v>1</v>
      </c>
      <c r="C66" s="69" t="str">
        <f>IF(ISBLANK('Section 2'!F79),"",'Section 2'!F79)</f>
        <v/>
      </c>
      <c r="D66" s="69" t="str">
        <f>IF($C66="","",'Section 2'!G79)</f>
        <v/>
      </c>
      <c r="E66" s="69" t="str">
        <f>IF($C66="","",'Section 2'!L79)</f>
        <v/>
      </c>
      <c r="F66" s="69" t="str">
        <f>IF($C66="","",'Section 2'!M79)</f>
        <v/>
      </c>
    </row>
    <row r="67" spans="2:6" x14ac:dyDescent="0.25">
      <c r="B67" s="69">
        <v>1</v>
      </c>
      <c r="C67" s="69" t="str">
        <f>IF(ISBLANK('Section 2'!F80),"",'Section 2'!F80)</f>
        <v/>
      </c>
      <c r="D67" s="69" t="str">
        <f>IF($C67="","",'Section 2'!G80)</f>
        <v/>
      </c>
      <c r="E67" s="69" t="str">
        <f>IF($C67="","",'Section 2'!L80)</f>
        <v/>
      </c>
      <c r="F67" s="69" t="str">
        <f>IF($C67="","",'Section 2'!M80)</f>
        <v/>
      </c>
    </row>
    <row r="68" spans="2:6" x14ac:dyDescent="0.25">
      <c r="B68" s="69">
        <v>1</v>
      </c>
      <c r="C68" s="69" t="str">
        <f>IF(ISBLANK('Section 2'!F81),"",'Section 2'!F81)</f>
        <v/>
      </c>
      <c r="D68" s="69" t="str">
        <f>IF($C68="","",'Section 2'!G81)</f>
        <v/>
      </c>
      <c r="E68" s="69" t="str">
        <f>IF($C68="","",'Section 2'!L81)</f>
        <v/>
      </c>
      <c r="F68" s="69" t="str">
        <f>IF($C68="","",'Section 2'!M81)</f>
        <v/>
      </c>
    </row>
    <row r="69" spans="2:6" x14ac:dyDescent="0.25">
      <c r="B69" s="69">
        <v>1</v>
      </c>
      <c r="C69" s="69" t="str">
        <f>IF(ISBLANK('Section 2'!F82),"",'Section 2'!F82)</f>
        <v/>
      </c>
      <c r="D69" s="69" t="str">
        <f>IF($C69="","",'Section 2'!G82)</f>
        <v/>
      </c>
      <c r="E69" s="69" t="str">
        <f>IF($C69="","",'Section 2'!L82)</f>
        <v/>
      </c>
      <c r="F69" s="69" t="str">
        <f>IF($C69="","",'Section 2'!M82)</f>
        <v/>
      </c>
    </row>
    <row r="70" spans="2:6" x14ac:dyDescent="0.25">
      <c r="B70" s="69">
        <v>1</v>
      </c>
      <c r="C70" s="69" t="str">
        <f>IF(ISBLANK('Section 2'!F83),"",'Section 2'!F83)</f>
        <v/>
      </c>
      <c r="D70" s="69" t="str">
        <f>IF($C70="","",'Section 2'!G83)</f>
        <v/>
      </c>
      <c r="E70" s="69" t="str">
        <f>IF($C70="","",'Section 2'!L83)</f>
        <v/>
      </c>
      <c r="F70" s="69" t="str">
        <f>IF($C70="","",'Section 2'!M83)</f>
        <v/>
      </c>
    </row>
    <row r="71" spans="2:6" x14ac:dyDescent="0.25">
      <c r="B71" s="69">
        <v>1</v>
      </c>
      <c r="C71" s="69" t="str">
        <f>IF(ISBLANK('Section 2'!F84),"",'Section 2'!F84)</f>
        <v/>
      </c>
      <c r="D71" s="69" t="str">
        <f>IF($C71="","",'Section 2'!G84)</f>
        <v/>
      </c>
      <c r="E71" s="69" t="str">
        <f>IF($C71="","",'Section 2'!L84)</f>
        <v/>
      </c>
      <c r="F71" s="69" t="str">
        <f>IF($C71="","",'Section 2'!M84)</f>
        <v/>
      </c>
    </row>
    <row r="72" spans="2:6" x14ac:dyDescent="0.25">
      <c r="B72" s="69">
        <v>1</v>
      </c>
      <c r="C72" s="69" t="str">
        <f>IF(ISBLANK('Section 2'!F85),"",'Section 2'!F85)</f>
        <v/>
      </c>
      <c r="D72" s="69" t="str">
        <f>IF($C72="","",'Section 2'!G85)</f>
        <v/>
      </c>
      <c r="E72" s="69" t="str">
        <f>IF($C72="","",'Section 2'!L85)</f>
        <v/>
      </c>
      <c r="F72" s="69" t="str">
        <f>IF($C72="","",'Section 2'!M85)</f>
        <v/>
      </c>
    </row>
    <row r="73" spans="2:6" x14ac:dyDescent="0.25">
      <c r="B73" s="69">
        <v>1</v>
      </c>
      <c r="C73" s="69" t="str">
        <f>IF(ISBLANK('Section 2'!F86),"",'Section 2'!F86)</f>
        <v/>
      </c>
      <c r="D73" s="69" t="str">
        <f>IF($C73="","",'Section 2'!G86)</f>
        <v/>
      </c>
      <c r="E73" s="69" t="str">
        <f>IF($C73="","",'Section 2'!L86)</f>
        <v/>
      </c>
      <c r="F73" s="69" t="str">
        <f>IF($C73="","",'Section 2'!M86)</f>
        <v/>
      </c>
    </row>
    <row r="74" spans="2:6" x14ac:dyDescent="0.25">
      <c r="B74" s="69">
        <v>1</v>
      </c>
      <c r="C74" s="69" t="str">
        <f>IF(ISBLANK('Section 2'!F87),"",'Section 2'!F87)</f>
        <v/>
      </c>
      <c r="D74" s="69" t="str">
        <f>IF($C74="","",'Section 2'!G87)</f>
        <v/>
      </c>
      <c r="E74" s="69" t="str">
        <f>IF($C74="","",'Section 2'!L87)</f>
        <v/>
      </c>
      <c r="F74" s="69" t="str">
        <f>IF($C74="","",'Section 2'!M87)</f>
        <v/>
      </c>
    </row>
    <row r="75" spans="2:6" x14ac:dyDescent="0.25">
      <c r="B75" s="69">
        <v>1</v>
      </c>
      <c r="C75" s="69" t="str">
        <f>IF(ISBLANK('Section 2'!F88),"",'Section 2'!F88)</f>
        <v/>
      </c>
      <c r="D75" s="69" t="str">
        <f>IF($C75="","",'Section 2'!G88)</f>
        <v/>
      </c>
      <c r="E75" s="69" t="str">
        <f>IF($C75="","",'Section 2'!L88)</f>
        <v/>
      </c>
      <c r="F75" s="69" t="str">
        <f>IF($C75="","",'Section 2'!M88)</f>
        <v/>
      </c>
    </row>
    <row r="76" spans="2:6" x14ac:dyDescent="0.25">
      <c r="B76" s="69">
        <v>1</v>
      </c>
      <c r="C76" s="69" t="str">
        <f>IF(ISBLANK('Section 2'!F89),"",'Section 2'!F89)</f>
        <v/>
      </c>
      <c r="D76" s="69" t="str">
        <f>IF($C76="","",'Section 2'!G89)</f>
        <v/>
      </c>
      <c r="E76" s="69" t="str">
        <f>IF($C76="","",'Section 2'!L89)</f>
        <v/>
      </c>
      <c r="F76" s="69" t="str">
        <f>IF($C76="","",'Section 2'!M89)</f>
        <v/>
      </c>
    </row>
    <row r="77" spans="2:6" x14ac:dyDescent="0.25">
      <c r="B77" s="69">
        <v>1</v>
      </c>
      <c r="C77" s="69" t="str">
        <f>IF(ISBLANK('Section 2'!F90),"",'Section 2'!F90)</f>
        <v/>
      </c>
      <c r="D77" s="69" t="str">
        <f>IF($C77="","",'Section 2'!G90)</f>
        <v/>
      </c>
      <c r="E77" s="69" t="str">
        <f>IF($C77="","",'Section 2'!L90)</f>
        <v/>
      </c>
      <c r="F77" s="69" t="str">
        <f>IF($C77="","",'Section 2'!M90)</f>
        <v/>
      </c>
    </row>
    <row r="78" spans="2:6" x14ac:dyDescent="0.25">
      <c r="B78" s="69">
        <v>1</v>
      </c>
      <c r="C78" s="69" t="str">
        <f>IF(ISBLANK('Section 2'!F91),"",'Section 2'!F91)</f>
        <v/>
      </c>
      <c r="D78" s="69" t="str">
        <f>IF($C78="","",'Section 2'!G91)</f>
        <v/>
      </c>
      <c r="E78" s="69" t="str">
        <f>IF($C78="","",'Section 2'!L91)</f>
        <v/>
      </c>
      <c r="F78" s="69" t="str">
        <f>IF($C78="","",'Section 2'!M91)</f>
        <v/>
      </c>
    </row>
    <row r="79" spans="2:6" x14ac:dyDescent="0.25">
      <c r="B79" s="69">
        <v>1</v>
      </c>
      <c r="C79" s="69" t="str">
        <f>IF(ISBLANK('Section 2'!F92),"",'Section 2'!F92)</f>
        <v/>
      </c>
      <c r="D79" s="69" t="str">
        <f>IF($C79="","",'Section 2'!G92)</f>
        <v/>
      </c>
      <c r="E79" s="69" t="str">
        <f>IF($C79="","",'Section 2'!L92)</f>
        <v/>
      </c>
      <c r="F79" s="69" t="str">
        <f>IF($C79="","",'Section 2'!M92)</f>
        <v/>
      </c>
    </row>
    <row r="80" spans="2:6" x14ac:dyDescent="0.25">
      <c r="B80" s="69">
        <v>1</v>
      </c>
      <c r="C80" s="69" t="str">
        <f>IF(ISBLANK('Section 2'!F93),"",'Section 2'!F93)</f>
        <v/>
      </c>
      <c r="D80" s="69" t="str">
        <f>IF($C80="","",'Section 2'!G93)</f>
        <v/>
      </c>
      <c r="E80" s="69" t="str">
        <f>IF($C80="","",'Section 2'!L93)</f>
        <v/>
      </c>
      <c r="F80" s="69" t="str">
        <f>IF($C80="","",'Section 2'!M93)</f>
        <v/>
      </c>
    </row>
    <row r="81" spans="2:6" x14ac:dyDescent="0.25">
      <c r="B81" s="69">
        <v>1</v>
      </c>
      <c r="C81" s="69" t="str">
        <f>IF(ISBLANK('Section 2'!F94),"",'Section 2'!F94)</f>
        <v/>
      </c>
      <c r="D81" s="69" t="str">
        <f>IF($C81="","",'Section 2'!G94)</f>
        <v/>
      </c>
      <c r="E81" s="69" t="str">
        <f>IF($C81="","",'Section 2'!L94)</f>
        <v/>
      </c>
      <c r="F81" s="69" t="str">
        <f>IF($C81="","",'Section 2'!M94)</f>
        <v/>
      </c>
    </row>
    <row r="82" spans="2:6" x14ac:dyDescent="0.25">
      <c r="B82" s="69">
        <v>1</v>
      </c>
      <c r="C82" s="69" t="str">
        <f>IF(ISBLANK('Section 2'!F95),"",'Section 2'!F95)</f>
        <v/>
      </c>
      <c r="D82" s="69" t="str">
        <f>IF($C82="","",'Section 2'!G95)</f>
        <v/>
      </c>
      <c r="E82" s="69" t="str">
        <f>IF($C82="","",'Section 2'!L95)</f>
        <v/>
      </c>
      <c r="F82" s="69" t="str">
        <f>IF($C82="","",'Section 2'!M95)</f>
        <v/>
      </c>
    </row>
    <row r="83" spans="2:6" x14ac:dyDescent="0.25">
      <c r="B83" s="69">
        <v>1</v>
      </c>
      <c r="C83" s="69" t="str">
        <f>IF(ISBLANK('Section 2'!F96),"",'Section 2'!F96)</f>
        <v/>
      </c>
      <c r="D83" s="69" t="str">
        <f>IF($C83="","",'Section 2'!G96)</f>
        <v/>
      </c>
      <c r="E83" s="69" t="str">
        <f>IF($C83="","",'Section 2'!L96)</f>
        <v/>
      </c>
      <c r="F83" s="69" t="str">
        <f>IF($C83="","",'Section 2'!M96)</f>
        <v/>
      </c>
    </row>
    <row r="84" spans="2:6" x14ac:dyDescent="0.25">
      <c r="B84" s="69">
        <v>1</v>
      </c>
      <c r="C84" s="69" t="str">
        <f>IF(ISBLANK('Section 2'!F97),"",'Section 2'!F97)</f>
        <v/>
      </c>
      <c r="D84" s="69" t="str">
        <f>IF($C84="","",'Section 2'!G97)</f>
        <v/>
      </c>
      <c r="E84" s="69" t="str">
        <f>IF($C84="","",'Section 2'!L97)</f>
        <v/>
      </c>
      <c r="F84" s="69" t="str">
        <f>IF($C84="","",'Section 2'!M97)</f>
        <v/>
      </c>
    </row>
    <row r="85" spans="2:6" x14ac:dyDescent="0.25">
      <c r="B85" s="69">
        <v>1</v>
      </c>
      <c r="C85" s="69" t="str">
        <f>IF(ISBLANK('Section 2'!F98),"",'Section 2'!F98)</f>
        <v/>
      </c>
      <c r="D85" s="69" t="str">
        <f>IF($C85="","",'Section 2'!G98)</f>
        <v/>
      </c>
      <c r="E85" s="69" t="str">
        <f>IF($C85="","",'Section 2'!L98)</f>
        <v/>
      </c>
      <c r="F85" s="69" t="str">
        <f>IF($C85="","",'Section 2'!M98)</f>
        <v/>
      </c>
    </row>
    <row r="86" spans="2:6" x14ac:dyDescent="0.25">
      <c r="B86" s="69">
        <v>1</v>
      </c>
      <c r="C86" s="69" t="str">
        <f>IF(ISBLANK('Section 2'!F99),"",'Section 2'!F99)</f>
        <v/>
      </c>
      <c r="D86" s="69" t="str">
        <f>IF($C86="","",'Section 2'!G99)</f>
        <v/>
      </c>
      <c r="E86" s="69" t="str">
        <f>IF($C86="","",'Section 2'!L99)</f>
        <v/>
      </c>
      <c r="F86" s="69" t="str">
        <f>IF($C86="","",'Section 2'!M99)</f>
        <v/>
      </c>
    </row>
    <row r="87" spans="2:6" x14ac:dyDescent="0.25">
      <c r="B87" s="69">
        <v>1</v>
      </c>
      <c r="C87" s="69" t="str">
        <f>IF(ISBLANK('Section 2'!F100),"",'Section 2'!F100)</f>
        <v/>
      </c>
      <c r="D87" s="69" t="str">
        <f>IF($C87="","",'Section 2'!G100)</f>
        <v/>
      </c>
      <c r="E87" s="69" t="str">
        <f>IF($C87="","",'Section 2'!L100)</f>
        <v/>
      </c>
      <c r="F87" s="69" t="str">
        <f>IF($C87="","",'Section 2'!M100)</f>
        <v/>
      </c>
    </row>
    <row r="88" spans="2:6" x14ac:dyDescent="0.25">
      <c r="B88" s="69">
        <v>1</v>
      </c>
      <c r="C88" s="69" t="str">
        <f>IF(ISBLANK('Section 2'!F101),"",'Section 2'!F101)</f>
        <v/>
      </c>
      <c r="D88" s="69" t="str">
        <f>IF($C88="","",'Section 2'!G101)</f>
        <v/>
      </c>
      <c r="E88" s="69" t="str">
        <f>IF($C88="","",'Section 2'!L101)</f>
        <v/>
      </c>
      <c r="F88" s="69" t="str">
        <f>IF($C88="","",'Section 2'!M101)</f>
        <v/>
      </c>
    </row>
    <row r="89" spans="2:6" x14ac:dyDescent="0.25">
      <c r="B89" s="69">
        <v>1</v>
      </c>
      <c r="C89" s="69" t="str">
        <f>IF(ISBLANK('Section 2'!F102),"",'Section 2'!F102)</f>
        <v/>
      </c>
      <c r="D89" s="69" t="str">
        <f>IF($C89="","",'Section 2'!G102)</f>
        <v/>
      </c>
      <c r="E89" s="69" t="str">
        <f>IF($C89="","",'Section 2'!L102)</f>
        <v/>
      </c>
      <c r="F89" s="69" t="str">
        <f>IF($C89="","",'Section 2'!M102)</f>
        <v/>
      </c>
    </row>
    <row r="90" spans="2:6" x14ac:dyDescent="0.25">
      <c r="B90" s="69">
        <v>1</v>
      </c>
      <c r="C90" s="69" t="str">
        <f>IF(ISBLANK('Section 2'!F103),"",'Section 2'!F103)</f>
        <v/>
      </c>
      <c r="D90" s="69" t="str">
        <f>IF($C90="","",'Section 2'!G103)</f>
        <v/>
      </c>
      <c r="E90" s="69" t="str">
        <f>IF($C90="","",'Section 2'!L103)</f>
        <v/>
      </c>
      <c r="F90" s="69" t="str">
        <f>IF($C90="","",'Section 2'!M103)</f>
        <v/>
      </c>
    </row>
    <row r="91" spans="2:6" x14ac:dyDescent="0.25">
      <c r="B91" s="69">
        <v>1</v>
      </c>
      <c r="C91" s="69" t="str">
        <f>IF(ISBLANK('Section 2'!F104),"",'Section 2'!F104)</f>
        <v/>
      </c>
      <c r="D91" s="69" t="str">
        <f>IF($C91="","",'Section 2'!G104)</f>
        <v/>
      </c>
      <c r="E91" s="69" t="str">
        <f>IF($C91="","",'Section 2'!L104)</f>
        <v/>
      </c>
      <c r="F91" s="69" t="str">
        <f>IF($C91="","",'Section 2'!M104)</f>
        <v/>
      </c>
    </row>
    <row r="92" spans="2:6" x14ac:dyDescent="0.25">
      <c r="B92" s="69">
        <v>1</v>
      </c>
      <c r="C92" s="69" t="str">
        <f>IF(ISBLANK('Section 2'!F105),"",'Section 2'!F105)</f>
        <v/>
      </c>
      <c r="D92" s="69" t="str">
        <f>IF($C92="","",'Section 2'!G105)</f>
        <v/>
      </c>
      <c r="E92" s="69" t="str">
        <f>IF($C92="","",'Section 2'!L105)</f>
        <v/>
      </c>
      <c r="F92" s="69" t="str">
        <f>IF($C92="","",'Section 2'!M105)</f>
        <v/>
      </c>
    </row>
    <row r="93" spans="2:6" x14ac:dyDescent="0.25">
      <c r="B93" s="69">
        <v>1</v>
      </c>
      <c r="C93" s="69" t="str">
        <f>IF(ISBLANK('Section 2'!F106),"",'Section 2'!F106)</f>
        <v/>
      </c>
      <c r="D93" s="69" t="str">
        <f>IF($C93="","",'Section 2'!G106)</f>
        <v/>
      </c>
      <c r="E93" s="69" t="str">
        <f>IF($C93="","",'Section 2'!L106)</f>
        <v/>
      </c>
      <c r="F93" s="69" t="str">
        <f>IF($C93="","",'Section 2'!M106)</f>
        <v/>
      </c>
    </row>
    <row r="94" spans="2:6" x14ac:dyDescent="0.25">
      <c r="B94" s="69">
        <v>1</v>
      </c>
      <c r="C94" s="69" t="str">
        <f>IF(ISBLANK('Section 2'!F107),"",'Section 2'!F107)</f>
        <v/>
      </c>
      <c r="D94" s="69" t="str">
        <f>IF($C94="","",'Section 2'!G107)</f>
        <v/>
      </c>
      <c r="E94" s="69" t="str">
        <f>IF($C94="","",'Section 2'!L107)</f>
        <v/>
      </c>
      <c r="F94" s="69" t="str">
        <f>IF($C94="","",'Section 2'!M107)</f>
        <v/>
      </c>
    </row>
    <row r="95" spans="2:6" x14ac:dyDescent="0.25">
      <c r="B95" s="69">
        <v>1</v>
      </c>
      <c r="C95" s="69" t="str">
        <f>IF(ISBLANK('Section 2'!F108),"",'Section 2'!F108)</f>
        <v/>
      </c>
      <c r="D95" s="69" t="str">
        <f>IF($C95="","",'Section 2'!G108)</f>
        <v/>
      </c>
      <c r="E95" s="69" t="str">
        <f>IF($C95="","",'Section 2'!L108)</f>
        <v/>
      </c>
      <c r="F95" s="69" t="str">
        <f>IF($C95="","",'Section 2'!M108)</f>
        <v/>
      </c>
    </row>
    <row r="96" spans="2:6" x14ac:dyDescent="0.25">
      <c r="B96" s="69">
        <v>1</v>
      </c>
      <c r="C96" s="69" t="str">
        <f>IF(ISBLANK('Section 2'!F109),"",'Section 2'!F109)</f>
        <v/>
      </c>
      <c r="D96" s="69" t="str">
        <f>IF($C96="","",'Section 2'!G109)</f>
        <v/>
      </c>
      <c r="E96" s="69" t="str">
        <f>IF($C96="","",'Section 2'!L109)</f>
        <v/>
      </c>
      <c r="F96" s="69" t="str">
        <f>IF($C96="","",'Section 2'!M109)</f>
        <v/>
      </c>
    </row>
    <row r="97" spans="2:6" x14ac:dyDescent="0.25">
      <c r="B97" s="69">
        <v>1</v>
      </c>
      <c r="C97" s="69" t="str">
        <f>IF(ISBLANK('Section 2'!F110),"",'Section 2'!F110)</f>
        <v/>
      </c>
      <c r="D97" s="69" t="str">
        <f>IF($C97="","",'Section 2'!G110)</f>
        <v/>
      </c>
      <c r="E97" s="69" t="str">
        <f>IF($C97="","",'Section 2'!L110)</f>
        <v/>
      </c>
      <c r="F97" s="69" t="str">
        <f>IF($C97="","",'Section 2'!M110)</f>
        <v/>
      </c>
    </row>
    <row r="98" spans="2:6" x14ac:dyDescent="0.25">
      <c r="B98" s="69">
        <v>1</v>
      </c>
      <c r="C98" s="69" t="str">
        <f>IF(ISBLANK('Section 2'!F111),"",'Section 2'!F111)</f>
        <v/>
      </c>
      <c r="D98" s="69" t="str">
        <f>IF($C98="","",'Section 2'!G111)</f>
        <v/>
      </c>
      <c r="E98" s="69" t="str">
        <f>IF($C98="","",'Section 2'!L111)</f>
        <v/>
      </c>
      <c r="F98" s="69" t="str">
        <f>IF($C98="","",'Section 2'!M111)</f>
        <v/>
      </c>
    </row>
    <row r="99" spans="2:6" x14ac:dyDescent="0.25">
      <c r="B99" s="69">
        <v>1</v>
      </c>
      <c r="C99" s="69" t="str">
        <f>IF(ISBLANK('Section 2'!F112),"",'Section 2'!F112)</f>
        <v/>
      </c>
      <c r="D99" s="69" t="str">
        <f>IF($C99="","",'Section 2'!G112)</f>
        <v/>
      </c>
      <c r="E99" s="69" t="str">
        <f>IF($C99="","",'Section 2'!L112)</f>
        <v/>
      </c>
      <c r="F99" s="69" t="str">
        <f>IF($C99="","",'Section 2'!M112)</f>
        <v/>
      </c>
    </row>
    <row r="100" spans="2:6" x14ac:dyDescent="0.25">
      <c r="B100" s="69">
        <v>1</v>
      </c>
      <c r="C100" s="69" t="str">
        <f>IF(ISBLANK('Section 2'!F113),"",'Section 2'!F113)</f>
        <v/>
      </c>
      <c r="D100" s="69" t="str">
        <f>IF($C100="","",'Section 2'!G113)</f>
        <v/>
      </c>
      <c r="E100" s="69" t="str">
        <f>IF($C100="","",'Section 2'!L113)</f>
        <v/>
      </c>
      <c r="F100" s="69" t="str">
        <f>IF($C100="","",'Section 2'!M113)</f>
        <v/>
      </c>
    </row>
    <row r="101" spans="2:6" x14ac:dyDescent="0.25">
      <c r="B101" s="69">
        <v>1</v>
      </c>
      <c r="C101" s="69" t="str">
        <f>IF(ISBLANK('Section 2'!F114),"",'Section 2'!F114)</f>
        <v/>
      </c>
      <c r="D101" s="69" t="str">
        <f>IF($C101="","",'Section 2'!G114)</f>
        <v/>
      </c>
      <c r="E101" s="69" t="str">
        <f>IF($C101="","",'Section 2'!L114)</f>
        <v/>
      </c>
      <c r="F101" s="69" t="str">
        <f>IF($C101="","",'Section 2'!M114)</f>
        <v/>
      </c>
    </row>
    <row r="102" spans="2:6" x14ac:dyDescent="0.25">
      <c r="B102" s="69">
        <v>1</v>
      </c>
      <c r="C102" s="69" t="str">
        <f>IF(ISBLANK('Section 2'!F115),"",'Section 2'!F115)</f>
        <v/>
      </c>
      <c r="D102" s="69" t="str">
        <f>IF($C102="","",'Section 2'!G115)</f>
        <v/>
      </c>
      <c r="E102" s="69" t="str">
        <f>IF($C102="","",'Section 2'!L115)</f>
        <v/>
      </c>
      <c r="F102" s="69" t="str">
        <f>IF($C102="","",'Section 2'!M115)</f>
        <v/>
      </c>
    </row>
    <row r="103" spans="2:6" x14ac:dyDescent="0.25">
      <c r="B103" s="69">
        <v>1</v>
      </c>
      <c r="C103" s="69" t="str">
        <f>IF(ISBLANK('Section 2'!F116),"",'Section 2'!F116)</f>
        <v/>
      </c>
      <c r="D103" s="69" t="str">
        <f>IF($C103="","",'Section 2'!G116)</f>
        <v/>
      </c>
      <c r="E103" s="69" t="str">
        <f>IF($C103="","",'Section 2'!L116)</f>
        <v/>
      </c>
      <c r="F103" s="69" t="str">
        <f>IF($C103="","",'Section 2'!M116)</f>
        <v/>
      </c>
    </row>
    <row r="104" spans="2:6" x14ac:dyDescent="0.25">
      <c r="B104" s="69">
        <v>1</v>
      </c>
      <c r="C104" s="69" t="str">
        <f>IF(ISBLANK('Section 2'!F117),"",'Section 2'!F117)</f>
        <v/>
      </c>
      <c r="D104" s="69" t="str">
        <f>IF($C104="","",'Section 2'!G117)</f>
        <v/>
      </c>
      <c r="E104" s="69" t="str">
        <f>IF($C104="","",'Section 2'!L117)</f>
        <v/>
      </c>
      <c r="F104" s="69" t="str">
        <f>IF($C104="","",'Section 2'!M117)</f>
        <v/>
      </c>
    </row>
    <row r="105" spans="2:6" x14ac:dyDescent="0.25">
      <c r="B105" s="69">
        <v>1</v>
      </c>
      <c r="C105" s="69" t="str">
        <f>IF(ISBLANK('Section 2'!F118),"",'Section 2'!F118)</f>
        <v/>
      </c>
      <c r="D105" s="69" t="str">
        <f>IF($C105="","",'Section 2'!G118)</f>
        <v/>
      </c>
      <c r="E105" s="69" t="str">
        <f>IF($C105="","",'Section 2'!L118)</f>
        <v/>
      </c>
      <c r="F105" s="69" t="str">
        <f>IF($C105="","",'Section 2'!M118)</f>
        <v/>
      </c>
    </row>
    <row r="106" spans="2:6" x14ac:dyDescent="0.25">
      <c r="B106" s="69">
        <v>1</v>
      </c>
      <c r="C106" s="69" t="str">
        <f>IF(ISBLANK('Section 2'!F119),"",'Section 2'!F119)</f>
        <v/>
      </c>
      <c r="D106" s="69" t="str">
        <f>IF($C106="","",'Section 2'!G119)</f>
        <v/>
      </c>
      <c r="E106" s="69" t="str">
        <f>IF($C106="","",'Section 2'!L119)</f>
        <v/>
      </c>
      <c r="F106" s="69" t="str">
        <f>IF($C106="","",'Section 2'!M119)</f>
        <v/>
      </c>
    </row>
    <row r="107" spans="2:6" x14ac:dyDescent="0.25">
      <c r="B107" s="69">
        <v>1</v>
      </c>
      <c r="C107" s="69" t="str">
        <f>IF(ISBLANK('Section 2'!F120),"",'Section 2'!F120)</f>
        <v/>
      </c>
      <c r="D107" s="69" t="str">
        <f>IF($C107="","",'Section 2'!G120)</f>
        <v/>
      </c>
      <c r="E107" s="69" t="str">
        <f>IF($C107="","",'Section 2'!L120)</f>
        <v/>
      </c>
      <c r="F107" s="69" t="str">
        <f>IF($C107="","",'Section 2'!M120)</f>
        <v/>
      </c>
    </row>
    <row r="108" spans="2:6" x14ac:dyDescent="0.25">
      <c r="B108" s="69">
        <v>1</v>
      </c>
      <c r="C108" s="69" t="str">
        <f>IF(ISBLANK('Section 2'!F121),"",'Section 2'!F121)</f>
        <v/>
      </c>
      <c r="D108" s="69" t="str">
        <f>IF($C108="","",'Section 2'!G121)</f>
        <v/>
      </c>
      <c r="E108" s="69" t="str">
        <f>IF($C108="","",'Section 2'!L121)</f>
        <v/>
      </c>
      <c r="F108" s="69" t="str">
        <f>IF($C108="","",'Section 2'!M121)</f>
        <v/>
      </c>
    </row>
    <row r="109" spans="2:6" x14ac:dyDescent="0.25">
      <c r="B109" s="69">
        <v>1</v>
      </c>
      <c r="C109" s="69" t="str">
        <f>IF(ISBLANK('Section 2'!F122),"",'Section 2'!F122)</f>
        <v/>
      </c>
      <c r="D109" s="69" t="str">
        <f>IF($C109="","",'Section 2'!G122)</f>
        <v/>
      </c>
      <c r="E109" s="69" t="str">
        <f>IF($C109="","",'Section 2'!L122)</f>
        <v/>
      </c>
      <c r="F109" s="69" t="str">
        <f>IF($C109="","",'Section 2'!M122)</f>
        <v/>
      </c>
    </row>
    <row r="110" spans="2:6" x14ac:dyDescent="0.25">
      <c r="B110" s="69">
        <v>1</v>
      </c>
      <c r="C110" s="69" t="str">
        <f>IF(ISBLANK('Section 2'!F123),"",'Section 2'!F123)</f>
        <v/>
      </c>
      <c r="D110" s="69" t="str">
        <f>IF($C110="","",'Section 2'!G123)</f>
        <v/>
      </c>
      <c r="E110" s="69" t="str">
        <f>IF($C110="","",'Section 2'!L123)</f>
        <v/>
      </c>
      <c r="F110" s="69" t="str">
        <f>IF($C110="","",'Section 2'!M123)</f>
        <v/>
      </c>
    </row>
    <row r="111" spans="2:6" x14ac:dyDescent="0.25">
      <c r="B111" s="69">
        <v>1</v>
      </c>
      <c r="C111" s="69" t="str">
        <f>IF(ISBLANK('Section 2'!F124),"",'Section 2'!F124)</f>
        <v/>
      </c>
      <c r="D111" s="69" t="str">
        <f>IF($C111="","",'Section 2'!G124)</f>
        <v/>
      </c>
      <c r="E111" s="69" t="str">
        <f>IF($C111="","",'Section 2'!L124)</f>
        <v/>
      </c>
      <c r="F111" s="69" t="str">
        <f>IF($C111="","",'Section 2'!M124)</f>
        <v/>
      </c>
    </row>
    <row r="112" spans="2:6" x14ac:dyDescent="0.25">
      <c r="B112" s="69">
        <v>1</v>
      </c>
      <c r="C112" s="69" t="str">
        <f>IF(ISBLANK('Section 2'!F125),"",'Section 2'!F125)</f>
        <v/>
      </c>
      <c r="D112" s="69" t="str">
        <f>IF($C112="","",'Section 2'!G125)</f>
        <v/>
      </c>
      <c r="E112" s="69" t="str">
        <f>IF($C112="","",'Section 2'!L125)</f>
        <v/>
      </c>
      <c r="F112" s="69" t="str">
        <f>IF($C112="","",'Section 2'!M125)</f>
        <v/>
      </c>
    </row>
    <row r="113" spans="2:6" x14ac:dyDescent="0.25">
      <c r="B113" s="69">
        <v>1</v>
      </c>
      <c r="C113" s="69" t="str">
        <f>IF(ISBLANK('Section 2'!F126),"",'Section 2'!F126)</f>
        <v/>
      </c>
      <c r="D113" s="69" t="str">
        <f>IF($C113="","",'Section 2'!G126)</f>
        <v/>
      </c>
      <c r="E113" s="69" t="str">
        <f>IF($C113="","",'Section 2'!L126)</f>
        <v/>
      </c>
      <c r="F113" s="69" t="str">
        <f>IF($C113="","",'Section 2'!M126)</f>
        <v/>
      </c>
    </row>
    <row r="114" spans="2:6" x14ac:dyDescent="0.25">
      <c r="B114" s="69">
        <v>1</v>
      </c>
      <c r="C114" s="69" t="str">
        <f>IF(ISBLANK('Section 2'!F127),"",'Section 2'!F127)</f>
        <v/>
      </c>
      <c r="D114" s="69" t="str">
        <f>IF($C114="","",'Section 2'!G127)</f>
        <v/>
      </c>
      <c r="E114" s="69" t="str">
        <f>IF($C114="","",'Section 2'!L127)</f>
        <v/>
      </c>
      <c r="F114" s="69" t="str">
        <f>IF($C114="","",'Section 2'!M127)</f>
        <v/>
      </c>
    </row>
    <row r="115" spans="2:6" x14ac:dyDescent="0.25">
      <c r="B115" s="69">
        <v>1</v>
      </c>
      <c r="C115" s="69" t="str">
        <f>IF(ISBLANK('Section 2'!F128),"",'Section 2'!F128)</f>
        <v/>
      </c>
      <c r="D115" s="69" t="str">
        <f>IF($C115="","",'Section 2'!G128)</f>
        <v/>
      </c>
      <c r="E115" s="69" t="str">
        <f>IF($C115="","",'Section 2'!L128)</f>
        <v/>
      </c>
      <c r="F115" s="69" t="str">
        <f>IF($C115="","",'Section 2'!M128)</f>
        <v/>
      </c>
    </row>
    <row r="116" spans="2:6" x14ac:dyDescent="0.25">
      <c r="B116" s="69">
        <v>1</v>
      </c>
      <c r="C116" s="69" t="str">
        <f>IF(ISBLANK('Section 2'!F129),"",'Section 2'!F129)</f>
        <v/>
      </c>
      <c r="D116" s="69" t="str">
        <f>IF($C116="","",'Section 2'!G129)</f>
        <v/>
      </c>
      <c r="E116" s="69" t="str">
        <f>IF($C116="","",'Section 2'!L129)</f>
        <v/>
      </c>
      <c r="F116" s="69" t="str">
        <f>IF($C116="","",'Section 2'!M129)</f>
        <v/>
      </c>
    </row>
    <row r="117" spans="2:6" x14ac:dyDescent="0.25">
      <c r="B117" s="69">
        <v>1</v>
      </c>
      <c r="C117" s="69" t="str">
        <f>IF(ISBLANK('Section 2'!F130),"",'Section 2'!F130)</f>
        <v/>
      </c>
      <c r="D117" s="69" t="str">
        <f>IF($C117="","",'Section 2'!G130)</f>
        <v/>
      </c>
      <c r="E117" s="69" t="str">
        <f>IF($C117="","",'Section 2'!L130)</f>
        <v/>
      </c>
      <c r="F117" s="69" t="str">
        <f>IF($C117="","",'Section 2'!M130)</f>
        <v/>
      </c>
    </row>
    <row r="118" spans="2:6" x14ac:dyDescent="0.25">
      <c r="B118" s="69">
        <v>1</v>
      </c>
      <c r="C118" s="69" t="str">
        <f>IF(ISBLANK('Section 2'!F131),"",'Section 2'!F131)</f>
        <v/>
      </c>
      <c r="D118" s="69" t="str">
        <f>IF($C118="","",'Section 2'!G131)</f>
        <v/>
      </c>
      <c r="E118" s="69" t="str">
        <f>IF($C118="","",'Section 2'!L131)</f>
        <v/>
      </c>
      <c r="F118" s="69" t="str">
        <f>IF($C118="","",'Section 2'!M131)</f>
        <v/>
      </c>
    </row>
    <row r="119" spans="2:6" x14ac:dyDescent="0.25">
      <c r="B119" s="69">
        <v>1</v>
      </c>
      <c r="C119" s="69" t="str">
        <f>IF(ISBLANK('Section 2'!F132),"",'Section 2'!F132)</f>
        <v/>
      </c>
      <c r="D119" s="69" t="str">
        <f>IF($C119="","",'Section 2'!G132)</f>
        <v/>
      </c>
      <c r="E119" s="69" t="str">
        <f>IF($C119="","",'Section 2'!L132)</f>
        <v/>
      </c>
      <c r="F119" s="69" t="str">
        <f>IF($C119="","",'Section 2'!M132)</f>
        <v/>
      </c>
    </row>
    <row r="120" spans="2:6" x14ac:dyDescent="0.25">
      <c r="B120" s="69">
        <v>1</v>
      </c>
      <c r="C120" s="69" t="str">
        <f>IF(ISBLANK('Section 2'!F133),"",'Section 2'!F133)</f>
        <v/>
      </c>
      <c r="D120" s="69" t="str">
        <f>IF($C120="","",'Section 2'!G133)</f>
        <v/>
      </c>
      <c r="E120" s="69" t="str">
        <f>IF($C120="","",'Section 2'!L133)</f>
        <v/>
      </c>
      <c r="F120" s="69" t="str">
        <f>IF($C120="","",'Section 2'!M133)</f>
        <v/>
      </c>
    </row>
    <row r="121" spans="2:6" x14ac:dyDescent="0.25">
      <c r="B121" s="69">
        <v>1</v>
      </c>
      <c r="C121" s="69" t="str">
        <f>IF(ISBLANK('Section 2'!F134),"",'Section 2'!F134)</f>
        <v/>
      </c>
      <c r="D121" s="69" t="str">
        <f>IF($C121="","",'Section 2'!G134)</f>
        <v/>
      </c>
      <c r="E121" s="69" t="str">
        <f>IF($C121="","",'Section 2'!L134)</f>
        <v/>
      </c>
      <c r="F121" s="69" t="str">
        <f>IF($C121="","",'Section 2'!M134)</f>
        <v/>
      </c>
    </row>
    <row r="122" spans="2:6" x14ac:dyDescent="0.25">
      <c r="B122" s="69">
        <v>1</v>
      </c>
      <c r="C122" s="69" t="str">
        <f>IF(ISBLANK('Section 2'!F135),"",'Section 2'!F135)</f>
        <v/>
      </c>
      <c r="D122" s="69" t="str">
        <f>IF($C122="","",'Section 2'!G135)</f>
        <v/>
      </c>
      <c r="E122" s="69" t="str">
        <f>IF($C122="","",'Section 2'!L135)</f>
        <v/>
      </c>
      <c r="F122" s="69" t="str">
        <f>IF($C122="","",'Section 2'!M135)</f>
        <v/>
      </c>
    </row>
    <row r="123" spans="2:6" x14ac:dyDescent="0.25">
      <c r="B123" s="69">
        <v>1</v>
      </c>
      <c r="C123" s="69" t="str">
        <f>IF(ISBLANK('Section 2'!F136),"",'Section 2'!F136)</f>
        <v/>
      </c>
      <c r="D123" s="69" t="str">
        <f>IF($C123="","",'Section 2'!G136)</f>
        <v/>
      </c>
      <c r="E123" s="69" t="str">
        <f>IF($C123="","",'Section 2'!L136)</f>
        <v/>
      </c>
      <c r="F123" s="69" t="str">
        <f>IF($C123="","",'Section 2'!M136)</f>
        <v/>
      </c>
    </row>
    <row r="124" spans="2:6" x14ac:dyDescent="0.25">
      <c r="B124" s="69">
        <v>1</v>
      </c>
      <c r="C124" s="69" t="str">
        <f>IF(ISBLANK('Section 2'!F137),"",'Section 2'!F137)</f>
        <v/>
      </c>
      <c r="D124" s="69" t="str">
        <f>IF($C124="","",'Section 2'!G137)</f>
        <v/>
      </c>
      <c r="E124" s="69" t="str">
        <f>IF($C124="","",'Section 2'!L137)</f>
        <v/>
      </c>
      <c r="F124" s="69" t="str">
        <f>IF($C124="","",'Section 2'!M137)</f>
        <v/>
      </c>
    </row>
    <row r="125" spans="2:6" x14ac:dyDescent="0.25">
      <c r="B125" s="69">
        <v>1</v>
      </c>
      <c r="C125" s="69" t="str">
        <f>IF(ISBLANK('Section 2'!F138),"",'Section 2'!F138)</f>
        <v/>
      </c>
      <c r="D125" s="69" t="str">
        <f>IF($C125="","",'Section 2'!G138)</f>
        <v/>
      </c>
      <c r="E125" s="69" t="str">
        <f>IF($C125="","",'Section 2'!L138)</f>
        <v/>
      </c>
      <c r="F125" s="69" t="str">
        <f>IF($C125="","",'Section 2'!M138)</f>
        <v/>
      </c>
    </row>
    <row r="126" spans="2:6" x14ac:dyDescent="0.25">
      <c r="B126" s="69">
        <v>1</v>
      </c>
      <c r="C126" s="69" t="str">
        <f>IF(ISBLANK('Section 2'!F139),"",'Section 2'!F139)</f>
        <v/>
      </c>
      <c r="D126" s="69" t="str">
        <f>IF($C126="","",'Section 2'!G139)</f>
        <v/>
      </c>
      <c r="E126" s="69" t="str">
        <f>IF($C126="","",'Section 2'!L139)</f>
        <v/>
      </c>
      <c r="F126" s="69" t="str">
        <f>IF($C126="","",'Section 2'!M139)</f>
        <v/>
      </c>
    </row>
    <row r="127" spans="2:6" x14ac:dyDescent="0.25">
      <c r="B127" s="69">
        <v>1</v>
      </c>
      <c r="C127" s="69" t="str">
        <f>IF(ISBLANK('Section 2'!F140),"",'Section 2'!F140)</f>
        <v/>
      </c>
      <c r="D127" s="69" t="str">
        <f>IF($C127="","",'Section 2'!G140)</f>
        <v/>
      </c>
      <c r="E127" s="69" t="str">
        <f>IF($C127="","",'Section 2'!L140)</f>
        <v/>
      </c>
      <c r="F127" s="69" t="str">
        <f>IF($C127="","",'Section 2'!M140)</f>
        <v/>
      </c>
    </row>
    <row r="128" spans="2:6" x14ac:dyDescent="0.25">
      <c r="B128" s="69">
        <v>1</v>
      </c>
      <c r="C128" s="69" t="str">
        <f>IF(ISBLANK('Section 2'!F141),"",'Section 2'!F141)</f>
        <v/>
      </c>
      <c r="D128" s="69" t="str">
        <f>IF($C128="","",'Section 2'!G141)</f>
        <v/>
      </c>
      <c r="E128" s="69" t="str">
        <f>IF($C128="","",'Section 2'!L141)</f>
        <v/>
      </c>
      <c r="F128" s="69" t="str">
        <f>IF($C128="","",'Section 2'!M141)</f>
        <v/>
      </c>
    </row>
    <row r="129" spans="2:6" x14ac:dyDescent="0.25">
      <c r="B129" s="69">
        <v>1</v>
      </c>
      <c r="C129" s="69" t="str">
        <f>IF(ISBLANK('Section 2'!F142),"",'Section 2'!F142)</f>
        <v/>
      </c>
      <c r="D129" s="69" t="str">
        <f>IF($C129="","",'Section 2'!G142)</f>
        <v/>
      </c>
      <c r="E129" s="69" t="str">
        <f>IF($C129="","",'Section 2'!L142)</f>
        <v/>
      </c>
      <c r="F129" s="69" t="str">
        <f>IF($C129="","",'Section 2'!M142)</f>
        <v/>
      </c>
    </row>
    <row r="130" spans="2:6" x14ac:dyDescent="0.25">
      <c r="B130" s="69">
        <v>1</v>
      </c>
      <c r="C130" s="69" t="str">
        <f>IF(ISBLANK('Section 2'!F143),"",'Section 2'!F143)</f>
        <v/>
      </c>
      <c r="D130" s="69" t="str">
        <f>IF($C130="","",'Section 2'!G143)</f>
        <v/>
      </c>
      <c r="E130" s="69" t="str">
        <f>IF($C130="","",'Section 2'!L143)</f>
        <v/>
      </c>
      <c r="F130" s="69" t="str">
        <f>IF($C130="","",'Section 2'!M143)</f>
        <v/>
      </c>
    </row>
    <row r="131" spans="2:6" x14ac:dyDescent="0.25">
      <c r="B131" s="69">
        <v>1</v>
      </c>
      <c r="C131" s="69" t="str">
        <f>IF(ISBLANK('Section 2'!F144),"",'Section 2'!F144)</f>
        <v/>
      </c>
      <c r="D131" s="69" t="str">
        <f>IF($C131="","",'Section 2'!G144)</f>
        <v/>
      </c>
      <c r="E131" s="69" t="str">
        <f>IF($C131="","",'Section 2'!L144)</f>
        <v/>
      </c>
      <c r="F131" s="69" t="str">
        <f>IF($C131="","",'Section 2'!M144)</f>
        <v/>
      </c>
    </row>
    <row r="132" spans="2:6" x14ac:dyDescent="0.25">
      <c r="B132" s="69">
        <v>1</v>
      </c>
      <c r="C132" s="69" t="str">
        <f>IF(ISBLANK('Section 2'!F145),"",'Section 2'!F145)</f>
        <v/>
      </c>
      <c r="D132" s="69" t="str">
        <f>IF($C132="","",'Section 2'!G145)</f>
        <v/>
      </c>
      <c r="E132" s="69" t="str">
        <f>IF($C132="","",'Section 2'!L145)</f>
        <v/>
      </c>
      <c r="F132" s="69" t="str">
        <f>IF($C132="","",'Section 2'!M145)</f>
        <v/>
      </c>
    </row>
    <row r="133" spans="2:6" x14ac:dyDescent="0.25">
      <c r="B133" s="69">
        <v>1</v>
      </c>
      <c r="C133" s="69" t="str">
        <f>IF(ISBLANK('Section 2'!F146),"",'Section 2'!F146)</f>
        <v/>
      </c>
      <c r="D133" s="69" t="str">
        <f>IF($C133="","",'Section 2'!G146)</f>
        <v/>
      </c>
      <c r="E133" s="69" t="str">
        <f>IF($C133="","",'Section 2'!L146)</f>
        <v/>
      </c>
      <c r="F133" s="69" t="str">
        <f>IF($C133="","",'Section 2'!M146)</f>
        <v/>
      </c>
    </row>
    <row r="134" spans="2:6" x14ac:dyDescent="0.25">
      <c r="B134" s="69">
        <v>1</v>
      </c>
      <c r="C134" s="69" t="str">
        <f>IF(ISBLANK('Section 2'!F147),"",'Section 2'!F147)</f>
        <v/>
      </c>
      <c r="D134" s="69" t="str">
        <f>IF($C134="","",'Section 2'!G147)</f>
        <v/>
      </c>
      <c r="E134" s="69" t="str">
        <f>IF($C134="","",'Section 2'!L147)</f>
        <v/>
      </c>
      <c r="F134" s="69" t="str">
        <f>IF($C134="","",'Section 2'!M147)</f>
        <v/>
      </c>
    </row>
    <row r="135" spans="2:6" x14ac:dyDescent="0.25">
      <c r="B135" s="69">
        <v>1</v>
      </c>
      <c r="C135" s="69" t="str">
        <f>IF(ISBLANK('Section 2'!F148),"",'Section 2'!F148)</f>
        <v/>
      </c>
      <c r="D135" s="69" t="str">
        <f>IF($C135="","",'Section 2'!G148)</f>
        <v/>
      </c>
      <c r="E135" s="69" t="str">
        <f>IF($C135="","",'Section 2'!L148)</f>
        <v/>
      </c>
      <c r="F135" s="69" t="str">
        <f>IF($C135="","",'Section 2'!M148)</f>
        <v/>
      </c>
    </row>
    <row r="136" spans="2:6" x14ac:dyDescent="0.25">
      <c r="B136" s="69">
        <v>1</v>
      </c>
      <c r="C136" s="69" t="str">
        <f>IF(ISBLANK('Section 2'!F149),"",'Section 2'!F149)</f>
        <v/>
      </c>
      <c r="D136" s="69" t="str">
        <f>IF($C136="","",'Section 2'!G149)</f>
        <v/>
      </c>
      <c r="E136" s="69" t="str">
        <f>IF($C136="","",'Section 2'!L149)</f>
        <v/>
      </c>
      <c r="F136" s="69" t="str">
        <f>IF($C136="","",'Section 2'!M149)</f>
        <v/>
      </c>
    </row>
    <row r="137" spans="2:6" x14ac:dyDescent="0.25">
      <c r="B137" s="69">
        <v>1</v>
      </c>
      <c r="C137" s="69" t="str">
        <f>IF(ISBLANK('Section 2'!F150),"",'Section 2'!F150)</f>
        <v/>
      </c>
      <c r="D137" s="69" t="str">
        <f>IF($C137="","",'Section 2'!G150)</f>
        <v/>
      </c>
      <c r="E137" s="69" t="str">
        <f>IF($C137="","",'Section 2'!L150)</f>
        <v/>
      </c>
      <c r="F137" s="69" t="str">
        <f>IF($C137="","",'Section 2'!M150)</f>
        <v/>
      </c>
    </row>
    <row r="138" spans="2:6" x14ac:dyDescent="0.25">
      <c r="B138" s="69">
        <v>1</v>
      </c>
      <c r="C138" s="69" t="str">
        <f>IF(ISBLANK('Section 2'!F151),"",'Section 2'!F151)</f>
        <v/>
      </c>
      <c r="D138" s="69" t="str">
        <f>IF($C138="","",'Section 2'!G151)</f>
        <v/>
      </c>
      <c r="E138" s="69" t="str">
        <f>IF($C138="","",'Section 2'!L151)</f>
        <v/>
      </c>
      <c r="F138" s="69" t="str">
        <f>IF($C138="","",'Section 2'!M151)</f>
        <v/>
      </c>
    </row>
    <row r="139" spans="2:6" x14ac:dyDescent="0.25">
      <c r="B139" s="69">
        <v>1</v>
      </c>
      <c r="C139" s="69" t="str">
        <f>IF(ISBLANK('Section 2'!F152),"",'Section 2'!F152)</f>
        <v/>
      </c>
      <c r="D139" s="69" t="str">
        <f>IF($C139="","",'Section 2'!G152)</f>
        <v/>
      </c>
      <c r="E139" s="69" t="str">
        <f>IF($C139="","",'Section 2'!L152)</f>
        <v/>
      </c>
      <c r="F139" s="69" t="str">
        <f>IF($C139="","",'Section 2'!M152)</f>
        <v/>
      </c>
    </row>
    <row r="140" spans="2:6" x14ac:dyDescent="0.25">
      <c r="B140" s="69">
        <v>1</v>
      </c>
      <c r="C140" s="69" t="str">
        <f>IF(ISBLANK('Section 2'!F153),"",'Section 2'!F153)</f>
        <v/>
      </c>
      <c r="D140" s="69" t="str">
        <f>IF($C140="","",'Section 2'!G153)</f>
        <v/>
      </c>
      <c r="E140" s="69" t="str">
        <f>IF($C140="","",'Section 2'!L153)</f>
        <v/>
      </c>
      <c r="F140" s="69" t="str">
        <f>IF($C140="","",'Section 2'!M153)</f>
        <v/>
      </c>
    </row>
    <row r="141" spans="2:6" x14ac:dyDescent="0.25">
      <c r="B141" s="69">
        <v>1</v>
      </c>
      <c r="C141" s="69" t="str">
        <f>IF(ISBLANK('Section 2'!F154),"",'Section 2'!F154)</f>
        <v/>
      </c>
      <c r="D141" s="69" t="str">
        <f>IF($C141="","",'Section 2'!G154)</f>
        <v/>
      </c>
      <c r="E141" s="69" t="str">
        <f>IF($C141="","",'Section 2'!L154)</f>
        <v/>
      </c>
      <c r="F141" s="69" t="str">
        <f>IF($C141="","",'Section 2'!M154)</f>
        <v/>
      </c>
    </row>
    <row r="142" spans="2:6" x14ac:dyDescent="0.25">
      <c r="B142" s="69">
        <v>1</v>
      </c>
      <c r="C142" s="69" t="str">
        <f>IF(ISBLANK('Section 2'!F155),"",'Section 2'!F155)</f>
        <v/>
      </c>
      <c r="D142" s="69" t="str">
        <f>IF($C142="","",'Section 2'!G155)</f>
        <v/>
      </c>
      <c r="E142" s="69" t="str">
        <f>IF($C142="","",'Section 2'!L155)</f>
        <v/>
      </c>
      <c r="F142" s="69" t="str">
        <f>IF($C142="","",'Section 2'!M155)</f>
        <v/>
      </c>
    </row>
    <row r="143" spans="2:6" x14ac:dyDescent="0.25">
      <c r="B143" s="69">
        <v>1</v>
      </c>
      <c r="C143" s="69" t="str">
        <f>IF(ISBLANK('Section 2'!F156),"",'Section 2'!F156)</f>
        <v/>
      </c>
      <c r="D143" s="69" t="str">
        <f>IF($C143="","",'Section 2'!G156)</f>
        <v/>
      </c>
      <c r="E143" s="69" t="str">
        <f>IF($C143="","",'Section 2'!L156)</f>
        <v/>
      </c>
      <c r="F143" s="69" t="str">
        <f>IF($C143="","",'Section 2'!M156)</f>
        <v/>
      </c>
    </row>
    <row r="144" spans="2:6" x14ac:dyDescent="0.25">
      <c r="B144" s="69">
        <v>1</v>
      </c>
      <c r="C144" s="69" t="str">
        <f>IF(ISBLANK('Section 2'!F157),"",'Section 2'!F157)</f>
        <v/>
      </c>
      <c r="D144" s="69" t="str">
        <f>IF($C144="","",'Section 2'!G157)</f>
        <v/>
      </c>
      <c r="E144" s="69" t="str">
        <f>IF($C144="","",'Section 2'!L157)</f>
        <v/>
      </c>
      <c r="F144" s="69" t="str">
        <f>IF($C144="","",'Section 2'!M157)</f>
        <v/>
      </c>
    </row>
    <row r="145" spans="2:6" x14ac:dyDescent="0.25">
      <c r="B145" s="69">
        <v>1</v>
      </c>
      <c r="C145" s="69" t="str">
        <f>IF(ISBLANK('Section 2'!F158),"",'Section 2'!F158)</f>
        <v/>
      </c>
      <c r="D145" s="69" t="str">
        <f>IF($C145="","",'Section 2'!G158)</f>
        <v/>
      </c>
      <c r="E145" s="69" t="str">
        <f>IF($C145="","",'Section 2'!L158)</f>
        <v/>
      </c>
      <c r="F145" s="69" t="str">
        <f>IF($C145="","",'Section 2'!M158)</f>
        <v/>
      </c>
    </row>
    <row r="146" spans="2:6" x14ac:dyDescent="0.25">
      <c r="B146" s="69">
        <v>1</v>
      </c>
      <c r="C146" s="69" t="str">
        <f>IF(ISBLANK('Section 2'!F159),"",'Section 2'!F159)</f>
        <v/>
      </c>
      <c r="D146" s="69" t="str">
        <f>IF($C146="","",'Section 2'!G159)</f>
        <v/>
      </c>
      <c r="E146" s="69" t="str">
        <f>IF($C146="","",'Section 2'!L159)</f>
        <v/>
      </c>
      <c r="F146" s="69" t="str">
        <f>IF($C146="","",'Section 2'!M159)</f>
        <v/>
      </c>
    </row>
    <row r="147" spans="2:6" x14ac:dyDescent="0.25">
      <c r="B147" s="69">
        <v>1</v>
      </c>
      <c r="C147" s="69" t="str">
        <f>IF(ISBLANK('Section 2'!F160),"",'Section 2'!F160)</f>
        <v/>
      </c>
      <c r="D147" s="69" t="str">
        <f>IF($C147="","",'Section 2'!G160)</f>
        <v/>
      </c>
      <c r="E147" s="69" t="str">
        <f>IF($C147="","",'Section 2'!L160)</f>
        <v/>
      </c>
      <c r="F147" s="69" t="str">
        <f>IF($C147="","",'Section 2'!M160)</f>
        <v/>
      </c>
    </row>
    <row r="148" spans="2:6" x14ac:dyDescent="0.25">
      <c r="B148" s="69">
        <v>1</v>
      </c>
      <c r="C148" s="69" t="str">
        <f>IF(ISBLANK('Section 2'!F161),"",'Section 2'!F161)</f>
        <v/>
      </c>
      <c r="D148" s="69" t="str">
        <f>IF($C148="","",'Section 2'!G161)</f>
        <v/>
      </c>
      <c r="E148" s="69" t="str">
        <f>IF($C148="","",'Section 2'!L161)</f>
        <v/>
      </c>
      <c r="F148" s="69" t="str">
        <f>IF($C148="","",'Section 2'!M161)</f>
        <v/>
      </c>
    </row>
    <row r="149" spans="2:6" x14ac:dyDescent="0.25">
      <c r="B149" s="69">
        <v>1</v>
      </c>
      <c r="C149" s="69" t="str">
        <f>IF(ISBLANK('Section 2'!F162),"",'Section 2'!F162)</f>
        <v/>
      </c>
      <c r="D149" s="69" t="str">
        <f>IF($C149="","",'Section 2'!G162)</f>
        <v/>
      </c>
      <c r="E149" s="69" t="str">
        <f>IF($C149="","",'Section 2'!L162)</f>
        <v/>
      </c>
      <c r="F149" s="69" t="str">
        <f>IF($C149="","",'Section 2'!M162)</f>
        <v/>
      </c>
    </row>
    <row r="150" spans="2:6" x14ac:dyDescent="0.25">
      <c r="B150" s="69">
        <v>1</v>
      </c>
      <c r="C150" s="69" t="str">
        <f>IF(ISBLANK('Section 2'!F163),"",'Section 2'!F163)</f>
        <v/>
      </c>
      <c r="D150" s="69" t="str">
        <f>IF($C150="","",'Section 2'!G163)</f>
        <v/>
      </c>
      <c r="E150" s="69" t="str">
        <f>IF($C150="","",'Section 2'!L163)</f>
        <v/>
      </c>
      <c r="F150" s="69" t="str">
        <f>IF($C150="","",'Section 2'!M163)</f>
        <v/>
      </c>
    </row>
    <row r="151" spans="2:6" x14ac:dyDescent="0.25">
      <c r="B151" s="69">
        <v>1</v>
      </c>
      <c r="C151" s="69" t="str">
        <f>IF(ISBLANK('Section 2'!F164),"",'Section 2'!F164)</f>
        <v/>
      </c>
      <c r="D151" s="69" t="str">
        <f>IF($C151="","",'Section 2'!G164)</f>
        <v/>
      </c>
      <c r="E151" s="69" t="str">
        <f>IF($C151="","",'Section 2'!L164)</f>
        <v/>
      </c>
      <c r="F151" s="69" t="str">
        <f>IF($C151="","",'Section 2'!M164)</f>
        <v/>
      </c>
    </row>
    <row r="152" spans="2:6" x14ac:dyDescent="0.25">
      <c r="B152" s="69">
        <v>1</v>
      </c>
      <c r="C152" s="69" t="str">
        <f>IF(ISBLANK('Section 2'!F165),"",'Section 2'!F165)</f>
        <v/>
      </c>
      <c r="D152" s="69" t="str">
        <f>IF($C152="","",'Section 2'!G165)</f>
        <v/>
      </c>
      <c r="E152" s="69" t="str">
        <f>IF($C152="","",'Section 2'!L165)</f>
        <v/>
      </c>
      <c r="F152" s="69" t="str">
        <f>IF($C152="","",'Section 2'!M165)</f>
        <v/>
      </c>
    </row>
    <row r="153" spans="2:6" x14ac:dyDescent="0.25">
      <c r="B153" s="69">
        <v>1</v>
      </c>
      <c r="C153" s="69" t="str">
        <f>IF(ISBLANK('Section 2'!F166),"",'Section 2'!F166)</f>
        <v/>
      </c>
      <c r="D153" s="69" t="str">
        <f>IF($C153="","",'Section 2'!G166)</f>
        <v/>
      </c>
      <c r="E153" s="69" t="str">
        <f>IF($C153="","",'Section 2'!L166)</f>
        <v/>
      </c>
      <c r="F153" s="69" t="str">
        <f>IF($C153="","",'Section 2'!M166)</f>
        <v/>
      </c>
    </row>
    <row r="154" spans="2:6" x14ac:dyDescent="0.25">
      <c r="B154" s="69">
        <v>1</v>
      </c>
      <c r="C154" s="69" t="str">
        <f>IF(ISBLANK('Section 2'!F167),"",'Section 2'!F167)</f>
        <v/>
      </c>
      <c r="D154" s="69" t="str">
        <f>IF($C154="","",'Section 2'!G167)</f>
        <v/>
      </c>
      <c r="E154" s="69" t="str">
        <f>IF($C154="","",'Section 2'!L167)</f>
        <v/>
      </c>
      <c r="F154" s="69" t="str">
        <f>IF($C154="","",'Section 2'!M167)</f>
        <v/>
      </c>
    </row>
    <row r="155" spans="2:6" x14ac:dyDescent="0.25">
      <c r="B155" s="69">
        <v>1</v>
      </c>
      <c r="C155" s="69" t="str">
        <f>IF(ISBLANK('Section 2'!F168),"",'Section 2'!F168)</f>
        <v/>
      </c>
      <c r="D155" s="69" t="str">
        <f>IF($C155="","",'Section 2'!G168)</f>
        <v/>
      </c>
      <c r="E155" s="69" t="str">
        <f>IF($C155="","",'Section 2'!L168)</f>
        <v/>
      </c>
      <c r="F155" s="69" t="str">
        <f>IF($C155="","",'Section 2'!M168)</f>
        <v/>
      </c>
    </row>
    <row r="156" spans="2:6" x14ac:dyDescent="0.25">
      <c r="B156" s="69">
        <v>1</v>
      </c>
      <c r="C156" s="69" t="str">
        <f>IF(ISBLANK('Section 2'!F169),"",'Section 2'!F169)</f>
        <v/>
      </c>
      <c r="D156" s="69" t="str">
        <f>IF($C156="","",'Section 2'!G169)</f>
        <v/>
      </c>
      <c r="E156" s="69" t="str">
        <f>IF($C156="","",'Section 2'!L169)</f>
        <v/>
      </c>
      <c r="F156" s="69" t="str">
        <f>IF($C156="","",'Section 2'!M169)</f>
        <v/>
      </c>
    </row>
    <row r="157" spans="2:6" x14ac:dyDescent="0.25">
      <c r="B157" s="69">
        <v>1</v>
      </c>
      <c r="C157" s="69" t="str">
        <f>IF(ISBLANK('Section 2'!F170),"",'Section 2'!F170)</f>
        <v/>
      </c>
      <c r="D157" s="69" t="str">
        <f>IF($C157="","",'Section 2'!G170)</f>
        <v/>
      </c>
      <c r="E157" s="69" t="str">
        <f>IF($C157="","",'Section 2'!L170)</f>
        <v/>
      </c>
      <c r="F157" s="69" t="str">
        <f>IF($C157="","",'Section 2'!M170)</f>
        <v/>
      </c>
    </row>
    <row r="158" spans="2:6" x14ac:dyDescent="0.25">
      <c r="B158" s="69">
        <v>1</v>
      </c>
      <c r="C158" s="69" t="str">
        <f>IF(ISBLANK('Section 2'!F171),"",'Section 2'!F171)</f>
        <v/>
      </c>
      <c r="D158" s="69" t="str">
        <f>IF($C158="","",'Section 2'!G171)</f>
        <v/>
      </c>
      <c r="E158" s="69" t="str">
        <f>IF($C158="","",'Section 2'!L171)</f>
        <v/>
      </c>
      <c r="F158" s="69" t="str">
        <f>IF($C158="","",'Section 2'!M171)</f>
        <v/>
      </c>
    </row>
    <row r="159" spans="2:6" x14ac:dyDescent="0.25">
      <c r="B159" s="69">
        <v>1</v>
      </c>
      <c r="C159" s="69" t="str">
        <f>IF(ISBLANK('Section 2'!F172),"",'Section 2'!F172)</f>
        <v/>
      </c>
      <c r="D159" s="69" t="str">
        <f>IF($C159="","",'Section 2'!G172)</f>
        <v/>
      </c>
      <c r="E159" s="69" t="str">
        <f>IF($C159="","",'Section 2'!L172)</f>
        <v/>
      </c>
      <c r="F159" s="69" t="str">
        <f>IF($C159="","",'Section 2'!M172)</f>
        <v/>
      </c>
    </row>
    <row r="160" spans="2:6" x14ac:dyDescent="0.25">
      <c r="B160" s="69">
        <v>1</v>
      </c>
      <c r="C160" s="69" t="str">
        <f>IF(ISBLANK('Section 2'!F173),"",'Section 2'!F173)</f>
        <v/>
      </c>
      <c r="D160" s="69" t="str">
        <f>IF($C160="","",'Section 2'!G173)</f>
        <v/>
      </c>
      <c r="E160" s="69" t="str">
        <f>IF($C160="","",'Section 2'!L173)</f>
        <v/>
      </c>
      <c r="F160" s="69" t="str">
        <f>IF($C160="","",'Section 2'!M173)</f>
        <v/>
      </c>
    </row>
    <row r="161" spans="2:6" x14ac:dyDescent="0.25">
      <c r="B161" s="69">
        <v>1</v>
      </c>
      <c r="C161" s="69" t="str">
        <f>IF(ISBLANK('Section 2'!F174),"",'Section 2'!F174)</f>
        <v/>
      </c>
      <c r="D161" s="69" t="str">
        <f>IF($C161="","",'Section 2'!G174)</f>
        <v/>
      </c>
      <c r="E161" s="69" t="str">
        <f>IF($C161="","",'Section 2'!L174)</f>
        <v/>
      </c>
      <c r="F161" s="69" t="str">
        <f>IF($C161="","",'Section 2'!M174)</f>
        <v/>
      </c>
    </row>
    <row r="162" spans="2:6" x14ac:dyDescent="0.25">
      <c r="B162" s="69">
        <v>1</v>
      </c>
      <c r="C162" s="69" t="str">
        <f>IF(ISBLANK('Section 2'!F175),"",'Section 2'!F175)</f>
        <v/>
      </c>
      <c r="D162" s="69" t="str">
        <f>IF($C162="","",'Section 2'!G175)</f>
        <v/>
      </c>
      <c r="E162" s="69" t="str">
        <f>IF($C162="","",'Section 2'!L175)</f>
        <v/>
      </c>
      <c r="F162" s="69" t="str">
        <f>IF($C162="","",'Section 2'!M175)</f>
        <v/>
      </c>
    </row>
    <row r="163" spans="2:6" x14ac:dyDescent="0.25">
      <c r="B163" s="69">
        <v>1</v>
      </c>
      <c r="C163" s="69" t="str">
        <f>IF(ISBLANK('Section 2'!F176),"",'Section 2'!F176)</f>
        <v/>
      </c>
      <c r="D163" s="69" t="str">
        <f>IF($C163="","",'Section 2'!G176)</f>
        <v/>
      </c>
      <c r="E163" s="69" t="str">
        <f>IF($C163="","",'Section 2'!L176)</f>
        <v/>
      </c>
      <c r="F163" s="69" t="str">
        <f>IF($C163="","",'Section 2'!M176)</f>
        <v/>
      </c>
    </row>
    <row r="164" spans="2:6" x14ac:dyDescent="0.25">
      <c r="B164" s="69">
        <v>1</v>
      </c>
      <c r="C164" s="69" t="str">
        <f>IF(ISBLANK('Section 2'!F177),"",'Section 2'!F177)</f>
        <v/>
      </c>
      <c r="D164" s="69" t="str">
        <f>IF($C164="","",'Section 2'!G177)</f>
        <v/>
      </c>
      <c r="E164" s="69" t="str">
        <f>IF($C164="","",'Section 2'!L177)</f>
        <v/>
      </c>
      <c r="F164" s="69" t="str">
        <f>IF($C164="","",'Section 2'!M177)</f>
        <v/>
      </c>
    </row>
    <row r="165" spans="2:6" x14ac:dyDescent="0.25">
      <c r="B165" s="69">
        <v>1</v>
      </c>
      <c r="C165" s="69" t="str">
        <f>IF(ISBLANK('Section 2'!F178),"",'Section 2'!F178)</f>
        <v/>
      </c>
      <c r="D165" s="69" t="str">
        <f>IF($C165="","",'Section 2'!G178)</f>
        <v/>
      </c>
      <c r="E165" s="69" t="str">
        <f>IF($C165="","",'Section 2'!L178)</f>
        <v/>
      </c>
      <c r="F165" s="69" t="str">
        <f>IF($C165="","",'Section 2'!M178)</f>
        <v/>
      </c>
    </row>
    <row r="166" spans="2:6" x14ac:dyDescent="0.25">
      <c r="B166" s="69">
        <v>1</v>
      </c>
      <c r="C166" s="69" t="str">
        <f>IF(ISBLANK('Section 2'!F179),"",'Section 2'!F179)</f>
        <v/>
      </c>
      <c r="D166" s="69" t="str">
        <f>IF($C166="","",'Section 2'!G179)</f>
        <v/>
      </c>
      <c r="E166" s="69" t="str">
        <f>IF($C166="","",'Section 2'!L179)</f>
        <v/>
      </c>
      <c r="F166" s="69" t="str">
        <f>IF($C166="","",'Section 2'!M179)</f>
        <v/>
      </c>
    </row>
    <row r="167" spans="2:6" x14ac:dyDescent="0.25">
      <c r="B167" s="69">
        <v>1</v>
      </c>
      <c r="C167" s="69" t="str">
        <f>IF(ISBLANK('Section 2'!F180),"",'Section 2'!F180)</f>
        <v/>
      </c>
      <c r="D167" s="69" t="str">
        <f>IF($C167="","",'Section 2'!G180)</f>
        <v/>
      </c>
      <c r="E167" s="69" t="str">
        <f>IF($C167="","",'Section 2'!L180)</f>
        <v/>
      </c>
      <c r="F167" s="69" t="str">
        <f>IF($C167="","",'Section 2'!M180)</f>
        <v/>
      </c>
    </row>
    <row r="168" spans="2:6" x14ac:dyDescent="0.25">
      <c r="B168" s="69">
        <v>1</v>
      </c>
      <c r="C168" s="69" t="str">
        <f>IF(ISBLANK('Section 2'!F181),"",'Section 2'!F181)</f>
        <v/>
      </c>
      <c r="D168" s="69" t="str">
        <f>IF($C168="","",'Section 2'!G181)</f>
        <v/>
      </c>
      <c r="E168" s="69" t="str">
        <f>IF($C168="","",'Section 2'!L181)</f>
        <v/>
      </c>
      <c r="F168" s="69" t="str">
        <f>IF($C168="","",'Section 2'!M181)</f>
        <v/>
      </c>
    </row>
    <row r="169" spans="2:6" x14ac:dyDescent="0.25">
      <c r="B169" s="69">
        <v>1</v>
      </c>
      <c r="C169" s="69" t="str">
        <f>IF(ISBLANK('Section 2'!F182),"",'Section 2'!F182)</f>
        <v/>
      </c>
      <c r="D169" s="69" t="str">
        <f>IF($C169="","",'Section 2'!G182)</f>
        <v/>
      </c>
      <c r="E169" s="69" t="str">
        <f>IF($C169="","",'Section 2'!L182)</f>
        <v/>
      </c>
      <c r="F169" s="69" t="str">
        <f>IF($C169="","",'Section 2'!M182)</f>
        <v/>
      </c>
    </row>
    <row r="170" spans="2:6" x14ac:dyDescent="0.25">
      <c r="B170" s="69">
        <v>1</v>
      </c>
      <c r="C170" s="69" t="str">
        <f>IF(ISBLANK('Section 2'!F183),"",'Section 2'!F183)</f>
        <v/>
      </c>
      <c r="D170" s="69" t="str">
        <f>IF($C170="","",'Section 2'!G183)</f>
        <v/>
      </c>
      <c r="E170" s="69" t="str">
        <f>IF($C170="","",'Section 2'!L183)</f>
        <v/>
      </c>
      <c r="F170" s="69" t="str">
        <f>IF($C170="","",'Section 2'!M183)</f>
        <v/>
      </c>
    </row>
    <row r="171" spans="2:6" x14ac:dyDescent="0.25">
      <c r="B171" s="69">
        <v>1</v>
      </c>
      <c r="C171" s="69" t="str">
        <f>IF(ISBLANK('Section 2'!F184),"",'Section 2'!F184)</f>
        <v/>
      </c>
      <c r="D171" s="69" t="str">
        <f>IF($C171="","",'Section 2'!G184)</f>
        <v/>
      </c>
      <c r="E171" s="69" t="str">
        <f>IF($C171="","",'Section 2'!L184)</f>
        <v/>
      </c>
      <c r="F171" s="69" t="str">
        <f>IF($C171="","",'Section 2'!M184)</f>
        <v/>
      </c>
    </row>
    <row r="172" spans="2:6" x14ac:dyDescent="0.25">
      <c r="B172" s="69">
        <v>1</v>
      </c>
      <c r="C172" s="69" t="str">
        <f>IF(ISBLANK('Section 2'!F185),"",'Section 2'!F185)</f>
        <v/>
      </c>
      <c r="D172" s="69" t="str">
        <f>IF($C172="","",'Section 2'!G185)</f>
        <v/>
      </c>
      <c r="E172" s="69" t="str">
        <f>IF($C172="","",'Section 2'!L185)</f>
        <v/>
      </c>
      <c r="F172" s="69" t="str">
        <f>IF($C172="","",'Section 2'!M185)</f>
        <v/>
      </c>
    </row>
    <row r="173" spans="2:6" x14ac:dyDescent="0.25">
      <c r="B173" s="69">
        <v>1</v>
      </c>
      <c r="C173" s="69" t="str">
        <f>IF(ISBLANK('Section 2'!F186),"",'Section 2'!F186)</f>
        <v/>
      </c>
      <c r="D173" s="69" t="str">
        <f>IF($C173="","",'Section 2'!G186)</f>
        <v/>
      </c>
      <c r="E173" s="69" t="str">
        <f>IF($C173="","",'Section 2'!L186)</f>
        <v/>
      </c>
      <c r="F173" s="69" t="str">
        <f>IF($C173="","",'Section 2'!M186)</f>
        <v/>
      </c>
    </row>
    <row r="174" spans="2:6" x14ac:dyDescent="0.25">
      <c r="B174" s="69">
        <v>1</v>
      </c>
      <c r="C174" s="69" t="str">
        <f>IF(ISBLANK('Section 2'!F187),"",'Section 2'!F187)</f>
        <v/>
      </c>
      <c r="D174" s="69" t="str">
        <f>IF($C174="","",'Section 2'!G187)</f>
        <v/>
      </c>
      <c r="E174" s="69" t="str">
        <f>IF($C174="","",'Section 2'!L187)</f>
        <v/>
      </c>
      <c r="F174" s="69" t="str">
        <f>IF($C174="","",'Section 2'!M187)</f>
        <v/>
      </c>
    </row>
    <row r="175" spans="2:6" x14ac:dyDescent="0.25">
      <c r="B175" s="69">
        <v>1</v>
      </c>
      <c r="C175" s="69" t="str">
        <f>IF(ISBLANK('Section 2'!F188),"",'Section 2'!F188)</f>
        <v/>
      </c>
      <c r="D175" s="69" t="str">
        <f>IF($C175="","",'Section 2'!G188)</f>
        <v/>
      </c>
      <c r="E175" s="69" t="str">
        <f>IF($C175="","",'Section 2'!L188)</f>
        <v/>
      </c>
      <c r="F175" s="69" t="str">
        <f>IF($C175="","",'Section 2'!M188)</f>
        <v/>
      </c>
    </row>
    <row r="176" spans="2:6" x14ac:dyDescent="0.25">
      <c r="B176" s="69">
        <v>1</v>
      </c>
      <c r="C176" s="69" t="str">
        <f>IF(ISBLANK('Section 2'!F189),"",'Section 2'!F189)</f>
        <v/>
      </c>
      <c r="D176" s="69" t="str">
        <f>IF($C176="","",'Section 2'!G189)</f>
        <v/>
      </c>
      <c r="E176" s="69" t="str">
        <f>IF($C176="","",'Section 2'!L189)</f>
        <v/>
      </c>
      <c r="F176" s="69" t="str">
        <f>IF($C176="","",'Section 2'!M189)</f>
        <v/>
      </c>
    </row>
    <row r="177" spans="2:6" x14ac:dyDescent="0.25">
      <c r="B177" s="69">
        <v>1</v>
      </c>
      <c r="C177" s="69" t="str">
        <f>IF(ISBLANK('Section 2'!F190),"",'Section 2'!F190)</f>
        <v/>
      </c>
      <c r="D177" s="69" t="str">
        <f>IF($C177="","",'Section 2'!G190)</f>
        <v/>
      </c>
      <c r="E177" s="69" t="str">
        <f>IF($C177="","",'Section 2'!L190)</f>
        <v/>
      </c>
      <c r="F177" s="69" t="str">
        <f>IF($C177="","",'Section 2'!M190)</f>
        <v/>
      </c>
    </row>
    <row r="178" spans="2:6" x14ac:dyDescent="0.25">
      <c r="B178" s="69">
        <v>1</v>
      </c>
      <c r="C178" s="69" t="str">
        <f>IF(ISBLANK('Section 2'!F191),"",'Section 2'!F191)</f>
        <v/>
      </c>
      <c r="D178" s="69" t="str">
        <f>IF($C178="","",'Section 2'!G191)</f>
        <v/>
      </c>
      <c r="E178" s="69" t="str">
        <f>IF($C178="","",'Section 2'!L191)</f>
        <v/>
      </c>
      <c r="F178" s="69" t="str">
        <f>IF($C178="","",'Section 2'!M191)</f>
        <v/>
      </c>
    </row>
    <row r="179" spans="2:6" x14ac:dyDescent="0.25">
      <c r="B179" s="69">
        <v>1</v>
      </c>
      <c r="C179" s="69" t="str">
        <f>IF(ISBLANK('Section 2'!F192),"",'Section 2'!F192)</f>
        <v/>
      </c>
      <c r="D179" s="69" t="str">
        <f>IF($C179="","",'Section 2'!G192)</f>
        <v/>
      </c>
      <c r="E179" s="69" t="str">
        <f>IF($C179="","",'Section 2'!L192)</f>
        <v/>
      </c>
      <c r="F179" s="69" t="str">
        <f>IF($C179="","",'Section 2'!M192)</f>
        <v/>
      </c>
    </row>
    <row r="180" spans="2:6" x14ac:dyDescent="0.25">
      <c r="B180" s="69">
        <v>1</v>
      </c>
      <c r="C180" s="69" t="str">
        <f>IF(ISBLANK('Section 2'!F193),"",'Section 2'!F193)</f>
        <v/>
      </c>
      <c r="D180" s="69" t="str">
        <f>IF($C180="","",'Section 2'!G193)</f>
        <v/>
      </c>
      <c r="E180" s="69" t="str">
        <f>IF($C180="","",'Section 2'!L193)</f>
        <v/>
      </c>
      <c r="F180" s="69" t="str">
        <f>IF($C180="","",'Section 2'!M193)</f>
        <v/>
      </c>
    </row>
    <row r="181" spans="2:6" x14ac:dyDescent="0.25">
      <c r="B181" s="69">
        <v>1</v>
      </c>
      <c r="C181" s="69" t="str">
        <f>IF(ISBLANK('Section 2'!F194),"",'Section 2'!F194)</f>
        <v/>
      </c>
      <c r="D181" s="69" t="str">
        <f>IF($C181="","",'Section 2'!G194)</f>
        <v/>
      </c>
      <c r="E181" s="69" t="str">
        <f>IF($C181="","",'Section 2'!L194)</f>
        <v/>
      </c>
      <c r="F181" s="69" t="str">
        <f>IF($C181="","",'Section 2'!M194)</f>
        <v/>
      </c>
    </row>
    <row r="182" spans="2:6" x14ac:dyDescent="0.25">
      <c r="B182" s="69">
        <v>1</v>
      </c>
      <c r="C182" s="69" t="str">
        <f>IF(ISBLANK('Section 2'!F195),"",'Section 2'!F195)</f>
        <v/>
      </c>
      <c r="D182" s="69" t="str">
        <f>IF($C182="","",'Section 2'!G195)</f>
        <v/>
      </c>
      <c r="E182" s="69" t="str">
        <f>IF($C182="","",'Section 2'!L195)</f>
        <v/>
      </c>
      <c r="F182" s="69" t="str">
        <f>IF($C182="","",'Section 2'!M195)</f>
        <v/>
      </c>
    </row>
    <row r="183" spans="2:6" x14ac:dyDescent="0.25">
      <c r="B183" s="69">
        <v>1</v>
      </c>
      <c r="C183" s="69" t="str">
        <f>IF(ISBLANK('Section 2'!F196),"",'Section 2'!F196)</f>
        <v/>
      </c>
      <c r="D183" s="69" t="str">
        <f>IF($C183="","",'Section 2'!G196)</f>
        <v/>
      </c>
      <c r="E183" s="69" t="str">
        <f>IF($C183="","",'Section 2'!L196)</f>
        <v/>
      </c>
      <c r="F183" s="69" t="str">
        <f>IF($C183="","",'Section 2'!M196)</f>
        <v/>
      </c>
    </row>
    <row r="184" spans="2:6" x14ac:dyDescent="0.25">
      <c r="B184" s="69">
        <v>1</v>
      </c>
      <c r="C184" s="69" t="str">
        <f>IF(ISBLANK('Section 2'!F197),"",'Section 2'!F197)</f>
        <v/>
      </c>
      <c r="D184" s="69" t="str">
        <f>IF($C184="","",'Section 2'!G197)</f>
        <v/>
      </c>
      <c r="E184" s="69" t="str">
        <f>IF($C184="","",'Section 2'!L197)</f>
        <v/>
      </c>
      <c r="F184" s="69" t="str">
        <f>IF($C184="","",'Section 2'!M197)</f>
        <v/>
      </c>
    </row>
    <row r="185" spans="2:6" x14ac:dyDescent="0.25">
      <c r="B185" s="69">
        <v>1</v>
      </c>
      <c r="C185" s="69" t="str">
        <f>IF(ISBLANK('Section 2'!F198),"",'Section 2'!F198)</f>
        <v/>
      </c>
      <c r="D185" s="69" t="str">
        <f>IF($C185="","",'Section 2'!G198)</f>
        <v/>
      </c>
      <c r="E185" s="69" t="str">
        <f>IF($C185="","",'Section 2'!L198)</f>
        <v/>
      </c>
      <c r="F185" s="69" t="str">
        <f>IF($C185="","",'Section 2'!M198)</f>
        <v/>
      </c>
    </row>
    <row r="186" spans="2:6" x14ac:dyDescent="0.25">
      <c r="B186" s="69">
        <v>1</v>
      </c>
      <c r="C186" s="69" t="str">
        <f>IF(ISBLANK('Section 2'!F199),"",'Section 2'!F199)</f>
        <v/>
      </c>
      <c r="D186" s="69" t="str">
        <f>IF($C186="","",'Section 2'!G199)</f>
        <v/>
      </c>
      <c r="E186" s="69" t="str">
        <f>IF($C186="","",'Section 2'!L199)</f>
        <v/>
      </c>
      <c r="F186" s="69" t="str">
        <f>IF($C186="","",'Section 2'!M199)</f>
        <v/>
      </c>
    </row>
    <row r="187" spans="2:6" x14ac:dyDescent="0.25">
      <c r="B187" s="69">
        <v>1</v>
      </c>
      <c r="C187" s="69" t="str">
        <f>IF(ISBLANK('Section 2'!F200),"",'Section 2'!F200)</f>
        <v/>
      </c>
      <c r="D187" s="69" t="str">
        <f>IF($C187="","",'Section 2'!G200)</f>
        <v/>
      </c>
      <c r="E187" s="69" t="str">
        <f>IF($C187="","",'Section 2'!L200)</f>
        <v/>
      </c>
      <c r="F187" s="69" t="str">
        <f>IF($C187="","",'Section 2'!M200)</f>
        <v/>
      </c>
    </row>
    <row r="188" spans="2:6" x14ac:dyDescent="0.25">
      <c r="B188" s="69">
        <v>1</v>
      </c>
      <c r="C188" s="69" t="str">
        <f>IF(ISBLANK('Section 2'!F201),"",'Section 2'!F201)</f>
        <v/>
      </c>
      <c r="D188" s="69" t="str">
        <f>IF($C188="","",'Section 2'!G201)</f>
        <v/>
      </c>
      <c r="E188" s="69" t="str">
        <f>IF($C188="","",'Section 2'!L201)</f>
        <v/>
      </c>
      <c r="F188" s="69" t="str">
        <f>IF($C188="","",'Section 2'!M201)</f>
        <v/>
      </c>
    </row>
    <row r="189" spans="2:6" x14ac:dyDescent="0.25">
      <c r="B189" s="69">
        <v>1</v>
      </c>
      <c r="C189" s="69" t="str">
        <f>IF(ISBLANK('Section 2'!F202),"",'Section 2'!F202)</f>
        <v/>
      </c>
      <c r="D189" s="69" t="str">
        <f>IF($C189="","",'Section 2'!G202)</f>
        <v/>
      </c>
      <c r="E189" s="69" t="str">
        <f>IF($C189="","",'Section 2'!L202)</f>
        <v/>
      </c>
      <c r="F189" s="69" t="str">
        <f>IF($C189="","",'Section 2'!M202)</f>
        <v/>
      </c>
    </row>
    <row r="190" spans="2:6" x14ac:dyDescent="0.25">
      <c r="B190" s="69">
        <v>1</v>
      </c>
      <c r="C190" s="69" t="str">
        <f>IF(ISBLANK('Section 2'!F203),"",'Section 2'!F203)</f>
        <v/>
      </c>
      <c r="D190" s="69" t="str">
        <f>IF($C190="","",'Section 2'!G203)</f>
        <v/>
      </c>
      <c r="E190" s="69" t="str">
        <f>IF($C190="","",'Section 2'!L203)</f>
        <v/>
      </c>
      <c r="F190" s="69" t="str">
        <f>IF($C190="","",'Section 2'!M203)</f>
        <v/>
      </c>
    </row>
    <row r="191" spans="2:6" x14ac:dyDescent="0.25">
      <c r="B191" s="69">
        <v>1</v>
      </c>
      <c r="C191" s="69" t="str">
        <f>IF(ISBLANK('Section 2'!F204),"",'Section 2'!F204)</f>
        <v/>
      </c>
      <c r="D191" s="69" t="str">
        <f>IF($C191="","",'Section 2'!G204)</f>
        <v/>
      </c>
      <c r="E191" s="69" t="str">
        <f>IF($C191="","",'Section 2'!L204)</f>
        <v/>
      </c>
      <c r="F191" s="69" t="str">
        <f>IF($C191="","",'Section 2'!M204)</f>
        <v/>
      </c>
    </row>
    <row r="192" spans="2:6" x14ac:dyDescent="0.25">
      <c r="B192" s="69">
        <v>1</v>
      </c>
      <c r="C192" s="69" t="str">
        <f>IF(ISBLANK('Section 2'!F205),"",'Section 2'!F205)</f>
        <v/>
      </c>
      <c r="D192" s="69" t="str">
        <f>IF($C192="","",'Section 2'!G205)</f>
        <v/>
      </c>
      <c r="E192" s="69" t="str">
        <f>IF($C192="","",'Section 2'!L205)</f>
        <v/>
      </c>
      <c r="F192" s="69" t="str">
        <f>IF($C192="","",'Section 2'!M205)</f>
        <v/>
      </c>
    </row>
    <row r="193" spans="2:6" x14ac:dyDescent="0.25">
      <c r="B193" s="69">
        <v>1</v>
      </c>
      <c r="C193" s="69" t="str">
        <f>IF(ISBLANK('Section 2'!F206),"",'Section 2'!F206)</f>
        <v/>
      </c>
      <c r="D193" s="69" t="str">
        <f>IF($C193="","",'Section 2'!G206)</f>
        <v/>
      </c>
      <c r="E193" s="69" t="str">
        <f>IF($C193="","",'Section 2'!L206)</f>
        <v/>
      </c>
      <c r="F193" s="69" t="str">
        <f>IF($C193="","",'Section 2'!M206)</f>
        <v/>
      </c>
    </row>
    <row r="194" spans="2:6" x14ac:dyDescent="0.25">
      <c r="B194" s="69">
        <v>1</v>
      </c>
      <c r="C194" s="69" t="str">
        <f>IF(ISBLANK('Section 2'!F207),"",'Section 2'!F207)</f>
        <v/>
      </c>
      <c r="D194" s="69" t="str">
        <f>IF($C194="","",'Section 2'!G207)</f>
        <v/>
      </c>
      <c r="E194" s="69" t="str">
        <f>IF($C194="","",'Section 2'!L207)</f>
        <v/>
      </c>
      <c r="F194" s="69" t="str">
        <f>IF($C194="","",'Section 2'!M207)</f>
        <v/>
      </c>
    </row>
    <row r="195" spans="2:6" x14ac:dyDescent="0.25">
      <c r="B195" s="69">
        <v>1</v>
      </c>
      <c r="C195" s="69" t="str">
        <f>IF(ISBLANK('Section 2'!F208),"",'Section 2'!F208)</f>
        <v/>
      </c>
      <c r="D195" s="69" t="str">
        <f>IF($C195="","",'Section 2'!G208)</f>
        <v/>
      </c>
      <c r="E195" s="69" t="str">
        <f>IF($C195="","",'Section 2'!L208)</f>
        <v/>
      </c>
      <c r="F195" s="69" t="str">
        <f>IF($C195="","",'Section 2'!M208)</f>
        <v/>
      </c>
    </row>
    <row r="196" spans="2:6" x14ac:dyDescent="0.25">
      <c r="B196" s="69">
        <v>1</v>
      </c>
      <c r="C196" s="69" t="str">
        <f>IF(ISBLANK('Section 2'!F209),"",'Section 2'!F209)</f>
        <v/>
      </c>
      <c r="D196" s="69" t="str">
        <f>IF($C196="","",'Section 2'!G209)</f>
        <v/>
      </c>
      <c r="E196" s="69" t="str">
        <f>IF($C196="","",'Section 2'!L209)</f>
        <v/>
      </c>
      <c r="F196" s="69" t="str">
        <f>IF($C196="","",'Section 2'!M209)</f>
        <v/>
      </c>
    </row>
    <row r="197" spans="2:6" x14ac:dyDescent="0.25">
      <c r="B197" s="69">
        <v>1</v>
      </c>
      <c r="C197" s="69" t="str">
        <f>IF(ISBLANK('Section 2'!F210),"",'Section 2'!F210)</f>
        <v/>
      </c>
      <c r="D197" s="69" t="str">
        <f>IF($C197="","",'Section 2'!G210)</f>
        <v/>
      </c>
      <c r="E197" s="69" t="str">
        <f>IF($C197="","",'Section 2'!L210)</f>
        <v/>
      </c>
      <c r="F197" s="69" t="str">
        <f>IF($C197="","",'Section 2'!M210)</f>
        <v/>
      </c>
    </row>
    <row r="198" spans="2:6" x14ac:dyDescent="0.25">
      <c r="B198" s="69">
        <v>1</v>
      </c>
      <c r="C198" s="69" t="str">
        <f>IF(ISBLANK('Section 2'!F211),"",'Section 2'!F211)</f>
        <v/>
      </c>
      <c r="D198" s="69" t="str">
        <f>IF($C198="","",'Section 2'!G211)</f>
        <v/>
      </c>
      <c r="E198" s="69" t="str">
        <f>IF($C198="","",'Section 2'!L211)</f>
        <v/>
      </c>
      <c r="F198" s="69" t="str">
        <f>IF($C198="","",'Section 2'!M211)</f>
        <v/>
      </c>
    </row>
    <row r="199" spans="2:6" x14ac:dyDescent="0.25">
      <c r="B199" s="69">
        <v>1</v>
      </c>
      <c r="C199" s="69" t="str">
        <f>IF(ISBLANK('Section 2'!F212),"",'Section 2'!F212)</f>
        <v/>
      </c>
      <c r="D199" s="69" t="str">
        <f>IF($C199="","",'Section 2'!G212)</f>
        <v/>
      </c>
      <c r="E199" s="69" t="str">
        <f>IF($C199="","",'Section 2'!L212)</f>
        <v/>
      </c>
      <c r="F199" s="69" t="str">
        <f>IF($C199="","",'Section 2'!M212)</f>
        <v/>
      </c>
    </row>
    <row r="200" spans="2:6" x14ac:dyDescent="0.25">
      <c r="B200" s="69">
        <v>1</v>
      </c>
      <c r="C200" s="69" t="str">
        <f>IF(ISBLANK('Section 2'!F213),"",'Section 2'!F213)</f>
        <v/>
      </c>
      <c r="D200" s="69" t="str">
        <f>IF($C200="","",'Section 2'!G213)</f>
        <v/>
      </c>
      <c r="E200" s="69" t="str">
        <f>IF($C200="","",'Section 2'!L213)</f>
        <v/>
      </c>
      <c r="F200" s="69" t="str">
        <f>IF($C200="","",'Section 2'!M213)</f>
        <v/>
      </c>
    </row>
    <row r="201" spans="2:6" x14ac:dyDescent="0.25">
      <c r="B201" s="69">
        <v>1</v>
      </c>
      <c r="C201" s="69" t="str">
        <f>IF(ISBLANK('Section 2'!F214),"",'Section 2'!F214)</f>
        <v/>
      </c>
      <c r="D201" s="69" t="str">
        <f>IF($C201="","",'Section 2'!G214)</f>
        <v/>
      </c>
      <c r="E201" s="69" t="str">
        <f>IF($C201="","",'Section 2'!L214)</f>
        <v/>
      </c>
      <c r="F201" s="69" t="str">
        <f>IF($C201="","",'Section 2'!M214)</f>
        <v/>
      </c>
    </row>
    <row r="202" spans="2:6" x14ac:dyDescent="0.25">
      <c r="B202" s="69">
        <v>1</v>
      </c>
      <c r="C202" s="69" t="str">
        <f>IF(ISBLANK('Section 2'!F215),"",'Section 2'!F215)</f>
        <v/>
      </c>
      <c r="D202" s="69" t="str">
        <f>IF($C202="","",'Section 2'!G215)</f>
        <v/>
      </c>
      <c r="E202" s="69" t="str">
        <f>IF($C202="","",'Section 2'!L215)</f>
        <v/>
      </c>
      <c r="F202" s="69" t="str">
        <f>IF($C202="","",'Section 2'!M215)</f>
        <v/>
      </c>
    </row>
    <row r="203" spans="2:6" x14ac:dyDescent="0.25">
      <c r="B203" s="69">
        <v>1</v>
      </c>
      <c r="C203" s="69" t="str">
        <f>IF(ISBLANK('Section 2'!F216),"",'Section 2'!F216)</f>
        <v/>
      </c>
      <c r="D203" s="69" t="str">
        <f>IF($C203="","",'Section 2'!G216)</f>
        <v/>
      </c>
      <c r="E203" s="69" t="str">
        <f>IF($C203="","",'Section 2'!L216)</f>
        <v/>
      </c>
      <c r="F203" s="69" t="str">
        <f>IF($C203="","",'Section 2'!M216)</f>
        <v/>
      </c>
    </row>
    <row r="204" spans="2:6" x14ac:dyDescent="0.25">
      <c r="B204" s="69">
        <v>1</v>
      </c>
      <c r="C204" s="69" t="str">
        <f>IF(ISBLANK('Section 2'!F217),"",'Section 2'!F217)</f>
        <v/>
      </c>
      <c r="D204" s="69" t="str">
        <f>IF($C204="","",'Section 2'!G217)</f>
        <v/>
      </c>
      <c r="E204" s="69" t="str">
        <f>IF($C204="","",'Section 2'!L217)</f>
        <v/>
      </c>
      <c r="F204" s="69" t="str">
        <f>IF($C204="","",'Section 2'!M217)</f>
        <v/>
      </c>
    </row>
    <row r="205" spans="2:6" x14ac:dyDescent="0.25">
      <c r="B205" s="69">
        <v>1</v>
      </c>
      <c r="C205" s="69" t="str">
        <f>IF(ISBLANK('Section 2'!F218),"",'Section 2'!F218)</f>
        <v/>
      </c>
      <c r="D205" s="69" t="str">
        <f>IF($C205="","",'Section 2'!G218)</f>
        <v/>
      </c>
      <c r="E205" s="69" t="str">
        <f>IF($C205="","",'Section 2'!L218)</f>
        <v/>
      </c>
      <c r="F205" s="69" t="str">
        <f>IF($C205="","",'Section 2'!M218)</f>
        <v/>
      </c>
    </row>
    <row r="206" spans="2:6" x14ac:dyDescent="0.25">
      <c r="B206" s="69">
        <v>1</v>
      </c>
      <c r="C206" s="69" t="str">
        <f>IF(ISBLANK('Section 2'!F219),"",'Section 2'!F219)</f>
        <v/>
      </c>
      <c r="D206" s="69" t="str">
        <f>IF($C206="","",'Section 2'!G219)</f>
        <v/>
      </c>
      <c r="E206" s="69" t="str">
        <f>IF($C206="","",'Section 2'!L219)</f>
        <v/>
      </c>
      <c r="F206" s="69" t="str">
        <f>IF($C206="","",'Section 2'!M219)</f>
        <v/>
      </c>
    </row>
    <row r="207" spans="2:6" x14ac:dyDescent="0.25">
      <c r="B207" s="69">
        <v>1</v>
      </c>
      <c r="C207" s="69" t="str">
        <f>IF(ISBLANK('Section 2'!F220),"",'Section 2'!F220)</f>
        <v/>
      </c>
      <c r="D207" s="69" t="str">
        <f>IF($C207="","",'Section 2'!G220)</f>
        <v/>
      </c>
      <c r="E207" s="69" t="str">
        <f>IF($C207="","",'Section 2'!L220)</f>
        <v/>
      </c>
      <c r="F207" s="69" t="str">
        <f>IF($C207="","",'Section 2'!M220)</f>
        <v/>
      </c>
    </row>
    <row r="208" spans="2:6" x14ac:dyDescent="0.25">
      <c r="B208" s="69">
        <v>1</v>
      </c>
      <c r="C208" s="69" t="str">
        <f>IF(ISBLANK('Section 2'!F221),"",'Section 2'!F221)</f>
        <v/>
      </c>
      <c r="D208" s="69" t="str">
        <f>IF($C208="","",'Section 2'!G221)</f>
        <v/>
      </c>
      <c r="E208" s="69" t="str">
        <f>IF($C208="","",'Section 2'!L221)</f>
        <v/>
      </c>
      <c r="F208" s="69" t="str">
        <f>IF($C208="","",'Section 2'!M221)</f>
        <v/>
      </c>
    </row>
    <row r="209" spans="2:6" x14ac:dyDescent="0.25">
      <c r="B209" s="69">
        <v>1</v>
      </c>
      <c r="C209" s="69" t="str">
        <f>IF(ISBLANK('Section 2'!F222),"",'Section 2'!F222)</f>
        <v/>
      </c>
      <c r="D209" s="69" t="str">
        <f>IF($C209="","",'Section 2'!G222)</f>
        <v/>
      </c>
      <c r="E209" s="69" t="str">
        <f>IF($C209="","",'Section 2'!L222)</f>
        <v/>
      </c>
      <c r="F209" s="69" t="str">
        <f>IF($C209="","",'Section 2'!M222)</f>
        <v/>
      </c>
    </row>
    <row r="210" spans="2:6" x14ac:dyDescent="0.25">
      <c r="B210" s="69">
        <v>1</v>
      </c>
      <c r="C210" s="69" t="str">
        <f>IF(ISBLANK('Section 2'!F223),"",'Section 2'!F223)</f>
        <v/>
      </c>
      <c r="D210" s="69" t="str">
        <f>IF($C210="","",'Section 2'!G223)</f>
        <v/>
      </c>
      <c r="E210" s="69" t="str">
        <f>IF($C210="","",'Section 2'!L223)</f>
        <v/>
      </c>
      <c r="F210" s="69" t="str">
        <f>IF($C210="","",'Section 2'!M223)</f>
        <v/>
      </c>
    </row>
    <row r="211" spans="2:6" x14ac:dyDescent="0.25">
      <c r="B211" s="69">
        <v>1</v>
      </c>
      <c r="C211" s="69" t="str">
        <f>IF(ISBLANK('Section 2'!F224),"",'Section 2'!F224)</f>
        <v/>
      </c>
      <c r="D211" s="69" t="str">
        <f>IF($C211="","",'Section 2'!G224)</f>
        <v/>
      </c>
      <c r="E211" s="69" t="str">
        <f>IF($C211="","",'Section 2'!L224)</f>
        <v/>
      </c>
      <c r="F211" s="69" t="str">
        <f>IF($C211="","",'Section 2'!M224)</f>
        <v/>
      </c>
    </row>
    <row r="212" spans="2:6" x14ac:dyDescent="0.25">
      <c r="B212" s="69">
        <v>1</v>
      </c>
      <c r="C212" s="69" t="str">
        <f>IF(ISBLANK('Section 2'!F225),"",'Section 2'!F225)</f>
        <v/>
      </c>
      <c r="D212" s="69" t="str">
        <f>IF($C212="","",'Section 2'!G225)</f>
        <v/>
      </c>
      <c r="E212" s="69" t="str">
        <f>IF($C212="","",'Section 2'!L225)</f>
        <v/>
      </c>
      <c r="F212" s="69" t="str">
        <f>IF($C212="","",'Section 2'!M225)</f>
        <v/>
      </c>
    </row>
    <row r="213" spans="2:6" x14ac:dyDescent="0.25">
      <c r="B213" s="69">
        <v>1</v>
      </c>
      <c r="C213" s="69" t="str">
        <f>IF(ISBLANK('Section 2'!F226),"",'Section 2'!F226)</f>
        <v/>
      </c>
      <c r="D213" s="69" t="str">
        <f>IF($C213="","",'Section 2'!G226)</f>
        <v/>
      </c>
      <c r="E213" s="69" t="str">
        <f>IF($C213="","",'Section 2'!L226)</f>
        <v/>
      </c>
      <c r="F213" s="69" t="str">
        <f>IF($C213="","",'Section 2'!M226)</f>
        <v/>
      </c>
    </row>
    <row r="214" spans="2:6" x14ac:dyDescent="0.25">
      <c r="B214" s="69">
        <v>1</v>
      </c>
      <c r="C214" s="69" t="str">
        <f>IF(ISBLANK('Section 2'!F227),"",'Section 2'!F227)</f>
        <v/>
      </c>
      <c r="D214" s="69" t="str">
        <f>IF($C214="","",'Section 2'!G227)</f>
        <v/>
      </c>
      <c r="E214" s="69" t="str">
        <f>IF($C214="","",'Section 2'!L227)</f>
        <v/>
      </c>
      <c r="F214" s="69" t="str">
        <f>IF($C214="","",'Section 2'!M227)</f>
        <v/>
      </c>
    </row>
    <row r="215" spans="2:6" x14ac:dyDescent="0.25">
      <c r="B215" s="69">
        <v>1</v>
      </c>
      <c r="C215" s="69" t="str">
        <f>IF(ISBLANK('Section 2'!F228),"",'Section 2'!F228)</f>
        <v/>
      </c>
      <c r="D215" s="69" t="str">
        <f>IF($C215="","",'Section 2'!G228)</f>
        <v/>
      </c>
      <c r="E215" s="69" t="str">
        <f>IF($C215="","",'Section 2'!L228)</f>
        <v/>
      </c>
      <c r="F215" s="69" t="str">
        <f>IF($C215="","",'Section 2'!M228)</f>
        <v/>
      </c>
    </row>
    <row r="216" spans="2:6" x14ac:dyDescent="0.25">
      <c r="B216" s="69">
        <v>1</v>
      </c>
      <c r="C216" s="69" t="str">
        <f>IF(ISBLANK('Section 2'!F229),"",'Section 2'!F229)</f>
        <v/>
      </c>
      <c r="D216" s="69" t="str">
        <f>IF($C216="","",'Section 2'!G229)</f>
        <v/>
      </c>
      <c r="E216" s="69" t="str">
        <f>IF($C216="","",'Section 2'!L229)</f>
        <v/>
      </c>
      <c r="F216" s="69" t="str">
        <f>IF($C216="","",'Section 2'!M229)</f>
        <v/>
      </c>
    </row>
    <row r="217" spans="2:6" x14ac:dyDescent="0.25">
      <c r="B217" s="69">
        <v>1</v>
      </c>
      <c r="C217" s="69" t="str">
        <f>IF(ISBLANK('Section 2'!F230),"",'Section 2'!F230)</f>
        <v/>
      </c>
      <c r="D217" s="69" t="str">
        <f>IF($C217="","",'Section 2'!G230)</f>
        <v/>
      </c>
      <c r="E217" s="69" t="str">
        <f>IF($C217="","",'Section 2'!L230)</f>
        <v/>
      </c>
      <c r="F217" s="69" t="str">
        <f>IF($C217="","",'Section 2'!M230)</f>
        <v/>
      </c>
    </row>
    <row r="218" spans="2:6" x14ac:dyDescent="0.25">
      <c r="B218" s="69">
        <v>1</v>
      </c>
      <c r="C218" s="69" t="str">
        <f>IF(ISBLANK('Section 2'!F231),"",'Section 2'!F231)</f>
        <v/>
      </c>
      <c r="D218" s="69" t="str">
        <f>IF($C218="","",'Section 2'!G231)</f>
        <v/>
      </c>
      <c r="E218" s="69" t="str">
        <f>IF($C218="","",'Section 2'!L231)</f>
        <v/>
      </c>
      <c r="F218" s="69" t="str">
        <f>IF($C218="","",'Section 2'!M231)</f>
        <v/>
      </c>
    </row>
    <row r="219" spans="2:6" x14ac:dyDescent="0.25">
      <c r="B219" s="69">
        <v>1</v>
      </c>
      <c r="C219" s="69" t="str">
        <f>IF(ISBLANK('Section 2'!F232),"",'Section 2'!F232)</f>
        <v/>
      </c>
      <c r="D219" s="69" t="str">
        <f>IF($C219="","",'Section 2'!G232)</f>
        <v/>
      </c>
      <c r="E219" s="69" t="str">
        <f>IF($C219="","",'Section 2'!L232)</f>
        <v/>
      </c>
      <c r="F219" s="69" t="str">
        <f>IF($C219="","",'Section 2'!M232)</f>
        <v/>
      </c>
    </row>
    <row r="220" spans="2:6" x14ac:dyDescent="0.25">
      <c r="B220" s="69">
        <v>1</v>
      </c>
      <c r="C220" s="69" t="str">
        <f>IF(ISBLANK('Section 2'!F233),"",'Section 2'!F233)</f>
        <v/>
      </c>
      <c r="D220" s="69" t="str">
        <f>IF($C220="","",'Section 2'!G233)</f>
        <v/>
      </c>
      <c r="E220" s="69" t="str">
        <f>IF($C220="","",'Section 2'!L233)</f>
        <v/>
      </c>
      <c r="F220" s="69" t="str">
        <f>IF($C220="","",'Section 2'!M233)</f>
        <v/>
      </c>
    </row>
    <row r="221" spans="2:6" x14ac:dyDescent="0.25">
      <c r="B221" s="69">
        <v>1</v>
      </c>
      <c r="C221" s="69" t="str">
        <f>IF(ISBLANK('Section 2'!F234),"",'Section 2'!F234)</f>
        <v/>
      </c>
      <c r="D221" s="69" t="str">
        <f>IF($C221="","",'Section 2'!G234)</f>
        <v/>
      </c>
      <c r="E221" s="69" t="str">
        <f>IF($C221="","",'Section 2'!L234)</f>
        <v/>
      </c>
      <c r="F221" s="69" t="str">
        <f>IF($C221="","",'Section 2'!M234)</f>
        <v/>
      </c>
    </row>
    <row r="222" spans="2:6" x14ac:dyDescent="0.25">
      <c r="B222" s="69">
        <v>1</v>
      </c>
      <c r="C222" s="69" t="str">
        <f>IF(ISBLANK('Section 2'!F235),"",'Section 2'!F235)</f>
        <v/>
      </c>
      <c r="D222" s="69" t="str">
        <f>IF($C222="","",'Section 2'!G235)</f>
        <v/>
      </c>
      <c r="E222" s="69" t="str">
        <f>IF($C222="","",'Section 2'!L235)</f>
        <v/>
      </c>
      <c r="F222" s="69" t="str">
        <f>IF($C222="","",'Section 2'!M235)</f>
        <v/>
      </c>
    </row>
    <row r="223" spans="2:6" x14ac:dyDescent="0.25">
      <c r="B223" s="69">
        <v>1</v>
      </c>
      <c r="C223" s="69" t="str">
        <f>IF(ISBLANK('Section 2'!F236),"",'Section 2'!F236)</f>
        <v/>
      </c>
      <c r="D223" s="69" t="str">
        <f>IF($C223="","",'Section 2'!G236)</f>
        <v/>
      </c>
      <c r="E223" s="69" t="str">
        <f>IF($C223="","",'Section 2'!L236)</f>
        <v/>
      </c>
      <c r="F223" s="69" t="str">
        <f>IF($C223="","",'Section 2'!M236)</f>
        <v/>
      </c>
    </row>
    <row r="224" spans="2:6" x14ac:dyDescent="0.25">
      <c r="B224" s="69">
        <v>1</v>
      </c>
      <c r="C224" s="69" t="str">
        <f>IF(ISBLANK('Section 2'!F237),"",'Section 2'!F237)</f>
        <v/>
      </c>
      <c r="D224" s="69" t="str">
        <f>IF($C224="","",'Section 2'!G237)</f>
        <v/>
      </c>
      <c r="E224" s="69" t="str">
        <f>IF($C224="","",'Section 2'!L237)</f>
        <v/>
      </c>
      <c r="F224" s="69" t="str">
        <f>IF($C224="","",'Section 2'!M237)</f>
        <v/>
      </c>
    </row>
    <row r="225" spans="2:6" x14ac:dyDescent="0.25">
      <c r="B225" s="69">
        <v>1</v>
      </c>
      <c r="C225" s="69" t="str">
        <f>IF(ISBLANK('Section 2'!F238),"",'Section 2'!F238)</f>
        <v/>
      </c>
      <c r="D225" s="69" t="str">
        <f>IF($C225="","",'Section 2'!G238)</f>
        <v/>
      </c>
      <c r="E225" s="69" t="str">
        <f>IF($C225="","",'Section 2'!L238)</f>
        <v/>
      </c>
      <c r="F225" s="69" t="str">
        <f>IF($C225="","",'Section 2'!M238)</f>
        <v/>
      </c>
    </row>
    <row r="226" spans="2:6" x14ac:dyDescent="0.25">
      <c r="B226" s="69">
        <v>1</v>
      </c>
      <c r="C226" s="69" t="str">
        <f>IF(ISBLANK('Section 2'!F239),"",'Section 2'!F239)</f>
        <v/>
      </c>
      <c r="D226" s="69" t="str">
        <f>IF($C226="","",'Section 2'!G239)</f>
        <v/>
      </c>
      <c r="E226" s="69" t="str">
        <f>IF($C226="","",'Section 2'!L239)</f>
        <v/>
      </c>
      <c r="F226" s="69" t="str">
        <f>IF($C226="","",'Section 2'!M239)</f>
        <v/>
      </c>
    </row>
    <row r="227" spans="2:6" x14ac:dyDescent="0.25">
      <c r="B227" s="69">
        <v>1</v>
      </c>
      <c r="C227" s="69" t="str">
        <f>IF(ISBLANK('Section 2'!F240),"",'Section 2'!F240)</f>
        <v/>
      </c>
      <c r="D227" s="69" t="str">
        <f>IF($C227="","",'Section 2'!G240)</f>
        <v/>
      </c>
      <c r="E227" s="69" t="str">
        <f>IF($C227="","",'Section 2'!L240)</f>
        <v/>
      </c>
      <c r="F227" s="69" t="str">
        <f>IF($C227="","",'Section 2'!M240)</f>
        <v/>
      </c>
    </row>
    <row r="228" spans="2:6" x14ac:dyDescent="0.25">
      <c r="B228" s="69">
        <v>1</v>
      </c>
      <c r="C228" s="69" t="str">
        <f>IF(ISBLANK('Section 2'!F241),"",'Section 2'!F241)</f>
        <v/>
      </c>
      <c r="D228" s="69" t="str">
        <f>IF($C228="","",'Section 2'!G241)</f>
        <v/>
      </c>
      <c r="E228" s="69" t="str">
        <f>IF($C228="","",'Section 2'!L241)</f>
        <v/>
      </c>
      <c r="F228" s="69" t="str">
        <f>IF($C228="","",'Section 2'!M241)</f>
        <v/>
      </c>
    </row>
    <row r="229" spans="2:6" x14ac:dyDescent="0.25">
      <c r="B229" s="69">
        <v>1</v>
      </c>
      <c r="C229" s="69" t="str">
        <f>IF(ISBLANK('Section 2'!F242),"",'Section 2'!F242)</f>
        <v/>
      </c>
      <c r="D229" s="69" t="str">
        <f>IF($C229="","",'Section 2'!G242)</f>
        <v/>
      </c>
      <c r="E229" s="69" t="str">
        <f>IF($C229="","",'Section 2'!L242)</f>
        <v/>
      </c>
      <c r="F229" s="69" t="str">
        <f>IF($C229="","",'Section 2'!M242)</f>
        <v/>
      </c>
    </row>
    <row r="230" spans="2:6" x14ac:dyDescent="0.25">
      <c r="B230" s="69">
        <v>1</v>
      </c>
      <c r="C230" s="69" t="str">
        <f>IF(ISBLANK('Section 2'!F243),"",'Section 2'!F243)</f>
        <v/>
      </c>
      <c r="D230" s="69" t="str">
        <f>IF($C230="","",'Section 2'!G243)</f>
        <v/>
      </c>
      <c r="E230" s="69" t="str">
        <f>IF($C230="","",'Section 2'!L243)</f>
        <v/>
      </c>
      <c r="F230" s="69" t="str">
        <f>IF($C230="","",'Section 2'!M243)</f>
        <v/>
      </c>
    </row>
    <row r="231" spans="2:6" x14ac:dyDescent="0.25">
      <c r="B231" s="69">
        <v>1</v>
      </c>
      <c r="C231" s="69" t="str">
        <f>IF(ISBLANK('Section 2'!F244),"",'Section 2'!F244)</f>
        <v/>
      </c>
      <c r="D231" s="69" t="str">
        <f>IF($C231="","",'Section 2'!G244)</f>
        <v/>
      </c>
      <c r="E231" s="69" t="str">
        <f>IF($C231="","",'Section 2'!L244)</f>
        <v/>
      </c>
      <c r="F231" s="69" t="str">
        <f>IF($C231="","",'Section 2'!M244)</f>
        <v/>
      </c>
    </row>
    <row r="232" spans="2:6" x14ac:dyDescent="0.25">
      <c r="B232" s="69">
        <v>1</v>
      </c>
      <c r="C232" s="69" t="str">
        <f>IF(ISBLANK('Section 2'!F245),"",'Section 2'!F245)</f>
        <v/>
      </c>
      <c r="D232" s="69" t="str">
        <f>IF($C232="","",'Section 2'!G245)</f>
        <v/>
      </c>
      <c r="E232" s="69" t="str">
        <f>IF($C232="","",'Section 2'!L245)</f>
        <v/>
      </c>
      <c r="F232" s="69" t="str">
        <f>IF($C232="","",'Section 2'!M245)</f>
        <v/>
      </c>
    </row>
    <row r="233" spans="2:6" x14ac:dyDescent="0.25">
      <c r="B233" s="69">
        <v>1</v>
      </c>
      <c r="C233" s="69" t="str">
        <f>IF(ISBLANK('Section 2'!F246),"",'Section 2'!F246)</f>
        <v/>
      </c>
      <c r="D233" s="69" t="str">
        <f>IF($C233="","",'Section 2'!G246)</f>
        <v/>
      </c>
      <c r="E233" s="69" t="str">
        <f>IF($C233="","",'Section 2'!L246)</f>
        <v/>
      </c>
      <c r="F233" s="69" t="str">
        <f>IF($C233="","",'Section 2'!M246)</f>
        <v/>
      </c>
    </row>
    <row r="234" spans="2:6" x14ac:dyDescent="0.25">
      <c r="B234" s="69">
        <v>1</v>
      </c>
      <c r="C234" s="69" t="str">
        <f>IF(ISBLANK('Section 2'!F247),"",'Section 2'!F247)</f>
        <v/>
      </c>
      <c r="D234" s="69" t="str">
        <f>IF($C234="","",'Section 2'!G247)</f>
        <v/>
      </c>
      <c r="E234" s="69" t="str">
        <f>IF($C234="","",'Section 2'!L247)</f>
        <v/>
      </c>
      <c r="F234" s="69" t="str">
        <f>IF($C234="","",'Section 2'!M247)</f>
        <v/>
      </c>
    </row>
    <row r="235" spans="2:6" x14ac:dyDescent="0.25">
      <c r="B235" s="69">
        <v>1</v>
      </c>
      <c r="C235" s="69" t="str">
        <f>IF(ISBLANK('Section 2'!F248),"",'Section 2'!F248)</f>
        <v/>
      </c>
      <c r="D235" s="69" t="str">
        <f>IF($C235="","",'Section 2'!G248)</f>
        <v/>
      </c>
      <c r="E235" s="69" t="str">
        <f>IF($C235="","",'Section 2'!L248)</f>
        <v/>
      </c>
      <c r="F235" s="69" t="str">
        <f>IF($C235="","",'Section 2'!M248)</f>
        <v/>
      </c>
    </row>
    <row r="236" spans="2:6" x14ac:dyDescent="0.25">
      <c r="B236" s="69">
        <v>1</v>
      </c>
      <c r="C236" s="69" t="str">
        <f>IF(ISBLANK('Section 2'!F249),"",'Section 2'!F249)</f>
        <v/>
      </c>
      <c r="D236" s="69" t="str">
        <f>IF($C236="","",'Section 2'!G249)</f>
        <v/>
      </c>
      <c r="E236" s="69" t="str">
        <f>IF($C236="","",'Section 2'!L249)</f>
        <v/>
      </c>
      <c r="F236" s="69" t="str">
        <f>IF($C236="","",'Section 2'!M249)</f>
        <v/>
      </c>
    </row>
    <row r="237" spans="2:6" x14ac:dyDescent="0.25">
      <c r="B237" s="69">
        <v>1</v>
      </c>
      <c r="C237" s="69" t="str">
        <f>IF(ISBLANK('Section 2'!F250),"",'Section 2'!F250)</f>
        <v/>
      </c>
      <c r="D237" s="69" t="str">
        <f>IF($C237="","",'Section 2'!G250)</f>
        <v/>
      </c>
      <c r="E237" s="69" t="str">
        <f>IF($C237="","",'Section 2'!L250)</f>
        <v/>
      </c>
      <c r="F237" s="69" t="str">
        <f>IF($C237="","",'Section 2'!M250)</f>
        <v/>
      </c>
    </row>
    <row r="238" spans="2:6" x14ac:dyDescent="0.25">
      <c r="B238" s="69">
        <v>1</v>
      </c>
      <c r="C238" s="69" t="str">
        <f>IF(ISBLANK('Section 2'!F251),"",'Section 2'!F251)</f>
        <v/>
      </c>
      <c r="D238" s="69" t="str">
        <f>IF($C238="","",'Section 2'!G251)</f>
        <v/>
      </c>
      <c r="E238" s="69" t="str">
        <f>IF($C238="","",'Section 2'!L251)</f>
        <v/>
      </c>
      <c r="F238" s="69" t="str">
        <f>IF($C238="","",'Section 2'!M251)</f>
        <v/>
      </c>
    </row>
    <row r="239" spans="2:6" x14ac:dyDescent="0.25">
      <c r="B239" s="69">
        <v>1</v>
      </c>
      <c r="C239" s="69" t="str">
        <f>IF(ISBLANK('Section 2'!F252),"",'Section 2'!F252)</f>
        <v/>
      </c>
      <c r="D239" s="69" t="str">
        <f>IF($C239="","",'Section 2'!G252)</f>
        <v/>
      </c>
      <c r="E239" s="69" t="str">
        <f>IF($C239="","",'Section 2'!L252)</f>
        <v/>
      </c>
      <c r="F239" s="69" t="str">
        <f>IF($C239="","",'Section 2'!M252)</f>
        <v/>
      </c>
    </row>
    <row r="240" spans="2:6" x14ac:dyDescent="0.25">
      <c r="B240" s="69">
        <v>1</v>
      </c>
      <c r="C240" s="69" t="str">
        <f>IF(ISBLANK('Section 2'!F253),"",'Section 2'!F253)</f>
        <v/>
      </c>
      <c r="D240" s="69" t="str">
        <f>IF($C240="","",'Section 2'!G253)</f>
        <v/>
      </c>
      <c r="E240" s="69" t="str">
        <f>IF($C240="","",'Section 2'!L253)</f>
        <v/>
      </c>
      <c r="F240" s="69" t="str">
        <f>IF($C240="","",'Section 2'!M253)</f>
        <v/>
      </c>
    </row>
    <row r="241" spans="2:6" x14ac:dyDescent="0.25">
      <c r="B241" s="69">
        <v>1</v>
      </c>
      <c r="C241" s="69" t="str">
        <f>IF(ISBLANK('Section 2'!F254),"",'Section 2'!F254)</f>
        <v/>
      </c>
      <c r="D241" s="69" t="str">
        <f>IF($C241="","",'Section 2'!G254)</f>
        <v/>
      </c>
      <c r="E241" s="69" t="str">
        <f>IF($C241="","",'Section 2'!L254)</f>
        <v/>
      </c>
      <c r="F241" s="69" t="str">
        <f>IF($C241="","",'Section 2'!M254)</f>
        <v/>
      </c>
    </row>
    <row r="242" spans="2:6" x14ac:dyDescent="0.25">
      <c r="B242" s="69">
        <v>1</v>
      </c>
      <c r="C242" s="69" t="str">
        <f>IF(ISBLANK('Section 2'!F255),"",'Section 2'!F255)</f>
        <v/>
      </c>
      <c r="D242" s="69" t="str">
        <f>IF($C242="","",'Section 2'!G255)</f>
        <v/>
      </c>
      <c r="E242" s="69" t="str">
        <f>IF($C242="","",'Section 2'!L255)</f>
        <v/>
      </c>
      <c r="F242" s="69" t="str">
        <f>IF($C242="","",'Section 2'!M255)</f>
        <v/>
      </c>
    </row>
    <row r="243" spans="2:6" x14ac:dyDescent="0.25">
      <c r="B243" s="69">
        <v>1</v>
      </c>
      <c r="C243" s="69" t="str">
        <f>IF(ISBLANK('Section 2'!F256),"",'Section 2'!F256)</f>
        <v/>
      </c>
      <c r="D243" s="69" t="str">
        <f>IF($C243="","",'Section 2'!G256)</f>
        <v/>
      </c>
      <c r="E243" s="69" t="str">
        <f>IF($C243="","",'Section 2'!L256)</f>
        <v/>
      </c>
      <c r="F243" s="69" t="str">
        <f>IF($C243="","",'Section 2'!M256)</f>
        <v/>
      </c>
    </row>
    <row r="244" spans="2:6" x14ac:dyDescent="0.25">
      <c r="B244" s="69">
        <v>1</v>
      </c>
      <c r="C244" s="69" t="str">
        <f>IF(ISBLANK('Section 2'!F257),"",'Section 2'!F257)</f>
        <v/>
      </c>
      <c r="D244" s="69" t="str">
        <f>IF($C244="","",'Section 2'!G257)</f>
        <v/>
      </c>
      <c r="E244" s="69" t="str">
        <f>IF($C244="","",'Section 2'!L257)</f>
        <v/>
      </c>
      <c r="F244" s="69" t="str">
        <f>IF($C244="","",'Section 2'!M257)</f>
        <v/>
      </c>
    </row>
    <row r="245" spans="2:6" x14ac:dyDescent="0.25">
      <c r="B245" s="69">
        <v>1</v>
      </c>
      <c r="C245" s="69" t="str">
        <f>IF(ISBLANK('Section 2'!F258),"",'Section 2'!F258)</f>
        <v/>
      </c>
      <c r="D245" s="69" t="str">
        <f>IF($C245="","",'Section 2'!G258)</f>
        <v/>
      </c>
      <c r="E245" s="69" t="str">
        <f>IF($C245="","",'Section 2'!L258)</f>
        <v/>
      </c>
      <c r="F245" s="69" t="str">
        <f>IF($C245="","",'Section 2'!M258)</f>
        <v/>
      </c>
    </row>
    <row r="246" spans="2:6" x14ac:dyDescent="0.25">
      <c r="B246" s="69">
        <v>1</v>
      </c>
      <c r="C246" s="69" t="str">
        <f>IF(ISBLANK('Section 2'!F259),"",'Section 2'!F259)</f>
        <v/>
      </c>
      <c r="D246" s="69" t="str">
        <f>IF($C246="","",'Section 2'!G259)</f>
        <v/>
      </c>
      <c r="E246" s="69" t="str">
        <f>IF($C246="","",'Section 2'!L259)</f>
        <v/>
      </c>
      <c r="F246" s="69" t="str">
        <f>IF($C246="","",'Section 2'!M259)</f>
        <v/>
      </c>
    </row>
    <row r="247" spans="2:6" x14ac:dyDescent="0.25">
      <c r="B247" s="69">
        <v>1</v>
      </c>
      <c r="C247" s="69" t="str">
        <f>IF(ISBLANK('Section 2'!F260),"",'Section 2'!F260)</f>
        <v/>
      </c>
      <c r="D247" s="69" t="str">
        <f>IF($C247="","",'Section 2'!G260)</f>
        <v/>
      </c>
      <c r="E247" s="69" t="str">
        <f>IF($C247="","",'Section 2'!L260)</f>
        <v/>
      </c>
      <c r="F247" s="69" t="str">
        <f>IF($C247="","",'Section 2'!M260)</f>
        <v/>
      </c>
    </row>
    <row r="248" spans="2:6" x14ac:dyDescent="0.25">
      <c r="B248" s="69">
        <v>1</v>
      </c>
      <c r="C248" s="69" t="str">
        <f>IF(ISBLANK('Section 2'!F261),"",'Section 2'!F261)</f>
        <v/>
      </c>
      <c r="D248" s="69" t="str">
        <f>IF($C248="","",'Section 2'!G261)</f>
        <v/>
      </c>
      <c r="E248" s="69" t="str">
        <f>IF($C248="","",'Section 2'!L261)</f>
        <v/>
      </c>
      <c r="F248" s="69" t="str">
        <f>IF($C248="","",'Section 2'!M261)</f>
        <v/>
      </c>
    </row>
    <row r="249" spans="2:6" x14ac:dyDescent="0.25">
      <c r="B249" s="69">
        <v>1</v>
      </c>
      <c r="C249" s="69" t="str">
        <f>IF(ISBLANK('Section 2'!F262),"",'Section 2'!F262)</f>
        <v/>
      </c>
      <c r="D249" s="69" t="str">
        <f>IF($C249="","",'Section 2'!G262)</f>
        <v/>
      </c>
      <c r="E249" s="69" t="str">
        <f>IF($C249="","",'Section 2'!L262)</f>
        <v/>
      </c>
      <c r="F249" s="69" t="str">
        <f>IF($C249="","",'Section 2'!M262)</f>
        <v/>
      </c>
    </row>
    <row r="250" spans="2:6" x14ac:dyDescent="0.25">
      <c r="B250" s="69">
        <v>1</v>
      </c>
      <c r="C250" s="69" t="str">
        <f>IF(ISBLANK('Section 2'!F263),"",'Section 2'!F263)</f>
        <v/>
      </c>
      <c r="D250" s="69" t="str">
        <f>IF($C250="","",'Section 2'!G263)</f>
        <v/>
      </c>
      <c r="E250" s="69" t="str">
        <f>IF($C250="","",'Section 2'!L263)</f>
        <v/>
      </c>
      <c r="F250" s="69" t="str">
        <f>IF($C250="","",'Section 2'!M263)</f>
        <v/>
      </c>
    </row>
    <row r="251" spans="2:6" x14ac:dyDescent="0.25">
      <c r="B251" s="69">
        <v>1</v>
      </c>
      <c r="C251" s="69" t="str">
        <f>IF(ISBLANK('Section 2'!F264),"",'Section 2'!F264)</f>
        <v/>
      </c>
      <c r="D251" s="69" t="str">
        <f>IF($C251="","",'Section 2'!G264)</f>
        <v/>
      </c>
      <c r="E251" s="69" t="str">
        <f>IF($C251="","",'Section 2'!L264)</f>
        <v/>
      </c>
      <c r="F251" s="69" t="str">
        <f>IF($C251="","",'Section 2'!M264)</f>
        <v/>
      </c>
    </row>
    <row r="252" spans="2:6" x14ac:dyDescent="0.25">
      <c r="B252" s="69">
        <v>1</v>
      </c>
      <c r="C252" s="69" t="str">
        <f>IF(ISBLANK('Section 2'!F265),"",'Section 2'!F265)</f>
        <v/>
      </c>
      <c r="D252" s="69" t="str">
        <f>IF($C252="","",'Section 2'!G265)</f>
        <v/>
      </c>
      <c r="E252" s="69" t="str">
        <f>IF($C252="","",'Section 2'!L265)</f>
        <v/>
      </c>
      <c r="F252" s="69" t="str">
        <f>IF($C252="","",'Section 2'!M265)</f>
        <v/>
      </c>
    </row>
    <row r="253" spans="2:6" x14ac:dyDescent="0.25">
      <c r="B253" s="69">
        <v>1</v>
      </c>
      <c r="C253" s="69" t="str">
        <f>IF(ISBLANK('Section 2'!F266),"",'Section 2'!F266)</f>
        <v/>
      </c>
      <c r="D253" s="69" t="str">
        <f>IF($C253="","",'Section 2'!G266)</f>
        <v/>
      </c>
      <c r="E253" s="69" t="str">
        <f>IF($C253="","",'Section 2'!L266)</f>
        <v/>
      </c>
      <c r="F253" s="69" t="str">
        <f>IF($C253="","",'Section 2'!M266)</f>
        <v/>
      </c>
    </row>
    <row r="254" spans="2:6" x14ac:dyDescent="0.25">
      <c r="B254" s="69">
        <v>1</v>
      </c>
      <c r="C254" s="69" t="str">
        <f>IF(ISBLANK('Section 2'!F267),"",'Section 2'!F267)</f>
        <v/>
      </c>
      <c r="D254" s="69" t="str">
        <f>IF($C254="","",'Section 2'!G267)</f>
        <v/>
      </c>
      <c r="E254" s="69" t="str">
        <f>IF($C254="","",'Section 2'!L267)</f>
        <v/>
      </c>
      <c r="F254" s="69" t="str">
        <f>IF($C254="","",'Section 2'!M267)</f>
        <v/>
      </c>
    </row>
    <row r="255" spans="2:6" x14ac:dyDescent="0.25">
      <c r="B255" s="69">
        <v>1</v>
      </c>
      <c r="C255" s="69" t="str">
        <f>IF(ISBLANK('Section 2'!F268),"",'Section 2'!F268)</f>
        <v/>
      </c>
      <c r="D255" s="69" t="str">
        <f>IF($C255="","",'Section 2'!G268)</f>
        <v/>
      </c>
      <c r="E255" s="69" t="str">
        <f>IF($C255="","",'Section 2'!L268)</f>
        <v/>
      </c>
      <c r="F255" s="69" t="str">
        <f>IF($C255="","",'Section 2'!M268)</f>
        <v/>
      </c>
    </row>
    <row r="256" spans="2:6" x14ac:dyDescent="0.25">
      <c r="B256" s="69">
        <v>1</v>
      </c>
      <c r="C256" s="69" t="str">
        <f>IF(ISBLANK('Section 2'!F269),"",'Section 2'!F269)</f>
        <v/>
      </c>
      <c r="D256" s="69" t="str">
        <f>IF($C256="","",'Section 2'!G269)</f>
        <v/>
      </c>
      <c r="E256" s="69" t="str">
        <f>IF($C256="","",'Section 2'!L269)</f>
        <v/>
      </c>
      <c r="F256" s="69" t="str">
        <f>IF($C256="","",'Section 2'!M269)</f>
        <v/>
      </c>
    </row>
    <row r="257" spans="2:6" x14ac:dyDescent="0.25">
      <c r="B257" s="69">
        <v>1</v>
      </c>
      <c r="C257" s="69" t="str">
        <f>IF(ISBLANK('Section 2'!F270),"",'Section 2'!F270)</f>
        <v/>
      </c>
      <c r="D257" s="69" t="str">
        <f>IF($C257="","",'Section 2'!G270)</f>
        <v/>
      </c>
      <c r="E257" s="69" t="str">
        <f>IF($C257="","",'Section 2'!L270)</f>
        <v/>
      </c>
      <c r="F257" s="69" t="str">
        <f>IF($C257="","",'Section 2'!M270)</f>
        <v/>
      </c>
    </row>
    <row r="258" spans="2:6" x14ac:dyDescent="0.25">
      <c r="B258" s="69">
        <v>1</v>
      </c>
      <c r="C258" s="69" t="str">
        <f>IF(ISBLANK('Section 2'!F271),"",'Section 2'!F271)</f>
        <v/>
      </c>
      <c r="D258" s="69" t="str">
        <f>IF($C258="","",'Section 2'!G271)</f>
        <v/>
      </c>
      <c r="E258" s="69" t="str">
        <f>IF($C258="","",'Section 2'!L271)</f>
        <v/>
      </c>
      <c r="F258" s="69" t="str">
        <f>IF($C258="","",'Section 2'!M271)</f>
        <v/>
      </c>
    </row>
    <row r="259" spans="2:6" x14ac:dyDescent="0.25">
      <c r="B259" s="69">
        <v>1</v>
      </c>
      <c r="C259" s="69" t="str">
        <f>IF(ISBLANK('Section 2'!F272),"",'Section 2'!F272)</f>
        <v/>
      </c>
      <c r="D259" s="69" t="str">
        <f>IF($C259="","",'Section 2'!G272)</f>
        <v/>
      </c>
      <c r="E259" s="69" t="str">
        <f>IF($C259="","",'Section 2'!L272)</f>
        <v/>
      </c>
      <c r="F259" s="69" t="str">
        <f>IF($C259="","",'Section 2'!M272)</f>
        <v/>
      </c>
    </row>
    <row r="260" spans="2:6" x14ac:dyDescent="0.25">
      <c r="B260" s="69">
        <v>1</v>
      </c>
      <c r="C260" s="69" t="str">
        <f>IF(ISBLANK('Section 2'!F273),"",'Section 2'!F273)</f>
        <v/>
      </c>
      <c r="D260" s="69" t="str">
        <f>IF($C260="","",'Section 2'!G273)</f>
        <v/>
      </c>
      <c r="E260" s="69" t="str">
        <f>IF($C260="","",'Section 2'!L273)</f>
        <v/>
      </c>
      <c r="F260" s="69" t="str">
        <f>IF($C260="","",'Section 2'!M273)</f>
        <v/>
      </c>
    </row>
    <row r="261" spans="2:6" x14ac:dyDescent="0.25">
      <c r="B261" s="69">
        <v>1</v>
      </c>
      <c r="C261" s="69" t="str">
        <f>IF(ISBLANK('Section 2'!F274),"",'Section 2'!F274)</f>
        <v/>
      </c>
      <c r="D261" s="69" t="str">
        <f>IF($C261="","",'Section 2'!G274)</f>
        <v/>
      </c>
      <c r="E261" s="69" t="str">
        <f>IF($C261="","",'Section 2'!L274)</f>
        <v/>
      </c>
      <c r="F261" s="69" t="str">
        <f>IF($C261="","",'Section 2'!M274)</f>
        <v/>
      </c>
    </row>
    <row r="262" spans="2:6" x14ac:dyDescent="0.25">
      <c r="B262" s="69">
        <v>1</v>
      </c>
      <c r="C262" s="69" t="str">
        <f>IF(ISBLANK('Section 2'!F275),"",'Section 2'!F275)</f>
        <v/>
      </c>
      <c r="D262" s="69" t="str">
        <f>IF($C262="","",'Section 2'!G275)</f>
        <v/>
      </c>
      <c r="E262" s="69" t="str">
        <f>IF($C262="","",'Section 2'!L275)</f>
        <v/>
      </c>
      <c r="F262" s="69" t="str">
        <f>IF($C262="","",'Section 2'!M275)</f>
        <v/>
      </c>
    </row>
    <row r="263" spans="2:6" x14ac:dyDescent="0.25">
      <c r="B263" s="69">
        <v>1</v>
      </c>
      <c r="C263" s="69" t="str">
        <f>IF(ISBLANK('Section 2'!F276),"",'Section 2'!F276)</f>
        <v/>
      </c>
      <c r="D263" s="69" t="str">
        <f>IF($C263="","",'Section 2'!G276)</f>
        <v/>
      </c>
      <c r="E263" s="69" t="str">
        <f>IF($C263="","",'Section 2'!L276)</f>
        <v/>
      </c>
      <c r="F263" s="69" t="str">
        <f>IF($C263="","",'Section 2'!M276)</f>
        <v/>
      </c>
    </row>
    <row r="264" spans="2:6" x14ac:dyDescent="0.25">
      <c r="B264" s="69">
        <v>1</v>
      </c>
      <c r="C264" s="69" t="str">
        <f>IF(ISBLANK('Section 2'!F277),"",'Section 2'!F277)</f>
        <v/>
      </c>
      <c r="D264" s="69" t="str">
        <f>IF($C264="","",'Section 2'!G277)</f>
        <v/>
      </c>
      <c r="E264" s="69" t="str">
        <f>IF($C264="","",'Section 2'!L277)</f>
        <v/>
      </c>
      <c r="F264" s="69" t="str">
        <f>IF($C264="","",'Section 2'!M277)</f>
        <v/>
      </c>
    </row>
    <row r="265" spans="2:6" x14ac:dyDescent="0.25">
      <c r="B265" s="69">
        <v>1</v>
      </c>
      <c r="C265" s="69" t="str">
        <f>IF(ISBLANK('Section 2'!F278),"",'Section 2'!F278)</f>
        <v/>
      </c>
      <c r="D265" s="69" t="str">
        <f>IF($C265="","",'Section 2'!G278)</f>
        <v/>
      </c>
      <c r="E265" s="69" t="str">
        <f>IF($C265="","",'Section 2'!L278)</f>
        <v/>
      </c>
      <c r="F265" s="69" t="str">
        <f>IF($C265="","",'Section 2'!M278)</f>
        <v/>
      </c>
    </row>
    <row r="266" spans="2:6" x14ac:dyDescent="0.25">
      <c r="B266" s="69">
        <v>1</v>
      </c>
      <c r="C266" s="69" t="str">
        <f>IF(ISBLANK('Section 2'!F279),"",'Section 2'!F279)</f>
        <v/>
      </c>
      <c r="D266" s="69" t="str">
        <f>IF($C266="","",'Section 2'!G279)</f>
        <v/>
      </c>
      <c r="E266" s="69" t="str">
        <f>IF($C266="","",'Section 2'!L279)</f>
        <v/>
      </c>
      <c r="F266" s="69" t="str">
        <f>IF($C266="","",'Section 2'!M279)</f>
        <v/>
      </c>
    </row>
    <row r="267" spans="2:6" x14ac:dyDescent="0.25">
      <c r="B267" s="69">
        <v>1</v>
      </c>
      <c r="C267" s="69" t="str">
        <f>IF(ISBLANK('Section 2'!F280),"",'Section 2'!F280)</f>
        <v/>
      </c>
      <c r="D267" s="69" t="str">
        <f>IF($C267="","",'Section 2'!G280)</f>
        <v/>
      </c>
      <c r="E267" s="69" t="str">
        <f>IF($C267="","",'Section 2'!L280)</f>
        <v/>
      </c>
      <c r="F267" s="69" t="str">
        <f>IF($C267="","",'Section 2'!M280)</f>
        <v/>
      </c>
    </row>
    <row r="268" spans="2:6" x14ac:dyDescent="0.25">
      <c r="B268" s="69">
        <v>1</v>
      </c>
      <c r="C268" s="69" t="str">
        <f>IF(ISBLANK('Section 2'!F281),"",'Section 2'!F281)</f>
        <v/>
      </c>
      <c r="D268" s="69" t="str">
        <f>IF($C268="","",'Section 2'!G281)</f>
        <v/>
      </c>
      <c r="E268" s="69" t="str">
        <f>IF($C268="","",'Section 2'!L281)</f>
        <v/>
      </c>
      <c r="F268" s="69" t="str">
        <f>IF($C268="","",'Section 2'!M281)</f>
        <v/>
      </c>
    </row>
    <row r="269" spans="2:6" x14ac:dyDescent="0.25">
      <c r="B269" s="69">
        <v>1</v>
      </c>
      <c r="C269" s="69" t="str">
        <f>IF(ISBLANK('Section 2'!F282),"",'Section 2'!F282)</f>
        <v/>
      </c>
      <c r="D269" s="69" t="str">
        <f>IF($C269="","",'Section 2'!G282)</f>
        <v/>
      </c>
      <c r="E269" s="69" t="str">
        <f>IF($C269="","",'Section 2'!L282)</f>
        <v/>
      </c>
      <c r="F269" s="69" t="str">
        <f>IF($C269="","",'Section 2'!M282)</f>
        <v/>
      </c>
    </row>
    <row r="270" spans="2:6" x14ac:dyDescent="0.25">
      <c r="B270" s="69">
        <v>1</v>
      </c>
      <c r="C270" s="69" t="str">
        <f>IF(ISBLANK('Section 2'!F283),"",'Section 2'!F283)</f>
        <v/>
      </c>
      <c r="D270" s="69" t="str">
        <f>IF($C270="","",'Section 2'!G283)</f>
        <v/>
      </c>
      <c r="E270" s="69" t="str">
        <f>IF($C270="","",'Section 2'!L283)</f>
        <v/>
      </c>
      <c r="F270" s="69" t="str">
        <f>IF($C270="","",'Section 2'!M283)</f>
        <v/>
      </c>
    </row>
    <row r="271" spans="2:6" x14ac:dyDescent="0.25">
      <c r="B271" s="69">
        <v>1</v>
      </c>
      <c r="C271" s="69" t="str">
        <f>IF(ISBLANK('Section 2'!F284),"",'Section 2'!F284)</f>
        <v/>
      </c>
      <c r="D271" s="69" t="str">
        <f>IF($C271="","",'Section 2'!G284)</f>
        <v/>
      </c>
      <c r="E271" s="69" t="str">
        <f>IF($C271="","",'Section 2'!L284)</f>
        <v/>
      </c>
      <c r="F271" s="69" t="str">
        <f>IF($C271="","",'Section 2'!M284)</f>
        <v/>
      </c>
    </row>
    <row r="272" spans="2:6" x14ac:dyDescent="0.25">
      <c r="B272" s="69">
        <v>1</v>
      </c>
      <c r="C272" s="69" t="str">
        <f>IF(ISBLANK('Section 2'!F285),"",'Section 2'!F285)</f>
        <v/>
      </c>
      <c r="D272" s="69" t="str">
        <f>IF($C272="","",'Section 2'!G285)</f>
        <v/>
      </c>
      <c r="E272" s="69" t="str">
        <f>IF($C272="","",'Section 2'!L285)</f>
        <v/>
      </c>
      <c r="F272" s="69" t="str">
        <f>IF($C272="","",'Section 2'!M285)</f>
        <v/>
      </c>
    </row>
    <row r="273" spans="2:6" x14ac:dyDescent="0.25">
      <c r="B273" s="69">
        <v>1</v>
      </c>
      <c r="C273" s="69" t="str">
        <f>IF(ISBLANK('Section 2'!F286),"",'Section 2'!F286)</f>
        <v/>
      </c>
      <c r="D273" s="69" t="str">
        <f>IF($C273="","",'Section 2'!G286)</f>
        <v/>
      </c>
      <c r="E273" s="69" t="str">
        <f>IF($C273="","",'Section 2'!L286)</f>
        <v/>
      </c>
      <c r="F273" s="69" t="str">
        <f>IF($C273="","",'Section 2'!M286)</f>
        <v/>
      </c>
    </row>
    <row r="274" spans="2:6" x14ac:dyDescent="0.25">
      <c r="B274" s="69">
        <v>1</v>
      </c>
      <c r="C274" s="69" t="str">
        <f>IF(ISBLANK('Section 2'!F287),"",'Section 2'!F287)</f>
        <v/>
      </c>
      <c r="D274" s="69" t="str">
        <f>IF($C274="","",'Section 2'!G287)</f>
        <v/>
      </c>
      <c r="E274" s="69" t="str">
        <f>IF($C274="","",'Section 2'!L287)</f>
        <v/>
      </c>
      <c r="F274" s="69" t="str">
        <f>IF($C274="","",'Section 2'!M287)</f>
        <v/>
      </c>
    </row>
    <row r="275" spans="2:6" x14ac:dyDescent="0.25">
      <c r="B275" s="69">
        <v>1</v>
      </c>
      <c r="C275" s="69" t="str">
        <f>IF(ISBLANK('Section 2'!F288),"",'Section 2'!F288)</f>
        <v/>
      </c>
      <c r="D275" s="69" t="str">
        <f>IF($C275="","",'Section 2'!G288)</f>
        <v/>
      </c>
      <c r="E275" s="69" t="str">
        <f>IF($C275="","",'Section 2'!L288)</f>
        <v/>
      </c>
      <c r="F275" s="69" t="str">
        <f>IF($C275="","",'Section 2'!M288)</f>
        <v/>
      </c>
    </row>
    <row r="276" spans="2:6" x14ac:dyDescent="0.25">
      <c r="B276" s="69">
        <v>1</v>
      </c>
      <c r="C276" s="69" t="str">
        <f>IF(ISBLANK('Section 2'!F289),"",'Section 2'!F289)</f>
        <v/>
      </c>
      <c r="D276" s="69" t="str">
        <f>IF($C276="","",'Section 2'!G289)</f>
        <v/>
      </c>
      <c r="E276" s="69" t="str">
        <f>IF($C276="","",'Section 2'!L289)</f>
        <v/>
      </c>
      <c r="F276" s="69" t="str">
        <f>IF($C276="","",'Section 2'!M289)</f>
        <v/>
      </c>
    </row>
    <row r="277" spans="2:6" x14ac:dyDescent="0.25">
      <c r="B277" s="69">
        <v>1</v>
      </c>
      <c r="C277" s="69" t="str">
        <f>IF(ISBLANK('Section 2'!F290),"",'Section 2'!F290)</f>
        <v/>
      </c>
      <c r="D277" s="69" t="str">
        <f>IF($C277="","",'Section 2'!G290)</f>
        <v/>
      </c>
      <c r="E277" s="69" t="str">
        <f>IF($C277="","",'Section 2'!L290)</f>
        <v/>
      </c>
      <c r="F277" s="69" t="str">
        <f>IF($C277="","",'Section 2'!M290)</f>
        <v/>
      </c>
    </row>
    <row r="278" spans="2:6" x14ac:dyDescent="0.25">
      <c r="B278" s="69">
        <v>1</v>
      </c>
      <c r="C278" s="69" t="str">
        <f>IF(ISBLANK('Section 2'!F291),"",'Section 2'!F291)</f>
        <v/>
      </c>
      <c r="D278" s="69" t="str">
        <f>IF($C278="","",'Section 2'!G291)</f>
        <v/>
      </c>
      <c r="E278" s="69" t="str">
        <f>IF($C278="","",'Section 2'!L291)</f>
        <v/>
      </c>
      <c r="F278" s="69" t="str">
        <f>IF($C278="","",'Section 2'!M291)</f>
        <v/>
      </c>
    </row>
    <row r="279" spans="2:6" x14ac:dyDescent="0.25">
      <c r="B279" s="69">
        <v>1</v>
      </c>
      <c r="C279" s="69" t="str">
        <f>IF(ISBLANK('Section 2'!F292),"",'Section 2'!F292)</f>
        <v/>
      </c>
      <c r="D279" s="69" t="str">
        <f>IF($C279="","",'Section 2'!G292)</f>
        <v/>
      </c>
      <c r="E279" s="69" t="str">
        <f>IF($C279="","",'Section 2'!L292)</f>
        <v/>
      </c>
      <c r="F279" s="69" t="str">
        <f>IF($C279="","",'Section 2'!M292)</f>
        <v/>
      </c>
    </row>
    <row r="280" spans="2:6" x14ac:dyDescent="0.25">
      <c r="B280" s="69">
        <v>1</v>
      </c>
      <c r="C280" s="69" t="str">
        <f>IF(ISBLANK('Section 2'!F293),"",'Section 2'!F293)</f>
        <v/>
      </c>
      <c r="D280" s="69" t="str">
        <f>IF($C280="","",'Section 2'!G293)</f>
        <v/>
      </c>
      <c r="E280" s="69" t="str">
        <f>IF($C280="","",'Section 2'!L293)</f>
        <v/>
      </c>
      <c r="F280" s="69" t="str">
        <f>IF($C280="","",'Section 2'!M293)</f>
        <v/>
      </c>
    </row>
    <row r="281" spans="2:6" x14ac:dyDescent="0.25">
      <c r="B281" s="69">
        <v>1</v>
      </c>
      <c r="C281" s="69" t="str">
        <f>IF(ISBLANK('Section 2'!F294),"",'Section 2'!F294)</f>
        <v/>
      </c>
      <c r="D281" s="69" t="str">
        <f>IF($C281="","",'Section 2'!G294)</f>
        <v/>
      </c>
      <c r="E281" s="69" t="str">
        <f>IF($C281="","",'Section 2'!L294)</f>
        <v/>
      </c>
      <c r="F281" s="69" t="str">
        <f>IF($C281="","",'Section 2'!M294)</f>
        <v/>
      </c>
    </row>
    <row r="282" spans="2:6" x14ac:dyDescent="0.25">
      <c r="B282" s="69">
        <v>1</v>
      </c>
      <c r="C282" s="69" t="str">
        <f>IF(ISBLANK('Section 2'!F295),"",'Section 2'!F295)</f>
        <v/>
      </c>
      <c r="D282" s="69" t="str">
        <f>IF($C282="","",'Section 2'!G295)</f>
        <v/>
      </c>
      <c r="E282" s="69" t="str">
        <f>IF($C282="","",'Section 2'!L295)</f>
        <v/>
      </c>
      <c r="F282" s="69" t="str">
        <f>IF($C282="","",'Section 2'!M295)</f>
        <v/>
      </c>
    </row>
    <row r="283" spans="2:6" x14ac:dyDescent="0.25">
      <c r="B283" s="69">
        <v>1</v>
      </c>
      <c r="C283" s="69" t="str">
        <f>IF(ISBLANK('Section 2'!F296),"",'Section 2'!F296)</f>
        <v/>
      </c>
      <c r="D283" s="69" t="str">
        <f>IF($C283="","",'Section 2'!G296)</f>
        <v/>
      </c>
      <c r="E283" s="69" t="str">
        <f>IF($C283="","",'Section 2'!L296)</f>
        <v/>
      </c>
      <c r="F283" s="69" t="str">
        <f>IF($C283="","",'Section 2'!M296)</f>
        <v/>
      </c>
    </row>
    <row r="284" spans="2:6" x14ac:dyDescent="0.25">
      <c r="B284" s="69">
        <v>1</v>
      </c>
      <c r="C284" s="69" t="str">
        <f>IF(ISBLANK('Section 2'!F297),"",'Section 2'!F297)</f>
        <v/>
      </c>
      <c r="D284" s="69" t="str">
        <f>IF($C284="","",'Section 2'!G297)</f>
        <v/>
      </c>
      <c r="E284" s="69" t="str">
        <f>IF($C284="","",'Section 2'!L297)</f>
        <v/>
      </c>
      <c r="F284" s="69" t="str">
        <f>IF($C284="","",'Section 2'!M297)</f>
        <v/>
      </c>
    </row>
    <row r="285" spans="2:6" x14ac:dyDescent="0.25">
      <c r="B285" s="69">
        <v>1</v>
      </c>
      <c r="C285" s="69" t="str">
        <f>IF(ISBLANK('Section 2'!F298),"",'Section 2'!F298)</f>
        <v/>
      </c>
      <c r="D285" s="69" t="str">
        <f>IF($C285="","",'Section 2'!G298)</f>
        <v/>
      </c>
      <c r="E285" s="69" t="str">
        <f>IF($C285="","",'Section 2'!L298)</f>
        <v/>
      </c>
      <c r="F285" s="69" t="str">
        <f>IF($C285="","",'Section 2'!M298)</f>
        <v/>
      </c>
    </row>
    <row r="286" spans="2:6" x14ac:dyDescent="0.25">
      <c r="B286" s="69">
        <v>1</v>
      </c>
      <c r="C286" s="69" t="str">
        <f>IF(ISBLANK('Section 2'!F299),"",'Section 2'!F299)</f>
        <v/>
      </c>
      <c r="D286" s="69" t="str">
        <f>IF($C286="","",'Section 2'!G299)</f>
        <v/>
      </c>
      <c r="E286" s="69" t="str">
        <f>IF($C286="","",'Section 2'!L299)</f>
        <v/>
      </c>
      <c r="F286" s="69" t="str">
        <f>IF($C286="","",'Section 2'!M299)</f>
        <v/>
      </c>
    </row>
    <row r="287" spans="2:6" x14ac:dyDescent="0.25">
      <c r="B287" s="69">
        <v>1</v>
      </c>
      <c r="C287" s="69" t="str">
        <f>IF(ISBLANK('Section 2'!F300),"",'Section 2'!F300)</f>
        <v/>
      </c>
      <c r="D287" s="69" t="str">
        <f>IF($C287="","",'Section 2'!G300)</f>
        <v/>
      </c>
      <c r="E287" s="69" t="str">
        <f>IF($C287="","",'Section 2'!L300)</f>
        <v/>
      </c>
      <c r="F287" s="69" t="str">
        <f>IF($C287="","",'Section 2'!M300)</f>
        <v/>
      </c>
    </row>
    <row r="288" spans="2:6" x14ac:dyDescent="0.25">
      <c r="B288" s="69">
        <v>1</v>
      </c>
      <c r="C288" s="69" t="str">
        <f>IF(ISBLANK('Section 2'!F301),"",'Section 2'!F301)</f>
        <v/>
      </c>
      <c r="D288" s="69" t="str">
        <f>IF($C288="","",'Section 2'!G301)</f>
        <v/>
      </c>
      <c r="E288" s="69" t="str">
        <f>IF($C288="","",'Section 2'!L301)</f>
        <v/>
      </c>
      <c r="F288" s="69" t="str">
        <f>IF($C288="","",'Section 2'!M301)</f>
        <v/>
      </c>
    </row>
    <row r="289" spans="2:6" x14ac:dyDescent="0.25">
      <c r="B289" s="69">
        <v>1</v>
      </c>
      <c r="C289" s="69" t="str">
        <f>IF(ISBLANK('Section 2'!F302),"",'Section 2'!F302)</f>
        <v/>
      </c>
      <c r="D289" s="69" t="str">
        <f>IF($C289="","",'Section 2'!G302)</f>
        <v/>
      </c>
      <c r="E289" s="69" t="str">
        <f>IF($C289="","",'Section 2'!L302)</f>
        <v/>
      </c>
      <c r="F289" s="69" t="str">
        <f>IF($C289="","",'Section 2'!M302)</f>
        <v/>
      </c>
    </row>
    <row r="290" spans="2:6" x14ac:dyDescent="0.25">
      <c r="B290" s="69">
        <v>1</v>
      </c>
      <c r="C290" s="69" t="str">
        <f>IF(ISBLANK('Section 2'!F303),"",'Section 2'!F303)</f>
        <v/>
      </c>
      <c r="D290" s="69" t="str">
        <f>IF($C290="","",'Section 2'!G303)</f>
        <v/>
      </c>
      <c r="E290" s="69" t="str">
        <f>IF($C290="","",'Section 2'!L303)</f>
        <v/>
      </c>
      <c r="F290" s="69" t="str">
        <f>IF($C290="","",'Section 2'!M303)</f>
        <v/>
      </c>
    </row>
    <row r="291" spans="2:6" x14ac:dyDescent="0.25">
      <c r="B291" s="69">
        <v>1</v>
      </c>
      <c r="C291" s="69" t="str">
        <f>IF(ISBLANK('Section 2'!F304),"",'Section 2'!F304)</f>
        <v/>
      </c>
      <c r="D291" s="69" t="str">
        <f>IF($C291="","",'Section 2'!G304)</f>
        <v/>
      </c>
      <c r="E291" s="69" t="str">
        <f>IF($C291="","",'Section 2'!L304)</f>
        <v/>
      </c>
      <c r="F291" s="69" t="str">
        <f>IF($C291="","",'Section 2'!M304)</f>
        <v/>
      </c>
    </row>
    <row r="292" spans="2:6" x14ac:dyDescent="0.25">
      <c r="B292" s="69">
        <v>1</v>
      </c>
      <c r="C292" s="69" t="str">
        <f>IF(ISBLANK('Section 2'!F305),"",'Section 2'!F305)</f>
        <v/>
      </c>
      <c r="D292" s="69" t="str">
        <f>IF($C292="","",'Section 2'!G305)</f>
        <v/>
      </c>
      <c r="E292" s="69" t="str">
        <f>IF($C292="","",'Section 2'!L305)</f>
        <v/>
      </c>
      <c r="F292" s="69" t="str">
        <f>IF($C292="","",'Section 2'!M305)</f>
        <v/>
      </c>
    </row>
    <row r="293" spans="2:6" x14ac:dyDescent="0.25">
      <c r="B293" s="69">
        <v>1</v>
      </c>
      <c r="C293" s="69" t="str">
        <f>IF(ISBLANK('Section 2'!F306),"",'Section 2'!F306)</f>
        <v/>
      </c>
      <c r="D293" s="69" t="str">
        <f>IF($C293="","",'Section 2'!G306)</f>
        <v/>
      </c>
      <c r="E293" s="69" t="str">
        <f>IF($C293="","",'Section 2'!L306)</f>
        <v/>
      </c>
      <c r="F293" s="69" t="str">
        <f>IF($C293="","",'Section 2'!M306)</f>
        <v/>
      </c>
    </row>
    <row r="294" spans="2:6" x14ac:dyDescent="0.25">
      <c r="B294" s="69">
        <v>1</v>
      </c>
      <c r="C294" s="69" t="str">
        <f>IF(ISBLANK('Section 2'!F307),"",'Section 2'!F307)</f>
        <v/>
      </c>
      <c r="D294" s="69" t="str">
        <f>IF($C294="","",'Section 2'!G307)</f>
        <v/>
      </c>
      <c r="E294" s="69" t="str">
        <f>IF($C294="","",'Section 2'!L307)</f>
        <v/>
      </c>
      <c r="F294" s="69" t="str">
        <f>IF($C294="","",'Section 2'!M307)</f>
        <v/>
      </c>
    </row>
    <row r="295" spans="2:6" x14ac:dyDescent="0.25">
      <c r="B295" s="69">
        <v>1</v>
      </c>
      <c r="C295" s="69" t="str">
        <f>IF(ISBLANK('Section 2'!F308),"",'Section 2'!F308)</f>
        <v/>
      </c>
      <c r="D295" s="69" t="str">
        <f>IF($C295="","",'Section 2'!G308)</f>
        <v/>
      </c>
      <c r="E295" s="69" t="str">
        <f>IF($C295="","",'Section 2'!L308)</f>
        <v/>
      </c>
      <c r="F295" s="69" t="str">
        <f>IF($C295="","",'Section 2'!M308)</f>
        <v/>
      </c>
    </row>
    <row r="296" spans="2:6" x14ac:dyDescent="0.25">
      <c r="B296" s="69">
        <v>1</v>
      </c>
      <c r="C296" s="69" t="str">
        <f>IF(ISBLANK('Section 2'!F309),"",'Section 2'!F309)</f>
        <v/>
      </c>
      <c r="D296" s="69" t="str">
        <f>IF($C296="","",'Section 2'!G309)</f>
        <v/>
      </c>
      <c r="E296" s="69" t="str">
        <f>IF($C296="","",'Section 2'!L309)</f>
        <v/>
      </c>
      <c r="F296" s="69" t="str">
        <f>IF($C296="","",'Section 2'!M309)</f>
        <v/>
      </c>
    </row>
    <row r="297" spans="2:6" x14ac:dyDescent="0.25">
      <c r="B297" s="69">
        <v>1</v>
      </c>
      <c r="C297" s="69" t="str">
        <f>IF(ISBLANK('Section 2'!F310),"",'Section 2'!F310)</f>
        <v/>
      </c>
      <c r="D297" s="69" t="str">
        <f>IF($C297="","",'Section 2'!G310)</f>
        <v/>
      </c>
      <c r="E297" s="69" t="str">
        <f>IF($C297="","",'Section 2'!L310)</f>
        <v/>
      </c>
      <c r="F297" s="69" t="str">
        <f>IF($C297="","",'Section 2'!M310)</f>
        <v/>
      </c>
    </row>
    <row r="298" spans="2:6" x14ac:dyDescent="0.25">
      <c r="B298" s="69">
        <v>1</v>
      </c>
      <c r="C298" s="69" t="str">
        <f>IF(ISBLANK('Section 2'!F311),"",'Section 2'!F311)</f>
        <v/>
      </c>
      <c r="D298" s="69" t="str">
        <f>IF($C298="","",'Section 2'!G311)</f>
        <v/>
      </c>
      <c r="E298" s="69" t="str">
        <f>IF($C298="","",'Section 2'!L311)</f>
        <v/>
      </c>
      <c r="F298" s="69" t="str">
        <f>IF($C298="","",'Section 2'!M311)</f>
        <v/>
      </c>
    </row>
    <row r="299" spans="2:6" x14ac:dyDescent="0.25">
      <c r="B299" s="69">
        <v>1</v>
      </c>
      <c r="C299" s="69" t="str">
        <f>IF(ISBLANK('Section 2'!F312),"",'Section 2'!F312)</f>
        <v/>
      </c>
      <c r="D299" s="69" t="str">
        <f>IF($C299="","",'Section 2'!G312)</f>
        <v/>
      </c>
      <c r="E299" s="69" t="str">
        <f>IF($C299="","",'Section 2'!L312)</f>
        <v/>
      </c>
      <c r="F299" s="69" t="str">
        <f>IF($C299="","",'Section 2'!M312)</f>
        <v/>
      </c>
    </row>
    <row r="300" spans="2:6" x14ac:dyDescent="0.25">
      <c r="B300" s="69">
        <v>1</v>
      </c>
      <c r="C300" s="69" t="str">
        <f>IF(ISBLANK('Section 2'!F313),"",'Section 2'!F313)</f>
        <v/>
      </c>
      <c r="D300" s="69" t="str">
        <f>IF($C300="","",'Section 2'!G313)</f>
        <v/>
      </c>
      <c r="E300" s="69" t="str">
        <f>IF($C300="","",'Section 2'!L313)</f>
        <v/>
      </c>
      <c r="F300" s="69" t="str">
        <f>IF($C300="","",'Section 2'!M313)</f>
        <v/>
      </c>
    </row>
    <row r="301" spans="2:6" x14ac:dyDescent="0.25">
      <c r="B301" s="69">
        <v>1</v>
      </c>
      <c r="C301" s="69" t="str">
        <f>IF(ISBLANK('Section 2'!F314),"",'Section 2'!F314)</f>
        <v/>
      </c>
      <c r="D301" s="69" t="str">
        <f>IF($C301="","",'Section 2'!G314)</f>
        <v/>
      </c>
      <c r="E301" s="69" t="str">
        <f>IF($C301="","",'Section 2'!L314)</f>
        <v/>
      </c>
      <c r="F301" s="69" t="str">
        <f>IF($C301="","",'Section 2'!M314)</f>
        <v/>
      </c>
    </row>
    <row r="302" spans="2:6" x14ac:dyDescent="0.25">
      <c r="B302" s="69">
        <v>1</v>
      </c>
      <c r="C302" s="69" t="str">
        <f>IF(ISBLANK('Section 2'!F315),"",'Section 2'!F315)</f>
        <v/>
      </c>
      <c r="D302" s="69" t="str">
        <f>IF($C302="","",'Section 2'!G315)</f>
        <v/>
      </c>
      <c r="E302" s="69" t="str">
        <f>IF($C302="","",'Section 2'!L315)</f>
        <v/>
      </c>
      <c r="F302" s="69" t="str">
        <f>IF($C302="","",'Section 2'!M315)</f>
        <v/>
      </c>
    </row>
    <row r="303" spans="2:6" x14ac:dyDescent="0.25">
      <c r="B303" s="69">
        <v>1</v>
      </c>
      <c r="C303" s="69" t="str">
        <f>IF(ISBLANK('Section 2'!F316),"",'Section 2'!F316)</f>
        <v/>
      </c>
      <c r="D303" s="69" t="str">
        <f>IF($C303="","",'Section 2'!G316)</f>
        <v/>
      </c>
      <c r="E303" s="69" t="str">
        <f>IF($C303="","",'Section 2'!L316)</f>
        <v/>
      </c>
      <c r="F303" s="69" t="str">
        <f>IF($C303="","",'Section 2'!M316)</f>
        <v/>
      </c>
    </row>
    <row r="304" spans="2:6" x14ac:dyDescent="0.25">
      <c r="B304" s="69">
        <v>1</v>
      </c>
      <c r="C304" s="69" t="str">
        <f>IF(ISBLANK('Section 2'!F317),"",'Section 2'!F317)</f>
        <v/>
      </c>
      <c r="D304" s="69" t="str">
        <f>IF($C304="","",'Section 2'!G317)</f>
        <v/>
      </c>
      <c r="E304" s="69" t="str">
        <f>IF($C304="","",'Section 2'!L317)</f>
        <v/>
      </c>
      <c r="F304" s="69" t="str">
        <f>IF($C304="","",'Section 2'!M317)</f>
        <v/>
      </c>
    </row>
    <row r="305" spans="2:6" x14ac:dyDescent="0.25">
      <c r="B305" s="69">
        <v>1</v>
      </c>
      <c r="C305" s="69" t="str">
        <f>IF(ISBLANK('Section 2'!F318),"",'Section 2'!F318)</f>
        <v/>
      </c>
      <c r="D305" s="69" t="str">
        <f>IF($C305="","",'Section 2'!G318)</f>
        <v/>
      </c>
      <c r="E305" s="69" t="str">
        <f>IF($C305="","",'Section 2'!L318)</f>
        <v/>
      </c>
      <c r="F305" s="69" t="str">
        <f>IF($C305="","",'Section 2'!M318)</f>
        <v/>
      </c>
    </row>
    <row r="306" spans="2:6" x14ac:dyDescent="0.25">
      <c r="B306" s="69">
        <v>1</v>
      </c>
      <c r="C306" s="69" t="str">
        <f>IF(ISBLANK('Section 2'!F319),"",'Section 2'!F319)</f>
        <v/>
      </c>
      <c r="D306" s="69" t="str">
        <f>IF($C306="","",'Section 2'!G319)</f>
        <v/>
      </c>
      <c r="E306" s="69" t="str">
        <f>IF($C306="","",'Section 2'!L319)</f>
        <v/>
      </c>
      <c r="F306" s="69" t="str">
        <f>IF($C306="","",'Section 2'!M319)</f>
        <v/>
      </c>
    </row>
    <row r="307" spans="2:6" x14ac:dyDescent="0.25">
      <c r="B307" s="69">
        <v>1</v>
      </c>
      <c r="C307" s="69" t="str">
        <f>IF(ISBLANK('Section 2'!F320),"",'Section 2'!F320)</f>
        <v/>
      </c>
      <c r="D307" s="69" t="str">
        <f>IF($C307="","",'Section 2'!G320)</f>
        <v/>
      </c>
      <c r="E307" s="69" t="str">
        <f>IF($C307="","",'Section 2'!L320)</f>
        <v/>
      </c>
      <c r="F307" s="69" t="str">
        <f>IF($C307="","",'Section 2'!M320)</f>
        <v/>
      </c>
    </row>
    <row r="308" spans="2:6" x14ac:dyDescent="0.25">
      <c r="B308" s="69">
        <v>1</v>
      </c>
      <c r="C308" s="69" t="str">
        <f>IF(ISBLANK('Section 2'!F321),"",'Section 2'!F321)</f>
        <v/>
      </c>
      <c r="D308" s="69" t="str">
        <f>IF($C308="","",'Section 2'!G321)</f>
        <v/>
      </c>
      <c r="E308" s="69" t="str">
        <f>IF($C308="","",'Section 2'!L321)</f>
        <v/>
      </c>
      <c r="F308" s="69" t="str">
        <f>IF($C308="","",'Section 2'!M321)</f>
        <v/>
      </c>
    </row>
    <row r="309" spans="2:6" x14ac:dyDescent="0.25">
      <c r="B309" s="69">
        <v>1</v>
      </c>
      <c r="C309" s="69" t="str">
        <f>IF(ISBLANK('Section 2'!F322),"",'Section 2'!F322)</f>
        <v/>
      </c>
      <c r="D309" s="69" t="str">
        <f>IF($C309="","",'Section 2'!G322)</f>
        <v/>
      </c>
      <c r="E309" s="69" t="str">
        <f>IF($C309="","",'Section 2'!L322)</f>
        <v/>
      </c>
      <c r="F309" s="69" t="str">
        <f>IF($C309="","",'Section 2'!M322)</f>
        <v/>
      </c>
    </row>
    <row r="310" spans="2:6" x14ac:dyDescent="0.25">
      <c r="B310" s="69">
        <v>1</v>
      </c>
      <c r="C310" s="69" t="str">
        <f>IF(ISBLANK('Section 2'!F323),"",'Section 2'!F323)</f>
        <v/>
      </c>
      <c r="D310" s="69" t="str">
        <f>IF($C310="","",'Section 2'!G323)</f>
        <v/>
      </c>
      <c r="E310" s="69" t="str">
        <f>IF($C310="","",'Section 2'!L323)</f>
        <v/>
      </c>
      <c r="F310" s="69" t="str">
        <f>IF($C310="","",'Section 2'!M323)</f>
        <v/>
      </c>
    </row>
    <row r="311" spans="2:6" x14ac:dyDescent="0.25">
      <c r="B311" s="69">
        <v>1</v>
      </c>
      <c r="C311" s="69" t="str">
        <f>IF(ISBLANK('Section 2'!F324),"",'Section 2'!F324)</f>
        <v/>
      </c>
      <c r="D311" s="69" t="str">
        <f>IF($C311="","",'Section 2'!G324)</f>
        <v/>
      </c>
      <c r="E311" s="69" t="str">
        <f>IF($C311="","",'Section 2'!L324)</f>
        <v/>
      </c>
      <c r="F311" s="69" t="str">
        <f>IF($C311="","",'Section 2'!M324)</f>
        <v/>
      </c>
    </row>
    <row r="312" spans="2:6" x14ac:dyDescent="0.25">
      <c r="B312" s="69">
        <v>1</v>
      </c>
      <c r="C312" s="69" t="str">
        <f>IF(ISBLANK('Section 2'!F325),"",'Section 2'!F325)</f>
        <v/>
      </c>
      <c r="D312" s="69" t="str">
        <f>IF($C312="","",'Section 2'!G325)</f>
        <v/>
      </c>
      <c r="E312" s="69" t="str">
        <f>IF($C312="","",'Section 2'!L325)</f>
        <v/>
      </c>
      <c r="F312" s="69" t="str">
        <f>IF($C312="","",'Section 2'!M325)</f>
        <v/>
      </c>
    </row>
    <row r="313" spans="2:6" x14ac:dyDescent="0.25">
      <c r="B313" s="69">
        <v>1</v>
      </c>
      <c r="C313" s="69" t="str">
        <f>IF(ISBLANK('Section 2'!F326),"",'Section 2'!F326)</f>
        <v/>
      </c>
      <c r="D313" s="69" t="str">
        <f>IF($C313="","",'Section 2'!G326)</f>
        <v/>
      </c>
      <c r="E313" s="69" t="str">
        <f>IF($C313="","",'Section 2'!L326)</f>
        <v/>
      </c>
      <c r="F313" s="69" t="str">
        <f>IF($C313="","",'Section 2'!M326)</f>
        <v/>
      </c>
    </row>
    <row r="314" spans="2:6" x14ac:dyDescent="0.25">
      <c r="B314" s="69">
        <v>1</v>
      </c>
      <c r="C314" s="69" t="str">
        <f>IF(ISBLANK('Section 2'!F327),"",'Section 2'!F327)</f>
        <v/>
      </c>
      <c r="D314" s="69" t="str">
        <f>IF($C314="","",'Section 2'!G327)</f>
        <v/>
      </c>
      <c r="E314" s="69" t="str">
        <f>IF($C314="","",'Section 2'!L327)</f>
        <v/>
      </c>
      <c r="F314" s="69" t="str">
        <f>IF($C314="","",'Section 2'!M327)</f>
        <v/>
      </c>
    </row>
    <row r="315" spans="2:6" x14ac:dyDescent="0.25">
      <c r="B315" s="69">
        <v>1</v>
      </c>
      <c r="C315" s="69" t="str">
        <f>IF(ISBLANK('Section 2'!F328),"",'Section 2'!F328)</f>
        <v/>
      </c>
      <c r="D315" s="69" t="str">
        <f>IF($C315="","",'Section 2'!G328)</f>
        <v/>
      </c>
      <c r="E315" s="69" t="str">
        <f>IF($C315="","",'Section 2'!L328)</f>
        <v/>
      </c>
      <c r="F315" s="69" t="str">
        <f>IF($C315="","",'Section 2'!M328)</f>
        <v/>
      </c>
    </row>
    <row r="316" spans="2:6" x14ac:dyDescent="0.25">
      <c r="B316" s="69">
        <v>1</v>
      </c>
      <c r="C316" s="69" t="str">
        <f>IF(ISBLANK('Section 2'!F329),"",'Section 2'!F329)</f>
        <v/>
      </c>
      <c r="D316" s="69" t="str">
        <f>IF($C316="","",'Section 2'!G329)</f>
        <v/>
      </c>
      <c r="E316" s="69" t="str">
        <f>IF($C316="","",'Section 2'!L329)</f>
        <v/>
      </c>
      <c r="F316" s="69" t="str">
        <f>IF($C316="","",'Section 2'!M329)</f>
        <v/>
      </c>
    </row>
    <row r="317" spans="2:6" x14ac:dyDescent="0.25">
      <c r="B317" s="69">
        <v>1</v>
      </c>
      <c r="C317" s="69" t="str">
        <f>IF(ISBLANK('Section 2'!F330),"",'Section 2'!F330)</f>
        <v/>
      </c>
      <c r="D317" s="69" t="str">
        <f>IF($C317="","",'Section 2'!G330)</f>
        <v/>
      </c>
      <c r="E317" s="69" t="str">
        <f>IF($C317="","",'Section 2'!L330)</f>
        <v/>
      </c>
      <c r="F317" s="69" t="str">
        <f>IF($C317="","",'Section 2'!M330)</f>
        <v/>
      </c>
    </row>
    <row r="318" spans="2:6" x14ac:dyDescent="0.25">
      <c r="B318" s="69">
        <v>1</v>
      </c>
      <c r="C318" s="69" t="str">
        <f>IF(ISBLANK('Section 2'!F331),"",'Section 2'!F331)</f>
        <v/>
      </c>
      <c r="D318" s="69" t="str">
        <f>IF($C318="","",'Section 2'!G331)</f>
        <v/>
      </c>
      <c r="E318" s="69" t="str">
        <f>IF($C318="","",'Section 2'!L331)</f>
        <v/>
      </c>
      <c r="F318" s="69" t="str">
        <f>IF($C318="","",'Section 2'!M331)</f>
        <v/>
      </c>
    </row>
    <row r="319" spans="2:6" x14ac:dyDescent="0.25">
      <c r="B319" s="69">
        <v>1</v>
      </c>
      <c r="C319" s="69" t="str">
        <f>IF(ISBLANK('Section 2'!F332),"",'Section 2'!F332)</f>
        <v/>
      </c>
      <c r="D319" s="69" t="str">
        <f>IF($C319="","",'Section 2'!G332)</f>
        <v/>
      </c>
      <c r="E319" s="69" t="str">
        <f>IF($C319="","",'Section 2'!L332)</f>
        <v/>
      </c>
      <c r="F319" s="69" t="str">
        <f>IF($C319="","",'Section 2'!M332)</f>
        <v/>
      </c>
    </row>
    <row r="320" spans="2:6" x14ac:dyDescent="0.25">
      <c r="B320" s="69">
        <v>1</v>
      </c>
      <c r="C320" s="69" t="str">
        <f>IF(ISBLANK('Section 2'!F333),"",'Section 2'!F333)</f>
        <v/>
      </c>
      <c r="D320" s="69" t="str">
        <f>IF($C320="","",'Section 2'!G333)</f>
        <v/>
      </c>
      <c r="E320" s="69" t="str">
        <f>IF($C320="","",'Section 2'!L333)</f>
        <v/>
      </c>
      <c r="F320" s="69" t="str">
        <f>IF($C320="","",'Section 2'!M333)</f>
        <v/>
      </c>
    </row>
    <row r="321" spans="2:6" x14ac:dyDescent="0.25">
      <c r="B321" s="69">
        <v>1</v>
      </c>
      <c r="C321" s="69" t="str">
        <f>IF(ISBLANK('Section 2'!F334),"",'Section 2'!F334)</f>
        <v/>
      </c>
      <c r="D321" s="69" t="str">
        <f>IF($C321="","",'Section 2'!G334)</f>
        <v/>
      </c>
      <c r="E321" s="69" t="str">
        <f>IF($C321="","",'Section 2'!L334)</f>
        <v/>
      </c>
      <c r="F321" s="69" t="str">
        <f>IF($C321="","",'Section 2'!M334)</f>
        <v/>
      </c>
    </row>
    <row r="322" spans="2:6" x14ac:dyDescent="0.25">
      <c r="B322" s="69">
        <v>1</v>
      </c>
      <c r="C322" s="69" t="str">
        <f>IF(ISBLANK('Section 2'!F335),"",'Section 2'!F335)</f>
        <v/>
      </c>
      <c r="D322" s="69" t="str">
        <f>IF($C322="","",'Section 2'!G335)</f>
        <v/>
      </c>
      <c r="E322" s="69" t="str">
        <f>IF($C322="","",'Section 2'!L335)</f>
        <v/>
      </c>
      <c r="F322" s="69" t="str">
        <f>IF($C322="","",'Section 2'!M335)</f>
        <v/>
      </c>
    </row>
    <row r="323" spans="2:6" x14ac:dyDescent="0.25">
      <c r="B323" s="69">
        <v>1</v>
      </c>
      <c r="C323" s="69" t="str">
        <f>IF(ISBLANK('Section 2'!F336),"",'Section 2'!F336)</f>
        <v/>
      </c>
      <c r="D323" s="69" t="str">
        <f>IF($C323="","",'Section 2'!G336)</f>
        <v/>
      </c>
      <c r="E323" s="69" t="str">
        <f>IF($C323="","",'Section 2'!L336)</f>
        <v/>
      </c>
      <c r="F323" s="69" t="str">
        <f>IF($C323="","",'Section 2'!M336)</f>
        <v/>
      </c>
    </row>
    <row r="324" spans="2:6" x14ac:dyDescent="0.25">
      <c r="B324" s="69">
        <v>1</v>
      </c>
      <c r="C324" s="69" t="str">
        <f>IF(ISBLANK('Section 2'!F337),"",'Section 2'!F337)</f>
        <v/>
      </c>
      <c r="D324" s="69" t="str">
        <f>IF($C324="","",'Section 2'!G337)</f>
        <v/>
      </c>
      <c r="E324" s="69" t="str">
        <f>IF($C324="","",'Section 2'!L337)</f>
        <v/>
      </c>
      <c r="F324" s="69" t="str">
        <f>IF($C324="","",'Section 2'!M337)</f>
        <v/>
      </c>
    </row>
    <row r="325" spans="2:6" x14ac:dyDescent="0.25">
      <c r="B325" s="69">
        <v>1</v>
      </c>
      <c r="C325" s="69" t="str">
        <f>IF(ISBLANK('Section 2'!F338),"",'Section 2'!F338)</f>
        <v/>
      </c>
      <c r="D325" s="69" t="str">
        <f>IF($C325="","",'Section 2'!G338)</f>
        <v/>
      </c>
      <c r="E325" s="69" t="str">
        <f>IF($C325="","",'Section 2'!L338)</f>
        <v/>
      </c>
      <c r="F325" s="69" t="str">
        <f>IF($C325="","",'Section 2'!M338)</f>
        <v/>
      </c>
    </row>
    <row r="326" spans="2:6" x14ac:dyDescent="0.25">
      <c r="B326" s="69">
        <v>1</v>
      </c>
      <c r="C326" s="69" t="str">
        <f>IF(ISBLANK('Section 2'!F339),"",'Section 2'!F339)</f>
        <v/>
      </c>
      <c r="D326" s="69" t="str">
        <f>IF($C326="","",'Section 2'!G339)</f>
        <v/>
      </c>
      <c r="E326" s="69" t="str">
        <f>IF($C326="","",'Section 2'!L339)</f>
        <v/>
      </c>
      <c r="F326" s="69" t="str">
        <f>IF($C326="","",'Section 2'!M339)</f>
        <v/>
      </c>
    </row>
    <row r="327" spans="2:6" x14ac:dyDescent="0.25">
      <c r="B327" s="69">
        <v>1</v>
      </c>
      <c r="C327" s="69" t="str">
        <f>IF(ISBLANK('Section 2'!F340),"",'Section 2'!F340)</f>
        <v/>
      </c>
      <c r="D327" s="69" t="str">
        <f>IF($C327="","",'Section 2'!G340)</f>
        <v/>
      </c>
      <c r="E327" s="69" t="str">
        <f>IF($C327="","",'Section 2'!L340)</f>
        <v/>
      </c>
      <c r="F327" s="69" t="str">
        <f>IF($C327="","",'Section 2'!M340)</f>
        <v/>
      </c>
    </row>
    <row r="328" spans="2:6" x14ac:dyDescent="0.25">
      <c r="B328" s="69">
        <v>1</v>
      </c>
      <c r="C328" s="69" t="str">
        <f>IF(ISBLANK('Section 2'!F341),"",'Section 2'!F341)</f>
        <v/>
      </c>
      <c r="D328" s="69" t="str">
        <f>IF($C328="","",'Section 2'!G341)</f>
        <v/>
      </c>
      <c r="E328" s="69" t="str">
        <f>IF($C328="","",'Section 2'!L341)</f>
        <v/>
      </c>
      <c r="F328" s="69" t="str">
        <f>IF($C328="","",'Section 2'!M341)</f>
        <v/>
      </c>
    </row>
    <row r="329" spans="2:6" x14ac:dyDescent="0.25">
      <c r="B329" s="69">
        <v>1</v>
      </c>
      <c r="C329" s="69" t="str">
        <f>IF(ISBLANK('Section 2'!F342),"",'Section 2'!F342)</f>
        <v/>
      </c>
      <c r="D329" s="69" t="str">
        <f>IF($C329="","",'Section 2'!G342)</f>
        <v/>
      </c>
      <c r="E329" s="69" t="str">
        <f>IF($C329="","",'Section 2'!L342)</f>
        <v/>
      </c>
      <c r="F329" s="69" t="str">
        <f>IF($C329="","",'Section 2'!M342)</f>
        <v/>
      </c>
    </row>
    <row r="330" spans="2:6" x14ac:dyDescent="0.25">
      <c r="B330" s="69">
        <v>1</v>
      </c>
      <c r="C330" s="69" t="str">
        <f>IF(ISBLANK('Section 2'!F343),"",'Section 2'!F343)</f>
        <v/>
      </c>
      <c r="D330" s="69" t="str">
        <f>IF($C330="","",'Section 2'!G343)</f>
        <v/>
      </c>
      <c r="E330" s="69" t="str">
        <f>IF($C330="","",'Section 2'!L343)</f>
        <v/>
      </c>
      <c r="F330" s="69" t="str">
        <f>IF($C330="","",'Section 2'!M343)</f>
        <v/>
      </c>
    </row>
    <row r="331" spans="2:6" x14ac:dyDescent="0.25">
      <c r="B331" s="69">
        <v>1</v>
      </c>
      <c r="C331" s="69" t="str">
        <f>IF(ISBLANK('Section 2'!F344),"",'Section 2'!F344)</f>
        <v/>
      </c>
      <c r="D331" s="69" t="str">
        <f>IF($C331="","",'Section 2'!G344)</f>
        <v/>
      </c>
      <c r="E331" s="69" t="str">
        <f>IF($C331="","",'Section 2'!L344)</f>
        <v/>
      </c>
      <c r="F331" s="69" t="str">
        <f>IF($C331="","",'Section 2'!M344)</f>
        <v/>
      </c>
    </row>
    <row r="332" spans="2:6" x14ac:dyDescent="0.25">
      <c r="B332" s="69">
        <v>1</v>
      </c>
      <c r="C332" s="69" t="str">
        <f>IF(ISBLANK('Section 2'!F345),"",'Section 2'!F345)</f>
        <v/>
      </c>
      <c r="D332" s="69" t="str">
        <f>IF($C332="","",'Section 2'!G345)</f>
        <v/>
      </c>
      <c r="E332" s="69" t="str">
        <f>IF($C332="","",'Section 2'!L345)</f>
        <v/>
      </c>
      <c r="F332" s="69" t="str">
        <f>IF($C332="","",'Section 2'!M345)</f>
        <v/>
      </c>
    </row>
    <row r="333" spans="2:6" x14ac:dyDescent="0.25">
      <c r="B333" s="69">
        <v>1</v>
      </c>
      <c r="C333" s="69" t="str">
        <f>IF(ISBLANK('Section 2'!F346),"",'Section 2'!F346)</f>
        <v/>
      </c>
      <c r="D333" s="69" t="str">
        <f>IF($C333="","",'Section 2'!G346)</f>
        <v/>
      </c>
      <c r="E333" s="69" t="str">
        <f>IF($C333="","",'Section 2'!L346)</f>
        <v/>
      </c>
      <c r="F333" s="69" t="str">
        <f>IF($C333="","",'Section 2'!M346)</f>
        <v/>
      </c>
    </row>
    <row r="334" spans="2:6" x14ac:dyDescent="0.25">
      <c r="B334" s="69">
        <v>1</v>
      </c>
      <c r="C334" s="69" t="str">
        <f>IF(ISBLANK('Section 2'!F347),"",'Section 2'!F347)</f>
        <v/>
      </c>
      <c r="D334" s="69" t="str">
        <f>IF($C334="","",'Section 2'!G347)</f>
        <v/>
      </c>
      <c r="E334" s="69" t="str">
        <f>IF($C334="","",'Section 2'!L347)</f>
        <v/>
      </c>
      <c r="F334" s="69" t="str">
        <f>IF($C334="","",'Section 2'!M347)</f>
        <v/>
      </c>
    </row>
    <row r="335" spans="2:6" x14ac:dyDescent="0.25">
      <c r="B335" s="69">
        <v>1</v>
      </c>
      <c r="C335" s="69" t="str">
        <f>IF(ISBLANK('Section 2'!F348),"",'Section 2'!F348)</f>
        <v/>
      </c>
      <c r="D335" s="69" t="str">
        <f>IF($C335="","",'Section 2'!G348)</f>
        <v/>
      </c>
      <c r="E335" s="69" t="str">
        <f>IF($C335="","",'Section 2'!L348)</f>
        <v/>
      </c>
      <c r="F335" s="69" t="str">
        <f>IF($C335="","",'Section 2'!M348)</f>
        <v/>
      </c>
    </row>
    <row r="336" spans="2:6" x14ac:dyDescent="0.25">
      <c r="B336" s="69">
        <v>1</v>
      </c>
      <c r="C336" s="69" t="str">
        <f>IF(ISBLANK('Section 2'!F349),"",'Section 2'!F349)</f>
        <v/>
      </c>
      <c r="D336" s="69" t="str">
        <f>IF($C336="","",'Section 2'!G349)</f>
        <v/>
      </c>
      <c r="E336" s="69" t="str">
        <f>IF($C336="","",'Section 2'!L349)</f>
        <v/>
      </c>
      <c r="F336" s="69" t="str">
        <f>IF($C336="","",'Section 2'!M349)</f>
        <v/>
      </c>
    </row>
    <row r="337" spans="2:6" x14ac:dyDescent="0.25">
      <c r="B337" s="69">
        <v>1</v>
      </c>
      <c r="C337" s="69" t="str">
        <f>IF(ISBLANK('Section 2'!F350),"",'Section 2'!F350)</f>
        <v/>
      </c>
      <c r="D337" s="69" t="str">
        <f>IF($C337="","",'Section 2'!G350)</f>
        <v/>
      </c>
      <c r="E337" s="69" t="str">
        <f>IF($C337="","",'Section 2'!L350)</f>
        <v/>
      </c>
      <c r="F337" s="69" t="str">
        <f>IF($C337="","",'Section 2'!M350)</f>
        <v/>
      </c>
    </row>
    <row r="338" spans="2:6" x14ac:dyDescent="0.25">
      <c r="B338" s="69">
        <v>1</v>
      </c>
      <c r="C338" s="69" t="str">
        <f>IF(ISBLANK('Section 2'!F351),"",'Section 2'!F351)</f>
        <v/>
      </c>
      <c r="D338" s="69" t="str">
        <f>IF($C338="","",'Section 2'!G351)</f>
        <v/>
      </c>
      <c r="E338" s="69" t="str">
        <f>IF($C338="","",'Section 2'!L351)</f>
        <v/>
      </c>
      <c r="F338" s="69" t="str">
        <f>IF($C338="","",'Section 2'!M351)</f>
        <v/>
      </c>
    </row>
    <row r="339" spans="2:6" x14ac:dyDescent="0.25">
      <c r="B339" s="69">
        <v>1</v>
      </c>
      <c r="C339" s="69" t="str">
        <f>IF(ISBLANK('Section 2'!F352),"",'Section 2'!F352)</f>
        <v/>
      </c>
      <c r="D339" s="69" t="str">
        <f>IF($C339="","",'Section 2'!G352)</f>
        <v/>
      </c>
      <c r="E339" s="69" t="str">
        <f>IF($C339="","",'Section 2'!L352)</f>
        <v/>
      </c>
      <c r="F339" s="69" t="str">
        <f>IF($C339="","",'Section 2'!M352)</f>
        <v/>
      </c>
    </row>
    <row r="340" spans="2:6" x14ac:dyDescent="0.25">
      <c r="B340" s="69">
        <v>1</v>
      </c>
      <c r="C340" s="69" t="str">
        <f>IF(ISBLANK('Section 2'!F353),"",'Section 2'!F353)</f>
        <v/>
      </c>
      <c r="D340" s="69" t="str">
        <f>IF($C340="","",'Section 2'!G353)</f>
        <v/>
      </c>
      <c r="E340" s="69" t="str">
        <f>IF($C340="","",'Section 2'!L353)</f>
        <v/>
      </c>
      <c r="F340" s="69" t="str">
        <f>IF($C340="","",'Section 2'!M353)</f>
        <v/>
      </c>
    </row>
    <row r="341" spans="2:6" x14ac:dyDescent="0.25">
      <c r="B341" s="69">
        <v>1</v>
      </c>
      <c r="C341" s="69" t="str">
        <f>IF(ISBLANK('Section 2'!F354),"",'Section 2'!F354)</f>
        <v/>
      </c>
      <c r="D341" s="69" t="str">
        <f>IF($C341="","",'Section 2'!G354)</f>
        <v/>
      </c>
      <c r="E341" s="69" t="str">
        <f>IF($C341="","",'Section 2'!L354)</f>
        <v/>
      </c>
      <c r="F341" s="69" t="str">
        <f>IF($C341="","",'Section 2'!M354)</f>
        <v/>
      </c>
    </row>
    <row r="342" spans="2:6" x14ac:dyDescent="0.25">
      <c r="B342" s="69">
        <v>1</v>
      </c>
      <c r="C342" s="69" t="str">
        <f>IF(ISBLANK('Section 2'!F355),"",'Section 2'!F355)</f>
        <v/>
      </c>
      <c r="D342" s="69" t="str">
        <f>IF($C342="","",'Section 2'!G355)</f>
        <v/>
      </c>
      <c r="E342" s="69" t="str">
        <f>IF($C342="","",'Section 2'!L355)</f>
        <v/>
      </c>
      <c r="F342" s="69" t="str">
        <f>IF($C342="","",'Section 2'!M355)</f>
        <v/>
      </c>
    </row>
    <row r="343" spans="2:6" x14ac:dyDescent="0.25">
      <c r="B343" s="69">
        <v>1</v>
      </c>
      <c r="C343" s="69" t="str">
        <f>IF(ISBLANK('Section 2'!F356),"",'Section 2'!F356)</f>
        <v/>
      </c>
      <c r="D343" s="69" t="str">
        <f>IF($C343="","",'Section 2'!G356)</f>
        <v/>
      </c>
      <c r="E343" s="69" t="str">
        <f>IF($C343="","",'Section 2'!L356)</f>
        <v/>
      </c>
      <c r="F343" s="69" t="str">
        <f>IF($C343="","",'Section 2'!M356)</f>
        <v/>
      </c>
    </row>
    <row r="344" spans="2:6" x14ac:dyDescent="0.25">
      <c r="B344" s="69">
        <v>1</v>
      </c>
      <c r="C344" s="69" t="str">
        <f>IF(ISBLANK('Section 2'!F357),"",'Section 2'!F357)</f>
        <v/>
      </c>
      <c r="D344" s="69" t="str">
        <f>IF($C344="","",'Section 2'!G357)</f>
        <v/>
      </c>
      <c r="E344" s="69" t="str">
        <f>IF($C344="","",'Section 2'!L357)</f>
        <v/>
      </c>
      <c r="F344" s="69" t="str">
        <f>IF($C344="","",'Section 2'!M357)</f>
        <v/>
      </c>
    </row>
    <row r="345" spans="2:6" x14ac:dyDescent="0.25">
      <c r="B345" s="69">
        <v>1</v>
      </c>
      <c r="C345" s="69" t="str">
        <f>IF(ISBLANK('Section 2'!F358),"",'Section 2'!F358)</f>
        <v/>
      </c>
      <c r="D345" s="69" t="str">
        <f>IF($C345="","",'Section 2'!G358)</f>
        <v/>
      </c>
      <c r="E345" s="69" t="str">
        <f>IF($C345="","",'Section 2'!L358)</f>
        <v/>
      </c>
      <c r="F345" s="69" t="str">
        <f>IF($C345="","",'Section 2'!M358)</f>
        <v/>
      </c>
    </row>
    <row r="346" spans="2:6" x14ac:dyDescent="0.25">
      <c r="B346" s="69">
        <v>1</v>
      </c>
      <c r="C346" s="69" t="str">
        <f>IF(ISBLANK('Section 2'!F359),"",'Section 2'!F359)</f>
        <v/>
      </c>
      <c r="D346" s="69" t="str">
        <f>IF($C346="","",'Section 2'!G359)</f>
        <v/>
      </c>
      <c r="E346" s="69" t="str">
        <f>IF($C346="","",'Section 2'!L359)</f>
        <v/>
      </c>
      <c r="F346" s="69" t="str">
        <f>IF($C346="","",'Section 2'!M359)</f>
        <v/>
      </c>
    </row>
    <row r="347" spans="2:6" x14ac:dyDescent="0.25">
      <c r="B347" s="69">
        <v>1</v>
      </c>
      <c r="C347" s="69" t="str">
        <f>IF(ISBLANK('Section 2'!F360),"",'Section 2'!F360)</f>
        <v/>
      </c>
      <c r="D347" s="69" t="str">
        <f>IF($C347="","",'Section 2'!G360)</f>
        <v/>
      </c>
      <c r="E347" s="69" t="str">
        <f>IF($C347="","",'Section 2'!L360)</f>
        <v/>
      </c>
      <c r="F347" s="69" t="str">
        <f>IF($C347="","",'Section 2'!M360)</f>
        <v/>
      </c>
    </row>
    <row r="348" spans="2:6" x14ac:dyDescent="0.25">
      <c r="B348" s="69">
        <v>1</v>
      </c>
      <c r="C348" s="69" t="str">
        <f>IF(ISBLANK('Section 2'!F361),"",'Section 2'!F361)</f>
        <v/>
      </c>
      <c r="D348" s="69" t="str">
        <f>IF($C348="","",'Section 2'!G361)</f>
        <v/>
      </c>
      <c r="E348" s="69" t="str">
        <f>IF($C348="","",'Section 2'!L361)</f>
        <v/>
      </c>
      <c r="F348" s="69" t="str">
        <f>IF($C348="","",'Section 2'!M361)</f>
        <v/>
      </c>
    </row>
    <row r="349" spans="2:6" x14ac:dyDescent="0.25">
      <c r="B349" s="69">
        <v>1</v>
      </c>
      <c r="C349" s="69" t="str">
        <f>IF(ISBLANK('Section 2'!F362),"",'Section 2'!F362)</f>
        <v/>
      </c>
      <c r="D349" s="69" t="str">
        <f>IF($C349="","",'Section 2'!G362)</f>
        <v/>
      </c>
      <c r="E349" s="69" t="str">
        <f>IF($C349="","",'Section 2'!L362)</f>
        <v/>
      </c>
      <c r="F349" s="69" t="str">
        <f>IF($C349="","",'Section 2'!M362)</f>
        <v/>
      </c>
    </row>
    <row r="350" spans="2:6" x14ac:dyDescent="0.25">
      <c r="B350" s="69">
        <v>1</v>
      </c>
      <c r="C350" s="69" t="str">
        <f>IF(ISBLANK('Section 2'!F363),"",'Section 2'!F363)</f>
        <v/>
      </c>
      <c r="D350" s="69" t="str">
        <f>IF($C350="","",'Section 2'!G363)</f>
        <v/>
      </c>
      <c r="E350" s="69" t="str">
        <f>IF($C350="","",'Section 2'!L363)</f>
        <v/>
      </c>
      <c r="F350" s="69" t="str">
        <f>IF($C350="","",'Section 2'!M363)</f>
        <v/>
      </c>
    </row>
    <row r="351" spans="2:6" x14ac:dyDescent="0.25">
      <c r="B351" s="69">
        <v>1</v>
      </c>
      <c r="C351" s="69" t="str">
        <f>IF(ISBLANK('Section 2'!F364),"",'Section 2'!F364)</f>
        <v/>
      </c>
      <c r="D351" s="69" t="str">
        <f>IF($C351="","",'Section 2'!G364)</f>
        <v/>
      </c>
      <c r="E351" s="69" t="str">
        <f>IF($C351="","",'Section 2'!L364)</f>
        <v/>
      </c>
      <c r="F351" s="69" t="str">
        <f>IF($C351="","",'Section 2'!M364)</f>
        <v/>
      </c>
    </row>
    <row r="352" spans="2:6" x14ac:dyDescent="0.25">
      <c r="B352" s="69">
        <v>1</v>
      </c>
      <c r="C352" s="69" t="str">
        <f>IF(ISBLANK('Section 2'!F365),"",'Section 2'!F365)</f>
        <v/>
      </c>
      <c r="D352" s="69" t="str">
        <f>IF($C352="","",'Section 2'!G365)</f>
        <v/>
      </c>
      <c r="E352" s="69" t="str">
        <f>IF($C352="","",'Section 2'!L365)</f>
        <v/>
      </c>
      <c r="F352" s="69" t="str">
        <f>IF($C352="","",'Section 2'!M365)</f>
        <v/>
      </c>
    </row>
    <row r="353" spans="2:6" x14ac:dyDescent="0.25">
      <c r="B353" s="69">
        <v>1</v>
      </c>
      <c r="C353" s="69" t="str">
        <f>IF(ISBLANK('Section 2'!F366),"",'Section 2'!F366)</f>
        <v/>
      </c>
      <c r="D353" s="69" t="str">
        <f>IF($C353="","",'Section 2'!G366)</f>
        <v/>
      </c>
      <c r="E353" s="69" t="str">
        <f>IF($C353="","",'Section 2'!L366)</f>
        <v/>
      </c>
      <c r="F353" s="69" t="str">
        <f>IF($C353="","",'Section 2'!M366)</f>
        <v/>
      </c>
    </row>
    <row r="354" spans="2:6" x14ac:dyDescent="0.25">
      <c r="B354" s="69">
        <v>1</v>
      </c>
      <c r="C354" s="69" t="str">
        <f>IF(ISBLANK('Section 2'!F367),"",'Section 2'!F367)</f>
        <v/>
      </c>
      <c r="D354" s="69" t="str">
        <f>IF($C354="","",'Section 2'!G367)</f>
        <v/>
      </c>
      <c r="E354" s="69" t="str">
        <f>IF($C354="","",'Section 2'!L367)</f>
        <v/>
      </c>
      <c r="F354" s="69" t="str">
        <f>IF($C354="","",'Section 2'!M367)</f>
        <v/>
      </c>
    </row>
    <row r="355" spans="2:6" x14ac:dyDescent="0.25">
      <c r="B355" s="69">
        <v>1</v>
      </c>
      <c r="C355" s="69" t="str">
        <f>IF(ISBLANK('Section 2'!F368),"",'Section 2'!F368)</f>
        <v/>
      </c>
      <c r="D355" s="69" t="str">
        <f>IF($C355="","",'Section 2'!G368)</f>
        <v/>
      </c>
      <c r="E355" s="69" t="str">
        <f>IF($C355="","",'Section 2'!L368)</f>
        <v/>
      </c>
      <c r="F355" s="69" t="str">
        <f>IF($C355="","",'Section 2'!M368)</f>
        <v/>
      </c>
    </row>
    <row r="356" spans="2:6" x14ac:dyDescent="0.25">
      <c r="B356" s="69">
        <v>1</v>
      </c>
      <c r="C356" s="69" t="str">
        <f>IF(ISBLANK('Section 2'!F369),"",'Section 2'!F369)</f>
        <v/>
      </c>
      <c r="D356" s="69" t="str">
        <f>IF($C356="","",'Section 2'!G369)</f>
        <v/>
      </c>
      <c r="E356" s="69" t="str">
        <f>IF($C356="","",'Section 2'!L369)</f>
        <v/>
      </c>
      <c r="F356" s="69" t="str">
        <f>IF($C356="","",'Section 2'!M369)</f>
        <v/>
      </c>
    </row>
    <row r="357" spans="2:6" x14ac:dyDescent="0.25">
      <c r="B357" s="69">
        <v>1</v>
      </c>
      <c r="C357" s="69" t="str">
        <f>IF(ISBLANK('Section 2'!F370),"",'Section 2'!F370)</f>
        <v/>
      </c>
      <c r="D357" s="69" t="str">
        <f>IF($C357="","",'Section 2'!G370)</f>
        <v/>
      </c>
      <c r="E357" s="69" t="str">
        <f>IF($C357="","",'Section 2'!L370)</f>
        <v/>
      </c>
      <c r="F357" s="69" t="str">
        <f>IF($C357="","",'Section 2'!M370)</f>
        <v/>
      </c>
    </row>
    <row r="358" spans="2:6" x14ac:dyDescent="0.25">
      <c r="B358" s="69">
        <v>1</v>
      </c>
      <c r="C358" s="69" t="str">
        <f>IF(ISBLANK('Section 2'!F371),"",'Section 2'!F371)</f>
        <v/>
      </c>
      <c r="D358" s="69" t="str">
        <f>IF($C358="","",'Section 2'!G371)</f>
        <v/>
      </c>
      <c r="E358" s="69" t="str">
        <f>IF($C358="","",'Section 2'!L371)</f>
        <v/>
      </c>
      <c r="F358" s="69" t="str">
        <f>IF($C358="","",'Section 2'!M371)</f>
        <v/>
      </c>
    </row>
    <row r="359" spans="2:6" x14ac:dyDescent="0.25">
      <c r="B359" s="69">
        <v>1</v>
      </c>
      <c r="C359" s="69" t="str">
        <f>IF(ISBLANK('Section 2'!F372),"",'Section 2'!F372)</f>
        <v/>
      </c>
      <c r="D359" s="69" t="str">
        <f>IF($C359="","",'Section 2'!G372)</f>
        <v/>
      </c>
      <c r="E359" s="69" t="str">
        <f>IF($C359="","",'Section 2'!L372)</f>
        <v/>
      </c>
      <c r="F359" s="69" t="str">
        <f>IF($C359="","",'Section 2'!M372)</f>
        <v/>
      </c>
    </row>
    <row r="360" spans="2:6" x14ac:dyDescent="0.25">
      <c r="B360" s="69">
        <v>1</v>
      </c>
      <c r="C360" s="69" t="str">
        <f>IF(ISBLANK('Section 2'!F373),"",'Section 2'!F373)</f>
        <v/>
      </c>
      <c r="D360" s="69" t="str">
        <f>IF($C360="","",'Section 2'!G373)</f>
        <v/>
      </c>
      <c r="E360" s="69" t="str">
        <f>IF($C360="","",'Section 2'!L373)</f>
        <v/>
      </c>
      <c r="F360" s="69" t="str">
        <f>IF($C360="","",'Section 2'!M373)</f>
        <v/>
      </c>
    </row>
    <row r="361" spans="2:6" x14ac:dyDescent="0.25">
      <c r="B361" s="69">
        <v>1</v>
      </c>
      <c r="C361" s="69" t="str">
        <f>IF(ISBLANK('Section 2'!F374),"",'Section 2'!F374)</f>
        <v/>
      </c>
      <c r="D361" s="69" t="str">
        <f>IF($C361="","",'Section 2'!G374)</f>
        <v/>
      </c>
      <c r="E361" s="69" t="str">
        <f>IF($C361="","",'Section 2'!L374)</f>
        <v/>
      </c>
      <c r="F361" s="69" t="str">
        <f>IF($C361="","",'Section 2'!M374)</f>
        <v/>
      </c>
    </row>
    <row r="362" spans="2:6" x14ac:dyDescent="0.25">
      <c r="B362" s="69">
        <v>1</v>
      </c>
      <c r="C362" s="69" t="str">
        <f>IF(ISBLANK('Section 2'!F375),"",'Section 2'!F375)</f>
        <v/>
      </c>
      <c r="D362" s="69" t="str">
        <f>IF($C362="","",'Section 2'!G375)</f>
        <v/>
      </c>
      <c r="E362" s="69" t="str">
        <f>IF($C362="","",'Section 2'!L375)</f>
        <v/>
      </c>
      <c r="F362" s="69" t="str">
        <f>IF($C362="","",'Section 2'!M375)</f>
        <v/>
      </c>
    </row>
    <row r="363" spans="2:6" x14ac:dyDescent="0.25">
      <c r="B363" s="69">
        <v>1</v>
      </c>
      <c r="C363" s="69" t="str">
        <f>IF(ISBLANK('Section 2'!F376),"",'Section 2'!F376)</f>
        <v/>
      </c>
      <c r="D363" s="69" t="str">
        <f>IF($C363="","",'Section 2'!G376)</f>
        <v/>
      </c>
      <c r="E363" s="69" t="str">
        <f>IF($C363="","",'Section 2'!L376)</f>
        <v/>
      </c>
      <c r="F363" s="69" t="str">
        <f>IF($C363="","",'Section 2'!M376)</f>
        <v/>
      </c>
    </row>
    <row r="364" spans="2:6" x14ac:dyDescent="0.25">
      <c r="B364" s="69">
        <v>1</v>
      </c>
      <c r="C364" s="69" t="str">
        <f>IF(ISBLANK('Section 2'!F377),"",'Section 2'!F377)</f>
        <v/>
      </c>
      <c r="D364" s="69" t="str">
        <f>IF($C364="","",'Section 2'!G377)</f>
        <v/>
      </c>
      <c r="E364" s="69" t="str">
        <f>IF($C364="","",'Section 2'!L377)</f>
        <v/>
      </c>
      <c r="F364" s="69" t="str">
        <f>IF($C364="","",'Section 2'!M377)</f>
        <v/>
      </c>
    </row>
    <row r="365" spans="2:6" x14ac:dyDescent="0.25">
      <c r="B365" s="69">
        <v>1</v>
      </c>
      <c r="C365" s="69" t="str">
        <f>IF(ISBLANK('Section 2'!F378),"",'Section 2'!F378)</f>
        <v/>
      </c>
      <c r="D365" s="69" t="str">
        <f>IF($C365="","",'Section 2'!G378)</f>
        <v/>
      </c>
      <c r="E365" s="69" t="str">
        <f>IF($C365="","",'Section 2'!L378)</f>
        <v/>
      </c>
      <c r="F365" s="69" t="str">
        <f>IF($C365="","",'Section 2'!M378)</f>
        <v/>
      </c>
    </row>
    <row r="366" spans="2:6" x14ac:dyDescent="0.25">
      <c r="B366" s="69">
        <v>1</v>
      </c>
      <c r="C366" s="69" t="str">
        <f>IF(ISBLANK('Section 2'!F379),"",'Section 2'!F379)</f>
        <v/>
      </c>
      <c r="D366" s="69" t="str">
        <f>IF($C366="","",'Section 2'!G379)</f>
        <v/>
      </c>
      <c r="E366" s="69" t="str">
        <f>IF($C366="","",'Section 2'!L379)</f>
        <v/>
      </c>
      <c r="F366" s="69" t="str">
        <f>IF($C366="","",'Section 2'!M379)</f>
        <v/>
      </c>
    </row>
    <row r="367" spans="2:6" x14ac:dyDescent="0.25">
      <c r="B367" s="69">
        <v>1</v>
      </c>
      <c r="C367" s="69" t="str">
        <f>IF(ISBLANK('Section 2'!F380),"",'Section 2'!F380)</f>
        <v/>
      </c>
      <c r="D367" s="69" t="str">
        <f>IF($C367="","",'Section 2'!G380)</f>
        <v/>
      </c>
      <c r="E367" s="69" t="str">
        <f>IF($C367="","",'Section 2'!L380)</f>
        <v/>
      </c>
      <c r="F367" s="69" t="str">
        <f>IF($C367="","",'Section 2'!M380)</f>
        <v/>
      </c>
    </row>
    <row r="368" spans="2:6" x14ac:dyDescent="0.25">
      <c r="B368" s="69">
        <v>1</v>
      </c>
      <c r="C368" s="69" t="str">
        <f>IF(ISBLANK('Section 2'!F381),"",'Section 2'!F381)</f>
        <v/>
      </c>
      <c r="D368" s="69" t="str">
        <f>IF($C368="","",'Section 2'!G381)</f>
        <v/>
      </c>
      <c r="E368" s="69" t="str">
        <f>IF($C368="","",'Section 2'!L381)</f>
        <v/>
      </c>
      <c r="F368" s="69" t="str">
        <f>IF($C368="","",'Section 2'!M381)</f>
        <v/>
      </c>
    </row>
    <row r="369" spans="2:6" x14ac:dyDescent="0.25">
      <c r="B369" s="69">
        <v>1</v>
      </c>
      <c r="C369" s="69" t="str">
        <f>IF(ISBLANK('Section 2'!F382),"",'Section 2'!F382)</f>
        <v/>
      </c>
      <c r="D369" s="69" t="str">
        <f>IF($C369="","",'Section 2'!G382)</f>
        <v/>
      </c>
      <c r="E369" s="69" t="str">
        <f>IF($C369="","",'Section 2'!L382)</f>
        <v/>
      </c>
      <c r="F369" s="69" t="str">
        <f>IF($C369="","",'Section 2'!M382)</f>
        <v/>
      </c>
    </row>
    <row r="370" spans="2:6" x14ac:dyDescent="0.25">
      <c r="B370" s="69">
        <v>1</v>
      </c>
      <c r="C370" s="69" t="str">
        <f>IF(ISBLANK('Section 2'!F383),"",'Section 2'!F383)</f>
        <v/>
      </c>
      <c r="D370" s="69" t="str">
        <f>IF($C370="","",'Section 2'!G383)</f>
        <v/>
      </c>
      <c r="E370" s="69" t="str">
        <f>IF($C370="","",'Section 2'!L383)</f>
        <v/>
      </c>
      <c r="F370" s="69" t="str">
        <f>IF($C370="","",'Section 2'!M383)</f>
        <v/>
      </c>
    </row>
    <row r="371" spans="2:6" x14ac:dyDescent="0.25">
      <c r="B371" s="69">
        <v>1</v>
      </c>
      <c r="C371" s="69" t="str">
        <f>IF(ISBLANK('Section 2'!F384),"",'Section 2'!F384)</f>
        <v/>
      </c>
      <c r="D371" s="69" t="str">
        <f>IF($C371="","",'Section 2'!G384)</f>
        <v/>
      </c>
      <c r="E371" s="69" t="str">
        <f>IF($C371="","",'Section 2'!L384)</f>
        <v/>
      </c>
      <c r="F371" s="69" t="str">
        <f>IF($C371="","",'Section 2'!M384)</f>
        <v/>
      </c>
    </row>
    <row r="372" spans="2:6" x14ac:dyDescent="0.25">
      <c r="B372" s="69">
        <v>1</v>
      </c>
      <c r="C372" s="69" t="str">
        <f>IF(ISBLANK('Section 2'!F385),"",'Section 2'!F385)</f>
        <v/>
      </c>
      <c r="D372" s="69" t="str">
        <f>IF($C372="","",'Section 2'!G385)</f>
        <v/>
      </c>
      <c r="E372" s="69" t="str">
        <f>IF($C372="","",'Section 2'!L385)</f>
        <v/>
      </c>
      <c r="F372" s="69" t="str">
        <f>IF($C372="","",'Section 2'!M385)</f>
        <v/>
      </c>
    </row>
    <row r="373" spans="2:6" x14ac:dyDescent="0.25">
      <c r="B373" s="69">
        <v>1</v>
      </c>
      <c r="C373" s="69" t="str">
        <f>IF(ISBLANK('Section 2'!F386),"",'Section 2'!F386)</f>
        <v/>
      </c>
      <c r="D373" s="69" t="str">
        <f>IF($C373="","",'Section 2'!G386)</f>
        <v/>
      </c>
      <c r="E373" s="69" t="str">
        <f>IF($C373="","",'Section 2'!L386)</f>
        <v/>
      </c>
      <c r="F373" s="69" t="str">
        <f>IF($C373="","",'Section 2'!M386)</f>
        <v/>
      </c>
    </row>
    <row r="374" spans="2:6" x14ac:dyDescent="0.25">
      <c r="B374" s="69">
        <v>1</v>
      </c>
      <c r="C374" s="69" t="str">
        <f>IF(ISBLANK('Section 2'!F387),"",'Section 2'!F387)</f>
        <v/>
      </c>
      <c r="D374" s="69" t="str">
        <f>IF($C374="","",'Section 2'!G387)</f>
        <v/>
      </c>
      <c r="E374" s="69" t="str">
        <f>IF($C374="","",'Section 2'!L387)</f>
        <v/>
      </c>
      <c r="F374" s="69" t="str">
        <f>IF($C374="","",'Section 2'!M387)</f>
        <v/>
      </c>
    </row>
    <row r="375" spans="2:6" x14ac:dyDescent="0.25">
      <c r="B375" s="69">
        <v>1</v>
      </c>
      <c r="C375" s="69" t="str">
        <f>IF(ISBLANK('Section 2'!F388),"",'Section 2'!F388)</f>
        <v/>
      </c>
      <c r="D375" s="69" t="str">
        <f>IF($C375="","",'Section 2'!G388)</f>
        <v/>
      </c>
      <c r="E375" s="69" t="str">
        <f>IF($C375="","",'Section 2'!L388)</f>
        <v/>
      </c>
      <c r="F375" s="69" t="str">
        <f>IF($C375="","",'Section 2'!M388)</f>
        <v/>
      </c>
    </row>
    <row r="376" spans="2:6" x14ac:dyDescent="0.25">
      <c r="B376" s="69">
        <v>1</v>
      </c>
      <c r="C376" s="69" t="str">
        <f>IF(ISBLANK('Section 2'!F389),"",'Section 2'!F389)</f>
        <v/>
      </c>
      <c r="D376" s="69" t="str">
        <f>IF($C376="","",'Section 2'!G389)</f>
        <v/>
      </c>
      <c r="E376" s="69" t="str">
        <f>IF($C376="","",'Section 2'!L389)</f>
        <v/>
      </c>
      <c r="F376" s="69" t="str">
        <f>IF($C376="","",'Section 2'!M389)</f>
        <v/>
      </c>
    </row>
    <row r="377" spans="2:6" x14ac:dyDescent="0.25">
      <c r="B377" s="69">
        <v>1</v>
      </c>
      <c r="C377" s="69" t="str">
        <f>IF(ISBLANK('Section 2'!F390),"",'Section 2'!F390)</f>
        <v/>
      </c>
      <c r="D377" s="69" t="str">
        <f>IF($C377="","",'Section 2'!G390)</f>
        <v/>
      </c>
      <c r="E377" s="69" t="str">
        <f>IF($C377="","",'Section 2'!L390)</f>
        <v/>
      </c>
      <c r="F377" s="69" t="str">
        <f>IF($C377="","",'Section 2'!M390)</f>
        <v/>
      </c>
    </row>
    <row r="378" spans="2:6" x14ac:dyDescent="0.25">
      <c r="B378" s="69">
        <v>1</v>
      </c>
      <c r="C378" s="69" t="str">
        <f>IF(ISBLANK('Section 2'!F391),"",'Section 2'!F391)</f>
        <v/>
      </c>
      <c r="D378" s="69" t="str">
        <f>IF($C378="","",'Section 2'!G391)</f>
        <v/>
      </c>
      <c r="E378" s="69" t="str">
        <f>IF($C378="","",'Section 2'!L391)</f>
        <v/>
      </c>
      <c r="F378" s="69" t="str">
        <f>IF($C378="","",'Section 2'!M391)</f>
        <v/>
      </c>
    </row>
    <row r="379" spans="2:6" x14ac:dyDescent="0.25">
      <c r="B379" s="69">
        <v>1</v>
      </c>
      <c r="C379" s="69" t="str">
        <f>IF(ISBLANK('Section 2'!F392),"",'Section 2'!F392)</f>
        <v/>
      </c>
      <c r="D379" s="69" t="str">
        <f>IF($C379="","",'Section 2'!G392)</f>
        <v/>
      </c>
      <c r="E379" s="69" t="str">
        <f>IF($C379="","",'Section 2'!L392)</f>
        <v/>
      </c>
      <c r="F379" s="69" t="str">
        <f>IF($C379="","",'Section 2'!M392)</f>
        <v/>
      </c>
    </row>
    <row r="380" spans="2:6" x14ac:dyDescent="0.25">
      <c r="B380" s="69">
        <v>1</v>
      </c>
      <c r="C380" s="69" t="str">
        <f>IF(ISBLANK('Section 2'!F393),"",'Section 2'!F393)</f>
        <v/>
      </c>
      <c r="D380" s="69" t="str">
        <f>IF($C380="","",'Section 2'!G393)</f>
        <v/>
      </c>
      <c r="E380" s="69" t="str">
        <f>IF($C380="","",'Section 2'!L393)</f>
        <v/>
      </c>
      <c r="F380" s="69" t="str">
        <f>IF($C380="","",'Section 2'!M393)</f>
        <v/>
      </c>
    </row>
    <row r="381" spans="2:6" x14ac:dyDescent="0.25">
      <c r="B381" s="69">
        <v>1</v>
      </c>
      <c r="C381" s="69" t="str">
        <f>IF(ISBLANK('Section 2'!F394),"",'Section 2'!F394)</f>
        <v/>
      </c>
      <c r="D381" s="69" t="str">
        <f>IF($C381="","",'Section 2'!G394)</f>
        <v/>
      </c>
      <c r="E381" s="69" t="str">
        <f>IF($C381="","",'Section 2'!L394)</f>
        <v/>
      </c>
      <c r="F381" s="69" t="str">
        <f>IF($C381="","",'Section 2'!M394)</f>
        <v/>
      </c>
    </row>
    <row r="382" spans="2:6" x14ac:dyDescent="0.25">
      <c r="B382" s="69">
        <v>1</v>
      </c>
      <c r="C382" s="69" t="str">
        <f>IF(ISBLANK('Section 2'!F395),"",'Section 2'!F395)</f>
        <v/>
      </c>
      <c r="D382" s="69" t="str">
        <f>IF($C382="","",'Section 2'!G395)</f>
        <v/>
      </c>
      <c r="E382" s="69" t="str">
        <f>IF($C382="","",'Section 2'!L395)</f>
        <v/>
      </c>
      <c r="F382" s="69" t="str">
        <f>IF($C382="","",'Section 2'!M395)</f>
        <v/>
      </c>
    </row>
    <row r="383" spans="2:6" x14ac:dyDescent="0.25">
      <c r="B383" s="69">
        <v>1</v>
      </c>
      <c r="C383" s="69" t="str">
        <f>IF(ISBLANK('Section 2'!F396),"",'Section 2'!F396)</f>
        <v/>
      </c>
      <c r="D383" s="69" t="str">
        <f>IF($C383="","",'Section 2'!G396)</f>
        <v/>
      </c>
      <c r="E383" s="69" t="str">
        <f>IF($C383="","",'Section 2'!L396)</f>
        <v/>
      </c>
      <c r="F383" s="69" t="str">
        <f>IF($C383="","",'Section 2'!M396)</f>
        <v/>
      </c>
    </row>
    <row r="384" spans="2:6" x14ac:dyDescent="0.25">
      <c r="B384" s="69">
        <v>1</v>
      </c>
      <c r="C384" s="69" t="str">
        <f>IF(ISBLANK('Section 2'!F397),"",'Section 2'!F397)</f>
        <v/>
      </c>
      <c r="D384" s="69" t="str">
        <f>IF($C384="","",'Section 2'!G397)</f>
        <v/>
      </c>
      <c r="E384" s="69" t="str">
        <f>IF($C384="","",'Section 2'!L397)</f>
        <v/>
      </c>
      <c r="F384" s="69" t="str">
        <f>IF($C384="","",'Section 2'!M397)</f>
        <v/>
      </c>
    </row>
    <row r="385" spans="2:6" x14ac:dyDescent="0.25">
      <c r="B385" s="69">
        <v>1</v>
      </c>
      <c r="C385" s="69" t="str">
        <f>IF(ISBLANK('Section 2'!F398),"",'Section 2'!F398)</f>
        <v/>
      </c>
      <c r="D385" s="69" t="str">
        <f>IF($C385="","",'Section 2'!G398)</f>
        <v/>
      </c>
      <c r="E385" s="69" t="str">
        <f>IF($C385="","",'Section 2'!L398)</f>
        <v/>
      </c>
      <c r="F385" s="69" t="str">
        <f>IF($C385="","",'Section 2'!M398)</f>
        <v/>
      </c>
    </row>
    <row r="386" spans="2:6" x14ac:dyDescent="0.25">
      <c r="B386" s="69">
        <v>1</v>
      </c>
      <c r="C386" s="69" t="str">
        <f>IF(ISBLANK('Section 2'!F399),"",'Section 2'!F399)</f>
        <v/>
      </c>
      <c r="D386" s="69" t="str">
        <f>IF($C386="","",'Section 2'!G399)</f>
        <v/>
      </c>
      <c r="E386" s="69" t="str">
        <f>IF($C386="","",'Section 2'!L399)</f>
        <v/>
      </c>
      <c r="F386" s="69" t="str">
        <f>IF($C386="","",'Section 2'!M399)</f>
        <v/>
      </c>
    </row>
    <row r="387" spans="2:6" x14ac:dyDescent="0.25">
      <c r="B387" s="69">
        <v>1</v>
      </c>
      <c r="C387" s="69" t="str">
        <f>IF(ISBLANK('Section 2'!F400),"",'Section 2'!F400)</f>
        <v/>
      </c>
      <c r="D387" s="69" t="str">
        <f>IF($C387="","",'Section 2'!G400)</f>
        <v/>
      </c>
      <c r="E387" s="69" t="str">
        <f>IF($C387="","",'Section 2'!L400)</f>
        <v/>
      </c>
      <c r="F387" s="69" t="str">
        <f>IF($C387="","",'Section 2'!M400)</f>
        <v/>
      </c>
    </row>
    <row r="388" spans="2:6" x14ac:dyDescent="0.25">
      <c r="B388" s="69">
        <v>1</v>
      </c>
      <c r="C388" s="69" t="str">
        <f>IF(ISBLANK('Section 2'!F401),"",'Section 2'!F401)</f>
        <v/>
      </c>
      <c r="D388" s="69" t="str">
        <f>IF($C388="","",'Section 2'!G401)</f>
        <v/>
      </c>
      <c r="E388" s="69" t="str">
        <f>IF($C388="","",'Section 2'!L401)</f>
        <v/>
      </c>
      <c r="F388" s="69" t="str">
        <f>IF($C388="","",'Section 2'!M401)</f>
        <v/>
      </c>
    </row>
    <row r="389" spans="2:6" x14ac:dyDescent="0.25">
      <c r="B389" s="69">
        <v>1</v>
      </c>
      <c r="C389" s="69" t="str">
        <f>IF(ISBLANK('Section 2'!F402),"",'Section 2'!F402)</f>
        <v/>
      </c>
      <c r="D389" s="69" t="str">
        <f>IF($C389="","",'Section 2'!G402)</f>
        <v/>
      </c>
      <c r="E389" s="69" t="str">
        <f>IF($C389="","",'Section 2'!L402)</f>
        <v/>
      </c>
      <c r="F389" s="69" t="str">
        <f>IF($C389="","",'Section 2'!M402)</f>
        <v/>
      </c>
    </row>
    <row r="390" spans="2:6" x14ac:dyDescent="0.25">
      <c r="B390" s="69">
        <v>1</v>
      </c>
      <c r="C390" s="69" t="str">
        <f>IF(ISBLANK('Section 2'!F403),"",'Section 2'!F403)</f>
        <v/>
      </c>
      <c r="D390" s="69" t="str">
        <f>IF($C390="","",'Section 2'!G403)</f>
        <v/>
      </c>
      <c r="E390" s="69" t="str">
        <f>IF($C390="","",'Section 2'!L403)</f>
        <v/>
      </c>
      <c r="F390" s="69" t="str">
        <f>IF($C390="","",'Section 2'!M403)</f>
        <v/>
      </c>
    </row>
    <row r="391" spans="2:6" x14ac:dyDescent="0.25">
      <c r="B391" s="69">
        <v>1</v>
      </c>
      <c r="C391" s="69" t="str">
        <f>IF(ISBLANK('Section 2'!F404),"",'Section 2'!F404)</f>
        <v/>
      </c>
      <c r="D391" s="69" t="str">
        <f>IF($C391="","",'Section 2'!G404)</f>
        <v/>
      </c>
      <c r="E391" s="69" t="str">
        <f>IF($C391="","",'Section 2'!L404)</f>
        <v/>
      </c>
      <c r="F391" s="69" t="str">
        <f>IF($C391="","",'Section 2'!M404)</f>
        <v/>
      </c>
    </row>
    <row r="392" spans="2:6" x14ac:dyDescent="0.25">
      <c r="B392" s="69">
        <v>1</v>
      </c>
      <c r="C392" s="69" t="str">
        <f>IF(ISBLANK('Section 2'!F405),"",'Section 2'!F405)</f>
        <v/>
      </c>
      <c r="D392" s="69" t="str">
        <f>IF($C392="","",'Section 2'!G405)</f>
        <v/>
      </c>
      <c r="E392" s="69" t="str">
        <f>IF($C392="","",'Section 2'!L405)</f>
        <v/>
      </c>
      <c r="F392" s="69" t="str">
        <f>IF($C392="","",'Section 2'!M405)</f>
        <v/>
      </c>
    </row>
    <row r="393" spans="2:6" x14ac:dyDescent="0.25">
      <c r="B393" s="69">
        <v>1</v>
      </c>
      <c r="C393" s="69" t="str">
        <f>IF(ISBLANK('Section 2'!F406),"",'Section 2'!F406)</f>
        <v/>
      </c>
      <c r="D393" s="69" t="str">
        <f>IF($C393="","",'Section 2'!G406)</f>
        <v/>
      </c>
      <c r="E393" s="69" t="str">
        <f>IF($C393="","",'Section 2'!L406)</f>
        <v/>
      </c>
      <c r="F393" s="69" t="str">
        <f>IF($C393="","",'Section 2'!M406)</f>
        <v/>
      </c>
    </row>
    <row r="394" spans="2:6" x14ac:dyDescent="0.25">
      <c r="B394" s="69">
        <v>1</v>
      </c>
      <c r="C394" s="69" t="str">
        <f>IF(ISBLANK('Section 2'!F407),"",'Section 2'!F407)</f>
        <v/>
      </c>
      <c r="D394" s="69" t="str">
        <f>IF($C394="","",'Section 2'!G407)</f>
        <v/>
      </c>
      <c r="E394" s="69" t="str">
        <f>IF($C394="","",'Section 2'!L407)</f>
        <v/>
      </c>
      <c r="F394" s="69" t="str">
        <f>IF($C394="","",'Section 2'!M407)</f>
        <v/>
      </c>
    </row>
    <row r="395" spans="2:6" x14ac:dyDescent="0.25">
      <c r="B395" s="69">
        <v>1</v>
      </c>
      <c r="C395" s="69" t="str">
        <f>IF(ISBLANK('Section 2'!F408),"",'Section 2'!F408)</f>
        <v/>
      </c>
      <c r="D395" s="69" t="str">
        <f>IF($C395="","",'Section 2'!G408)</f>
        <v/>
      </c>
      <c r="E395" s="69" t="str">
        <f>IF($C395="","",'Section 2'!L408)</f>
        <v/>
      </c>
      <c r="F395" s="69" t="str">
        <f>IF($C395="","",'Section 2'!M408)</f>
        <v/>
      </c>
    </row>
    <row r="396" spans="2:6" x14ac:dyDescent="0.25">
      <c r="B396" s="69">
        <v>1</v>
      </c>
      <c r="C396" s="69" t="str">
        <f>IF(ISBLANK('Section 2'!F409),"",'Section 2'!F409)</f>
        <v/>
      </c>
      <c r="D396" s="69" t="str">
        <f>IF($C396="","",'Section 2'!G409)</f>
        <v/>
      </c>
      <c r="E396" s="69" t="str">
        <f>IF($C396="","",'Section 2'!L409)</f>
        <v/>
      </c>
      <c r="F396" s="69" t="str">
        <f>IF($C396="","",'Section 2'!M409)</f>
        <v/>
      </c>
    </row>
    <row r="397" spans="2:6" x14ac:dyDescent="0.25">
      <c r="B397" s="69">
        <v>1</v>
      </c>
      <c r="C397" s="69" t="str">
        <f>IF(ISBLANK('Section 2'!F410),"",'Section 2'!F410)</f>
        <v/>
      </c>
      <c r="D397" s="69" t="str">
        <f>IF($C397="","",'Section 2'!G410)</f>
        <v/>
      </c>
      <c r="E397" s="69" t="str">
        <f>IF($C397="","",'Section 2'!L410)</f>
        <v/>
      </c>
      <c r="F397" s="69" t="str">
        <f>IF($C397="","",'Section 2'!M410)</f>
        <v/>
      </c>
    </row>
    <row r="398" spans="2:6" x14ac:dyDescent="0.25">
      <c r="B398" s="69">
        <v>1</v>
      </c>
      <c r="C398" s="69" t="str">
        <f>IF(ISBLANK('Section 2'!F411),"",'Section 2'!F411)</f>
        <v/>
      </c>
      <c r="D398" s="69" t="str">
        <f>IF($C398="","",'Section 2'!G411)</f>
        <v/>
      </c>
      <c r="E398" s="69" t="str">
        <f>IF($C398="","",'Section 2'!L411)</f>
        <v/>
      </c>
      <c r="F398" s="69" t="str">
        <f>IF($C398="","",'Section 2'!M411)</f>
        <v/>
      </c>
    </row>
    <row r="399" spans="2:6" x14ac:dyDescent="0.25">
      <c r="B399" s="69">
        <v>1</v>
      </c>
      <c r="C399" s="69" t="str">
        <f>IF(ISBLANK('Section 2'!F412),"",'Section 2'!F412)</f>
        <v/>
      </c>
      <c r="D399" s="69" t="str">
        <f>IF($C399="","",'Section 2'!G412)</f>
        <v/>
      </c>
      <c r="E399" s="69" t="str">
        <f>IF($C399="","",'Section 2'!L412)</f>
        <v/>
      </c>
      <c r="F399" s="69" t="str">
        <f>IF($C399="","",'Section 2'!M412)</f>
        <v/>
      </c>
    </row>
    <row r="400" spans="2:6" x14ac:dyDescent="0.25">
      <c r="B400" s="69">
        <v>1</v>
      </c>
      <c r="C400" s="69" t="str">
        <f>IF(ISBLANK('Section 2'!F413),"",'Section 2'!F413)</f>
        <v/>
      </c>
      <c r="D400" s="69" t="str">
        <f>IF($C400="","",'Section 2'!G413)</f>
        <v/>
      </c>
      <c r="E400" s="69" t="str">
        <f>IF($C400="","",'Section 2'!L413)</f>
        <v/>
      </c>
      <c r="F400" s="69" t="str">
        <f>IF($C400="","",'Section 2'!M413)</f>
        <v/>
      </c>
    </row>
    <row r="401" spans="2:6" x14ac:dyDescent="0.25">
      <c r="B401" s="69">
        <v>1</v>
      </c>
      <c r="C401" s="69" t="str">
        <f>IF(ISBLANK('Section 2'!F414),"",'Section 2'!F414)</f>
        <v/>
      </c>
      <c r="D401" s="69" t="str">
        <f>IF($C401="","",'Section 2'!G414)</f>
        <v/>
      </c>
      <c r="E401" s="69" t="str">
        <f>IF($C401="","",'Section 2'!L414)</f>
        <v/>
      </c>
      <c r="F401" s="69" t="str">
        <f>IF($C401="","",'Section 2'!M414)</f>
        <v/>
      </c>
    </row>
    <row r="402" spans="2:6" x14ac:dyDescent="0.25">
      <c r="B402" s="69">
        <v>1</v>
      </c>
      <c r="C402" s="69" t="str">
        <f>IF(ISBLANK('Section 2'!F415),"",'Section 2'!F415)</f>
        <v/>
      </c>
      <c r="D402" s="69" t="str">
        <f>IF($C402="","",'Section 2'!G415)</f>
        <v/>
      </c>
      <c r="E402" s="69" t="str">
        <f>IF($C402="","",'Section 2'!L415)</f>
        <v/>
      </c>
      <c r="F402" s="69" t="str">
        <f>IF($C402="","",'Section 2'!M415)</f>
        <v/>
      </c>
    </row>
    <row r="403" spans="2:6" x14ac:dyDescent="0.25">
      <c r="B403" s="69">
        <v>1</v>
      </c>
      <c r="C403" s="69" t="str">
        <f>IF(ISBLANK('Section 2'!F416),"",'Section 2'!F416)</f>
        <v/>
      </c>
      <c r="D403" s="69" t="str">
        <f>IF($C403="","",'Section 2'!G416)</f>
        <v/>
      </c>
      <c r="E403" s="69" t="str">
        <f>IF($C403="","",'Section 2'!L416)</f>
        <v/>
      </c>
      <c r="F403" s="69" t="str">
        <f>IF($C403="","",'Section 2'!M416)</f>
        <v/>
      </c>
    </row>
    <row r="404" spans="2:6" x14ac:dyDescent="0.25">
      <c r="B404" s="69">
        <v>1</v>
      </c>
      <c r="C404" s="69" t="str">
        <f>IF(ISBLANK('Section 2'!F417),"",'Section 2'!F417)</f>
        <v/>
      </c>
      <c r="D404" s="69" t="str">
        <f>IF($C404="","",'Section 2'!G417)</f>
        <v/>
      </c>
      <c r="E404" s="69" t="str">
        <f>IF($C404="","",'Section 2'!L417)</f>
        <v/>
      </c>
      <c r="F404" s="69" t="str">
        <f>IF($C404="","",'Section 2'!M417)</f>
        <v/>
      </c>
    </row>
    <row r="405" spans="2:6" x14ac:dyDescent="0.25">
      <c r="B405" s="69">
        <v>1</v>
      </c>
      <c r="C405" s="69" t="str">
        <f>IF(ISBLANK('Section 2'!F418),"",'Section 2'!F418)</f>
        <v/>
      </c>
      <c r="D405" s="69" t="str">
        <f>IF($C405="","",'Section 2'!G418)</f>
        <v/>
      </c>
      <c r="E405" s="69" t="str">
        <f>IF($C405="","",'Section 2'!L418)</f>
        <v/>
      </c>
      <c r="F405" s="69" t="str">
        <f>IF($C405="","",'Section 2'!M418)</f>
        <v/>
      </c>
    </row>
    <row r="406" spans="2:6" x14ac:dyDescent="0.25">
      <c r="B406" s="69">
        <v>1</v>
      </c>
      <c r="C406" s="69" t="str">
        <f>IF(ISBLANK('Section 2'!F419),"",'Section 2'!F419)</f>
        <v/>
      </c>
      <c r="D406" s="69" t="str">
        <f>IF($C406="","",'Section 2'!G419)</f>
        <v/>
      </c>
      <c r="E406" s="69" t="str">
        <f>IF($C406="","",'Section 2'!L419)</f>
        <v/>
      </c>
      <c r="F406" s="69" t="str">
        <f>IF($C406="","",'Section 2'!M419)</f>
        <v/>
      </c>
    </row>
    <row r="407" spans="2:6" x14ac:dyDescent="0.25">
      <c r="B407" s="69">
        <v>1</v>
      </c>
      <c r="C407" s="69" t="str">
        <f>IF(ISBLANK('Section 2'!F420),"",'Section 2'!F420)</f>
        <v/>
      </c>
      <c r="D407" s="69" t="str">
        <f>IF($C407="","",'Section 2'!G420)</f>
        <v/>
      </c>
      <c r="E407" s="69" t="str">
        <f>IF($C407="","",'Section 2'!L420)</f>
        <v/>
      </c>
      <c r="F407" s="69" t="str">
        <f>IF($C407="","",'Section 2'!M420)</f>
        <v/>
      </c>
    </row>
    <row r="408" spans="2:6" x14ac:dyDescent="0.25">
      <c r="B408" s="69">
        <v>1</v>
      </c>
      <c r="C408" s="69" t="str">
        <f>IF(ISBLANK('Section 2'!F421),"",'Section 2'!F421)</f>
        <v/>
      </c>
      <c r="D408" s="69" t="str">
        <f>IF($C408="","",'Section 2'!G421)</f>
        <v/>
      </c>
      <c r="E408" s="69" t="str">
        <f>IF($C408="","",'Section 2'!L421)</f>
        <v/>
      </c>
      <c r="F408" s="69" t="str">
        <f>IF($C408="","",'Section 2'!M421)</f>
        <v/>
      </c>
    </row>
    <row r="409" spans="2:6" x14ac:dyDescent="0.25">
      <c r="B409" s="69">
        <v>1</v>
      </c>
      <c r="C409" s="69" t="str">
        <f>IF(ISBLANK('Section 2'!F422),"",'Section 2'!F422)</f>
        <v/>
      </c>
      <c r="D409" s="69" t="str">
        <f>IF($C409="","",'Section 2'!G422)</f>
        <v/>
      </c>
      <c r="E409" s="69" t="str">
        <f>IF($C409="","",'Section 2'!L422)</f>
        <v/>
      </c>
      <c r="F409" s="69" t="str">
        <f>IF($C409="","",'Section 2'!M422)</f>
        <v/>
      </c>
    </row>
    <row r="410" spans="2:6" x14ac:dyDescent="0.25">
      <c r="B410" s="69">
        <v>1</v>
      </c>
      <c r="C410" s="69" t="str">
        <f>IF(ISBLANK('Section 2'!F423),"",'Section 2'!F423)</f>
        <v/>
      </c>
      <c r="D410" s="69" t="str">
        <f>IF($C410="","",'Section 2'!G423)</f>
        <v/>
      </c>
      <c r="E410" s="69" t="str">
        <f>IF($C410="","",'Section 2'!L423)</f>
        <v/>
      </c>
      <c r="F410" s="69" t="str">
        <f>IF($C410="","",'Section 2'!M423)</f>
        <v/>
      </c>
    </row>
    <row r="411" spans="2:6" x14ac:dyDescent="0.25">
      <c r="B411" s="69">
        <v>1</v>
      </c>
      <c r="C411" s="69" t="str">
        <f>IF(ISBLANK('Section 2'!F424),"",'Section 2'!F424)</f>
        <v/>
      </c>
      <c r="D411" s="69" t="str">
        <f>IF($C411="","",'Section 2'!G424)</f>
        <v/>
      </c>
      <c r="E411" s="69" t="str">
        <f>IF($C411="","",'Section 2'!L424)</f>
        <v/>
      </c>
      <c r="F411" s="69" t="str">
        <f>IF($C411="","",'Section 2'!M424)</f>
        <v/>
      </c>
    </row>
    <row r="412" spans="2:6" x14ac:dyDescent="0.25">
      <c r="B412" s="69">
        <v>1</v>
      </c>
      <c r="C412" s="69" t="str">
        <f>IF(ISBLANK('Section 2'!F425),"",'Section 2'!F425)</f>
        <v/>
      </c>
      <c r="D412" s="69" t="str">
        <f>IF($C412="","",'Section 2'!G425)</f>
        <v/>
      </c>
      <c r="E412" s="69" t="str">
        <f>IF($C412="","",'Section 2'!L425)</f>
        <v/>
      </c>
      <c r="F412" s="69" t="str">
        <f>IF($C412="","",'Section 2'!M425)</f>
        <v/>
      </c>
    </row>
    <row r="413" spans="2:6" x14ac:dyDescent="0.25">
      <c r="B413" s="69">
        <v>1</v>
      </c>
      <c r="C413" s="69" t="str">
        <f>IF(ISBLANK('Section 2'!F426),"",'Section 2'!F426)</f>
        <v/>
      </c>
      <c r="D413" s="69" t="str">
        <f>IF($C413="","",'Section 2'!G426)</f>
        <v/>
      </c>
      <c r="E413" s="69" t="str">
        <f>IF($C413="","",'Section 2'!L426)</f>
        <v/>
      </c>
      <c r="F413" s="69" t="str">
        <f>IF($C413="","",'Section 2'!M426)</f>
        <v/>
      </c>
    </row>
    <row r="414" spans="2:6" x14ac:dyDescent="0.25">
      <c r="B414" s="69">
        <v>1</v>
      </c>
      <c r="C414" s="69" t="str">
        <f>IF(ISBLANK('Section 2'!F427),"",'Section 2'!F427)</f>
        <v/>
      </c>
      <c r="D414" s="69" t="str">
        <f>IF($C414="","",'Section 2'!G427)</f>
        <v/>
      </c>
      <c r="E414" s="69" t="str">
        <f>IF($C414="","",'Section 2'!L427)</f>
        <v/>
      </c>
      <c r="F414" s="69" t="str">
        <f>IF($C414="","",'Section 2'!M427)</f>
        <v/>
      </c>
    </row>
    <row r="415" spans="2:6" x14ac:dyDescent="0.25">
      <c r="B415" s="69">
        <v>1</v>
      </c>
      <c r="C415" s="69" t="str">
        <f>IF(ISBLANK('Section 2'!F428),"",'Section 2'!F428)</f>
        <v/>
      </c>
      <c r="D415" s="69" t="str">
        <f>IF($C415="","",'Section 2'!G428)</f>
        <v/>
      </c>
      <c r="E415" s="69" t="str">
        <f>IF($C415="","",'Section 2'!L428)</f>
        <v/>
      </c>
      <c r="F415" s="69" t="str">
        <f>IF($C415="","",'Section 2'!M428)</f>
        <v/>
      </c>
    </row>
    <row r="416" spans="2:6" x14ac:dyDescent="0.25">
      <c r="B416" s="69">
        <v>1</v>
      </c>
      <c r="C416" s="69" t="str">
        <f>IF(ISBLANK('Section 2'!F429),"",'Section 2'!F429)</f>
        <v/>
      </c>
      <c r="D416" s="69" t="str">
        <f>IF($C416="","",'Section 2'!G429)</f>
        <v/>
      </c>
      <c r="E416" s="69" t="str">
        <f>IF($C416="","",'Section 2'!L429)</f>
        <v/>
      </c>
      <c r="F416" s="69" t="str">
        <f>IF($C416="","",'Section 2'!M429)</f>
        <v/>
      </c>
    </row>
    <row r="417" spans="2:6" x14ac:dyDescent="0.25">
      <c r="B417" s="69">
        <v>1</v>
      </c>
      <c r="C417" s="69" t="str">
        <f>IF(ISBLANK('Section 2'!F430),"",'Section 2'!F430)</f>
        <v/>
      </c>
      <c r="D417" s="69" t="str">
        <f>IF($C417="","",'Section 2'!G430)</f>
        <v/>
      </c>
      <c r="E417" s="69" t="str">
        <f>IF($C417="","",'Section 2'!L430)</f>
        <v/>
      </c>
      <c r="F417" s="69" t="str">
        <f>IF($C417="","",'Section 2'!M430)</f>
        <v/>
      </c>
    </row>
    <row r="418" spans="2:6" x14ac:dyDescent="0.25">
      <c r="B418" s="69">
        <v>1</v>
      </c>
      <c r="C418" s="69" t="str">
        <f>IF(ISBLANK('Section 2'!F431),"",'Section 2'!F431)</f>
        <v/>
      </c>
      <c r="D418" s="69" t="str">
        <f>IF($C418="","",'Section 2'!G431)</f>
        <v/>
      </c>
      <c r="E418" s="69" t="str">
        <f>IF($C418="","",'Section 2'!L431)</f>
        <v/>
      </c>
      <c r="F418" s="69" t="str">
        <f>IF($C418="","",'Section 2'!M431)</f>
        <v/>
      </c>
    </row>
    <row r="419" spans="2:6" x14ac:dyDescent="0.25">
      <c r="B419" s="69">
        <v>1</v>
      </c>
      <c r="C419" s="69" t="str">
        <f>IF(ISBLANK('Section 2'!F432),"",'Section 2'!F432)</f>
        <v/>
      </c>
      <c r="D419" s="69" t="str">
        <f>IF($C419="","",'Section 2'!G432)</f>
        <v/>
      </c>
      <c r="E419" s="69" t="str">
        <f>IF($C419="","",'Section 2'!L432)</f>
        <v/>
      </c>
      <c r="F419" s="69" t="str">
        <f>IF($C419="","",'Section 2'!M432)</f>
        <v/>
      </c>
    </row>
    <row r="420" spans="2:6" x14ac:dyDescent="0.25">
      <c r="B420" s="69">
        <v>1</v>
      </c>
      <c r="C420" s="69" t="str">
        <f>IF(ISBLANK('Section 2'!F433),"",'Section 2'!F433)</f>
        <v/>
      </c>
      <c r="D420" s="69" t="str">
        <f>IF($C420="","",'Section 2'!G433)</f>
        <v/>
      </c>
      <c r="E420" s="69" t="str">
        <f>IF($C420="","",'Section 2'!L433)</f>
        <v/>
      </c>
      <c r="F420" s="69" t="str">
        <f>IF($C420="","",'Section 2'!M433)</f>
        <v/>
      </c>
    </row>
    <row r="421" spans="2:6" x14ac:dyDescent="0.25">
      <c r="B421" s="69">
        <v>1</v>
      </c>
      <c r="C421" s="69" t="str">
        <f>IF(ISBLANK('Section 2'!F434),"",'Section 2'!F434)</f>
        <v/>
      </c>
      <c r="D421" s="69" t="str">
        <f>IF($C421="","",'Section 2'!G434)</f>
        <v/>
      </c>
      <c r="E421" s="69" t="str">
        <f>IF($C421="","",'Section 2'!L434)</f>
        <v/>
      </c>
      <c r="F421" s="69" t="str">
        <f>IF($C421="","",'Section 2'!M434)</f>
        <v/>
      </c>
    </row>
    <row r="422" spans="2:6" x14ac:dyDescent="0.25">
      <c r="B422" s="69">
        <v>1</v>
      </c>
      <c r="C422" s="69" t="str">
        <f>IF(ISBLANK('Section 2'!F435),"",'Section 2'!F435)</f>
        <v/>
      </c>
      <c r="D422" s="69" t="str">
        <f>IF($C422="","",'Section 2'!G435)</f>
        <v/>
      </c>
      <c r="E422" s="69" t="str">
        <f>IF($C422="","",'Section 2'!L435)</f>
        <v/>
      </c>
      <c r="F422" s="69" t="str">
        <f>IF($C422="","",'Section 2'!M435)</f>
        <v/>
      </c>
    </row>
    <row r="423" spans="2:6" x14ac:dyDescent="0.25">
      <c r="B423" s="69">
        <v>1</v>
      </c>
      <c r="C423" s="69" t="str">
        <f>IF(ISBLANK('Section 2'!F436),"",'Section 2'!F436)</f>
        <v/>
      </c>
      <c r="D423" s="69" t="str">
        <f>IF($C423="","",'Section 2'!G436)</f>
        <v/>
      </c>
      <c r="E423" s="69" t="str">
        <f>IF($C423="","",'Section 2'!L436)</f>
        <v/>
      </c>
      <c r="F423" s="69" t="str">
        <f>IF($C423="","",'Section 2'!M436)</f>
        <v/>
      </c>
    </row>
    <row r="424" spans="2:6" x14ac:dyDescent="0.25">
      <c r="B424" s="69">
        <v>1</v>
      </c>
      <c r="C424" s="69" t="str">
        <f>IF(ISBLANK('Section 2'!F437),"",'Section 2'!F437)</f>
        <v/>
      </c>
      <c r="D424" s="69" t="str">
        <f>IF($C424="","",'Section 2'!G437)</f>
        <v/>
      </c>
      <c r="E424" s="69" t="str">
        <f>IF($C424="","",'Section 2'!L437)</f>
        <v/>
      </c>
      <c r="F424" s="69" t="str">
        <f>IF($C424="","",'Section 2'!M437)</f>
        <v/>
      </c>
    </row>
    <row r="425" spans="2:6" x14ac:dyDescent="0.25">
      <c r="B425" s="69">
        <v>1</v>
      </c>
      <c r="C425" s="69" t="str">
        <f>IF(ISBLANK('Section 2'!F438),"",'Section 2'!F438)</f>
        <v/>
      </c>
      <c r="D425" s="69" t="str">
        <f>IF($C425="","",'Section 2'!G438)</f>
        <v/>
      </c>
      <c r="E425" s="69" t="str">
        <f>IF($C425="","",'Section 2'!L438)</f>
        <v/>
      </c>
      <c r="F425" s="69" t="str">
        <f>IF($C425="","",'Section 2'!M438)</f>
        <v/>
      </c>
    </row>
    <row r="426" spans="2:6" x14ac:dyDescent="0.25">
      <c r="B426" s="69">
        <v>1</v>
      </c>
      <c r="C426" s="69" t="str">
        <f>IF(ISBLANK('Section 2'!F439),"",'Section 2'!F439)</f>
        <v/>
      </c>
      <c r="D426" s="69" t="str">
        <f>IF($C426="","",'Section 2'!G439)</f>
        <v/>
      </c>
      <c r="E426" s="69" t="str">
        <f>IF($C426="","",'Section 2'!L439)</f>
        <v/>
      </c>
      <c r="F426" s="69" t="str">
        <f>IF($C426="","",'Section 2'!M439)</f>
        <v/>
      </c>
    </row>
    <row r="427" spans="2:6" x14ac:dyDescent="0.25">
      <c r="B427" s="69">
        <v>1</v>
      </c>
      <c r="C427" s="69" t="str">
        <f>IF(ISBLANK('Section 2'!F440),"",'Section 2'!F440)</f>
        <v/>
      </c>
      <c r="D427" s="69" t="str">
        <f>IF($C427="","",'Section 2'!G440)</f>
        <v/>
      </c>
      <c r="E427" s="69" t="str">
        <f>IF($C427="","",'Section 2'!L440)</f>
        <v/>
      </c>
      <c r="F427" s="69" t="str">
        <f>IF($C427="","",'Section 2'!M440)</f>
        <v/>
      </c>
    </row>
    <row r="428" spans="2:6" x14ac:dyDescent="0.25">
      <c r="B428" s="69">
        <v>1</v>
      </c>
      <c r="C428" s="69" t="str">
        <f>IF(ISBLANK('Section 2'!F441),"",'Section 2'!F441)</f>
        <v/>
      </c>
      <c r="D428" s="69" t="str">
        <f>IF($C428="","",'Section 2'!G441)</f>
        <v/>
      </c>
      <c r="E428" s="69" t="str">
        <f>IF($C428="","",'Section 2'!L441)</f>
        <v/>
      </c>
      <c r="F428" s="69" t="str">
        <f>IF($C428="","",'Section 2'!M441)</f>
        <v/>
      </c>
    </row>
    <row r="429" spans="2:6" x14ac:dyDescent="0.25">
      <c r="B429" s="69">
        <v>1</v>
      </c>
      <c r="C429" s="69" t="str">
        <f>IF(ISBLANK('Section 2'!F442),"",'Section 2'!F442)</f>
        <v/>
      </c>
      <c r="D429" s="69" t="str">
        <f>IF($C429="","",'Section 2'!G442)</f>
        <v/>
      </c>
      <c r="E429" s="69" t="str">
        <f>IF($C429="","",'Section 2'!L442)</f>
        <v/>
      </c>
      <c r="F429" s="69" t="str">
        <f>IF($C429="","",'Section 2'!M442)</f>
        <v/>
      </c>
    </row>
    <row r="430" spans="2:6" x14ac:dyDescent="0.25">
      <c r="B430" s="69">
        <v>1</v>
      </c>
      <c r="C430" s="69" t="str">
        <f>IF(ISBLANK('Section 2'!F443),"",'Section 2'!F443)</f>
        <v/>
      </c>
      <c r="D430" s="69" t="str">
        <f>IF($C430="","",'Section 2'!G443)</f>
        <v/>
      </c>
      <c r="E430" s="69" t="str">
        <f>IF($C430="","",'Section 2'!L443)</f>
        <v/>
      </c>
      <c r="F430" s="69" t="str">
        <f>IF($C430="","",'Section 2'!M443)</f>
        <v/>
      </c>
    </row>
    <row r="431" spans="2:6" x14ac:dyDescent="0.25">
      <c r="B431" s="69">
        <v>1</v>
      </c>
      <c r="C431" s="69" t="str">
        <f>IF(ISBLANK('Section 2'!F444),"",'Section 2'!F444)</f>
        <v/>
      </c>
      <c r="D431" s="69" t="str">
        <f>IF($C431="","",'Section 2'!G444)</f>
        <v/>
      </c>
      <c r="E431" s="69" t="str">
        <f>IF($C431="","",'Section 2'!L444)</f>
        <v/>
      </c>
      <c r="F431" s="69" t="str">
        <f>IF($C431="","",'Section 2'!M444)</f>
        <v/>
      </c>
    </row>
    <row r="432" spans="2:6" x14ac:dyDescent="0.25">
      <c r="B432" s="69">
        <v>1</v>
      </c>
      <c r="C432" s="69" t="str">
        <f>IF(ISBLANK('Section 2'!F445),"",'Section 2'!F445)</f>
        <v/>
      </c>
      <c r="D432" s="69" t="str">
        <f>IF($C432="","",'Section 2'!G445)</f>
        <v/>
      </c>
      <c r="E432" s="69" t="str">
        <f>IF($C432="","",'Section 2'!L445)</f>
        <v/>
      </c>
      <c r="F432" s="69" t="str">
        <f>IF($C432="","",'Section 2'!M445)</f>
        <v/>
      </c>
    </row>
    <row r="433" spans="2:6" x14ac:dyDescent="0.25">
      <c r="B433" s="69">
        <v>1</v>
      </c>
      <c r="C433" s="69" t="str">
        <f>IF(ISBLANK('Section 2'!F446),"",'Section 2'!F446)</f>
        <v/>
      </c>
      <c r="D433" s="69" t="str">
        <f>IF($C433="","",'Section 2'!G446)</f>
        <v/>
      </c>
      <c r="E433" s="69" t="str">
        <f>IF($C433="","",'Section 2'!L446)</f>
        <v/>
      </c>
      <c r="F433" s="69" t="str">
        <f>IF($C433="","",'Section 2'!M446)</f>
        <v/>
      </c>
    </row>
    <row r="434" spans="2:6" x14ac:dyDescent="0.25">
      <c r="B434" s="69">
        <v>1</v>
      </c>
      <c r="C434" s="69" t="str">
        <f>IF(ISBLANK('Section 2'!F447),"",'Section 2'!F447)</f>
        <v/>
      </c>
      <c r="D434" s="69" t="str">
        <f>IF($C434="","",'Section 2'!G447)</f>
        <v/>
      </c>
      <c r="E434" s="69" t="str">
        <f>IF($C434="","",'Section 2'!L447)</f>
        <v/>
      </c>
      <c r="F434" s="69" t="str">
        <f>IF($C434="","",'Section 2'!M447)</f>
        <v/>
      </c>
    </row>
    <row r="435" spans="2:6" x14ac:dyDescent="0.25">
      <c r="B435" s="69">
        <v>1</v>
      </c>
      <c r="C435" s="69" t="str">
        <f>IF(ISBLANK('Section 2'!F448),"",'Section 2'!F448)</f>
        <v/>
      </c>
      <c r="D435" s="69" t="str">
        <f>IF($C435="","",'Section 2'!G448)</f>
        <v/>
      </c>
      <c r="E435" s="69" t="str">
        <f>IF($C435="","",'Section 2'!L448)</f>
        <v/>
      </c>
      <c r="F435" s="69" t="str">
        <f>IF($C435="","",'Section 2'!M448)</f>
        <v/>
      </c>
    </row>
    <row r="436" spans="2:6" x14ac:dyDescent="0.25">
      <c r="B436" s="69">
        <v>1</v>
      </c>
      <c r="C436" s="69" t="str">
        <f>IF(ISBLANK('Section 2'!F449),"",'Section 2'!F449)</f>
        <v/>
      </c>
      <c r="D436" s="69" t="str">
        <f>IF($C436="","",'Section 2'!G449)</f>
        <v/>
      </c>
      <c r="E436" s="69" t="str">
        <f>IF($C436="","",'Section 2'!L449)</f>
        <v/>
      </c>
      <c r="F436" s="69" t="str">
        <f>IF($C436="","",'Section 2'!M449)</f>
        <v/>
      </c>
    </row>
    <row r="437" spans="2:6" x14ac:dyDescent="0.25">
      <c r="B437" s="69">
        <v>1</v>
      </c>
      <c r="C437" s="69" t="str">
        <f>IF(ISBLANK('Section 2'!F450),"",'Section 2'!F450)</f>
        <v/>
      </c>
      <c r="D437" s="69" t="str">
        <f>IF($C437="","",'Section 2'!G450)</f>
        <v/>
      </c>
      <c r="E437" s="69" t="str">
        <f>IF($C437="","",'Section 2'!L450)</f>
        <v/>
      </c>
      <c r="F437" s="69" t="str">
        <f>IF($C437="","",'Section 2'!M450)</f>
        <v/>
      </c>
    </row>
    <row r="438" spans="2:6" x14ac:dyDescent="0.25">
      <c r="B438" s="69">
        <v>1</v>
      </c>
      <c r="C438" s="69" t="str">
        <f>IF(ISBLANK('Section 2'!F451),"",'Section 2'!F451)</f>
        <v/>
      </c>
      <c r="D438" s="69" t="str">
        <f>IF($C438="","",'Section 2'!G451)</f>
        <v/>
      </c>
      <c r="E438" s="69" t="str">
        <f>IF($C438="","",'Section 2'!L451)</f>
        <v/>
      </c>
      <c r="F438" s="69" t="str">
        <f>IF($C438="","",'Section 2'!M451)</f>
        <v/>
      </c>
    </row>
    <row r="439" spans="2:6" x14ac:dyDescent="0.25">
      <c r="B439" s="69">
        <v>1</v>
      </c>
      <c r="C439" s="69" t="str">
        <f>IF(ISBLANK('Section 2'!F452),"",'Section 2'!F452)</f>
        <v/>
      </c>
      <c r="D439" s="69" t="str">
        <f>IF($C439="","",'Section 2'!G452)</f>
        <v/>
      </c>
      <c r="E439" s="69" t="str">
        <f>IF($C439="","",'Section 2'!L452)</f>
        <v/>
      </c>
      <c r="F439" s="69" t="str">
        <f>IF($C439="","",'Section 2'!M452)</f>
        <v/>
      </c>
    </row>
    <row r="440" spans="2:6" x14ac:dyDescent="0.25">
      <c r="B440" s="69">
        <v>1</v>
      </c>
      <c r="C440" s="69" t="str">
        <f>IF(ISBLANK('Section 2'!F453),"",'Section 2'!F453)</f>
        <v/>
      </c>
      <c r="D440" s="69" t="str">
        <f>IF($C440="","",'Section 2'!G453)</f>
        <v/>
      </c>
      <c r="E440" s="69" t="str">
        <f>IF($C440="","",'Section 2'!L453)</f>
        <v/>
      </c>
      <c r="F440" s="69" t="str">
        <f>IF($C440="","",'Section 2'!M453)</f>
        <v/>
      </c>
    </row>
    <row r="441" spans="2:6" x14ac:dyDescent="0.25">
      <c r="B441" s="69">
        <v>1</v>
      </c>
      <c r="C441" s="69" t="str">
        <f>IF(ISBLANK('Section 2'!F454),"",'Section 2'!F454)</f>
        <v/>
      </c>
      <c r="D441" s="69" t="str">
        <f>IF($C441="","",'Section 2'!G454)</f>
        <v/>
      </c>
      <c r="E441" s="69" t="str">
        <f>IF($C441="","",'Section 2'!L454)</f>
        <v/>
      </c>
      <c r="F441" s="69" t="str">
        <f>IF($C441="","",'Section 2'!M454)</f>
        <v/>
      </c>
    </row>
    <row r="442" spans="2:6" x14ac:dyDescent="0.25">
      <c r="B442" s="69">
        <v>1</v>
      </c>
      <c r="C442" s="69" t="str">
        <f>IF(ISBLANK('Section 2'!F455),"",'Section 2'!F455)</f>
        <v/>
      </c>
      <c r="D442" s="69" t="str">
        <f>IF($C442="","",'Section 2'!G455)</f>
        <v/>
      </c>
      <c r="E442" s="69" t="str">
        <f>IF($C442="","",'Section 2'!L455)</f>
        <v/>
      </c>
      <c r="F442" s="69" t="str">
        <f>IF($C442="","",'Section 2'!M455)</f>
        <v/>
      </c>
    </row>
    <row r="443" spans="2:6" x14ac:dyDescent="0.25">
      <c r="B443" s="69">
        <v>1</v>
      </c>
      <c r="C443" s="69" t="str">
        <f>IF(ISBLANK('Section 2'!F456),"",'Section 2'!F456)</f>
        <v/>
      </c>
      <c r="D443" s="69" t="str">
        <f>IF($C443="","",'Section 2'!G456)</f>
        <v/>
      </c>
      <c r="E443" s="69" t="str">
        <f>IF($C443="","",'Section 2'!L456)</f>
        <v/>
      </c>
      <c r="F443" s="69" t="str">
        <f>IF($C443="","",'Section 2'!M456)</f>
        <v/>
      </c>
    </row>
    <row r="444" spans="2:6" x14ac:dyDescent="0.25">
      <c r="B444" s="69">
        <v>1</v>
      </c>
      <c r="C444" s="69" t="str">
        <f>IF(ISBLANK('Section 2'!F457),"",'Section 2'!F457)</f>
        <v/>
      </c>
      <c r="D444" s="69" t="str">
        <f>IF($C444="","",'Section 2'!G457)</f>
        <v/>
      </c>
      <c r="E444" s="69" t="str">
        <f>IF($C444="","",'Section 2'!L457)</f>
        <v/>
      </c>
      <c r="F444" s="69" t="str">
        <f>IF($C444="","",'Section 2'!M457)</f>
        <v/>
      </c>
    </row>
    <row r="445" spans="2:6" x14ac:dyDescent="0.25">
      <c r="B445" s="69">
        <v>1</v>
      </c>
      <c r="C445" s="69" t="str">
        <f>IF(ISBLANK('Section 2'!F458),"",'Section 2'!F458)</f>
        <v/>
      </c>
      <c r="D445" s="69" t="str">
        <f>IF($C445="","",'Section 2'!G458)</f>
        <v/>
      </c>
      <c r="E445" s="69" t="str">
        <f>IF($C445="","",'Section 2'!L458)</f>
        <v/>
      </c>
      <c r="F445" s="69" t="str">
        <f>IF($C445="","",'Section 2'!M458)</f>
        <v/>
      </c>
    </row>
    <row r="446" spans="2:6" x14ac:dyDescent="0.25">
      <c r="B446" s="69">
        <v>1</v>
      </c>
      <c r="C446" s="69" t="str">
        <f>IF(ISBLANK('Section 2'!F459),"",'Section 2'!F459)</f>
        <v/>
      </c>
      <c r="D446" s="69" t="str">
        <f>IF($C446="","",'Section 2'!G459)</f>
        <v/>
      </c>
      <c r="E446" s="69" t="str">
        <f>IF($C446="","",'Section 2'!L459)</f>
        <v/>
      </c>
      <c r="F446" s="69" t="str">
        <f>IF($C446="","",'Section 2'!M459)</f>
        <v/>
      </c>
    </row>
    <row r="447" spans="2:6" x14ac:dyDescent="0.25">
      <c r="B447" s="69">
        <v>1</v>
      </c>
      <c r="C447" s="69" t="str">
        <f>IF(ISBLANK('Section 2'!F460),"",'Section 2'!F460)</f>
        <v/>
      </c>
      <c r="D447" s="69" t="str">
        <f>IF($C447="","",'Section 2'!G460)</f>
        <v/>
      </c>
      <c r="E447" s="69" t="str">
        <f>IF($C447="","",'Section 2'!L460)</f>
        <v/>
      </c>
      <c r="F447" s="69" t="str">
        <f>IF($C447="","",'Section 2'!M460)</f>
        <v/>
      </c>
    </row>
    <row r="448" spans="2:6" x14ac:dyDescent="0.25">
      <c r="B448" s="69">
        <v>1</v>
      </c>
      <c r="C448" s="69" t="str">
        <f>IF(ISBLANK('Section 2'!F461),"",'Section 2'!F461)</f>
        <v/>
      </c>
      <c r="D448" s="69" t="str">
        <f>IF($C448="","",'Section 2'!G461)</f>
        <v/>
      </c>
      <c r="E448" s="69" t="str">
        <f>IF($C448="","",'Section 2'!L461)</f>
        <v/>
      </c>
      <c r="F448" s="69" t="str">
        <f>IF($C448="","",'Section 2'!M461)</f>
        <v/>
      </c>
    </row>
    <row r="449" spans="2:6" x14ac:dyDescent="0.25">
      <c r="B449" s="69">
        <v>1</v>
      </c>
      <c r="C449" s="69" t="str">
        <f>IF(ISBLANK('Section 2'!F462),"",'Section 2'!F462)</f>
        <v/>
      </c>
      <c r="D449" s="69" t="str">
        <f>IF($C449="","",'Section 2'!G462)</f>
        <v/>
      </c>
      <c r="E449" s="69" t="str">
        <f>IF($C449="","",'Section 2'!L462)</f>
        <v/>
      </c>
      <c r="F449" s="69" t="str">
        <f>IF($C449="","",'Section 2'!M462)</f>
        <v/>
      </c>
    </row>
    <row r="450" spans="2:6" x14ac:dyDescent="0.25">
      <c r="B450" s="69">
        <v>1</v>
      </c>
      <c r="C450" s="69" t="str">
        <f>IF(ISBLANK('Section 2'!F463),"",'Section 2'!F463)</f>
        <v/>
      </c>
      <c r="D450" s="69" t="str">
        <f>IF($C450="","",'Section 2'!G463)</f>
        <v/>
      </c>
      <c r="E450" s="69" t="str">
        <f>IF($C450="","",'Section 2'!L463)</f>
        <v/>
      </c>
      <c r="F450" s="69" t="str">
        <f>IF($C450="","",'Section 2'!M463)</f>
        <v/>
      </c>
    </row>
    <row r="451" spans="2:6" x14ac:dyDescent="0.25">
      <c r="B451" s="69">
        <v>1</v>
      </c>
      <c r="C451" s="69" t="str">
        <f>IF(ISBLANK('Section 2'!F464),"",'Section 2'!F464)</f>
        <v/>
      </c>
      <c r="D451" s="69" t="str">
        <f>IF($C451="","",'Section 2'!G464)</f>
        <v/>
      </c>
      <c r="E451" s="69" t="str">
        <f>IF($C451="","",'Section 2'!L464)</f>
        <v/>
      </c>
      <c r="F451" s="69" t="str">
        <f>IF($C451="","",'Section 2'!M464)</f>
        <v/>
      </c>
    </row>
    <row r="452" spans="2:6" x14ac:dyDescent="0.25">
      <c r="B452" s="69">
        <v>1</v>
      </c>
      <c r="C452" s="69" t="str">
        <f>IF(ISBLANK('Section 2'!F465),"",'Section 2'!F465)</f>
        <v/>
      </c>
      <c r="D452" s="69" t="str">
        <f>IF($C452="","",'Section 2'!G465)</f>
        <v/>
      </c>
      <c r="E452" s="69" t="str">
        <f>IF($C452="","",'Section 2'!L465)</f>
        <v/>
      </c>
      <c r="F452" s="69" t="str">
        <f>IF($C452="","",'Section 2'!M465)</f>
        <v/>
      </c>
    </row>
    <row r="453" spans="2:6" x14ac:dyDescent="0.25">
      <c r="B453" s="69">
        <v>1</v>
      </c>
      <c r="C453" s="69" t="str">
        <f>IF(ISBLANK('Section 2'!F466),"",'Section 2'!F466)</f>
        <v/>
      </c>
      <c r="D453" s="69" t="str">
        <f>IF($C453="","",'Section 2'!G466)</f>
        <v/>
      </c>
      <c r="E453" s="69" t="str">
        <f>IF($C453="","",'Section 2'!L466)</f>
        <v/>
      </c>
      <c r="F453" s="69" t="str">
        <f>IF($C453="","",'Section 2'!M466)</f>
        <v/>
      </c>
    </row>
    <row r="454" spans="2:6" x14ac:dyDescent="0.25">
      <c r="B454" s="69">
        <v>1</v>
      </c>
      <c r="C454" s="69" t="str">
        <f>IF(ISBLANK('Section 2'!F467),"",'Section 2'!F467)</f>
        <v/>
      </c>
      <c r="D454" s="69" t="str">
        <f>IF($C454="","",'Section 2'!G467)</f>
        <v/>
      </c>
      <c r="E454" s="69" t="str">
        <f>IF($C454="","",'Section 2'!L467)</f>
        <v/>
      </c>
      <c r="F454" s="69" t="str">
        <f>IF($C454="","",'Section 2'!M467)</f>
        <v/>
      </c>
    </row>
    <row r="455" spans="2:6" x14ac:dyDescent="0.25">
      <c r="B455" s="69">
        <v>1</v>
      </c>
      <c r="C455" s="69" t="str">
        <f>IF(ISBLANK('Section 2'!F468),"",'Section 2'!F468)</f>
        <v/>
      </c>
      <c r="D455" s="69" t="str">
        <f>IF($C455="","",'Section 2'!G468)</f>
        <v/>
      </c>
      <c r="E455" s="69" t="str">
        <f>IF($C455="","",'Section 2'!L468)</f>
        <v/>
      </c>
      <c r="F455" s="69" t="str">
        <f>IF($C455="","",'Section 2'!M468)</f>
        <v/>
      </c>
    </row>
    <row r="456" spans="2:6" x14ac:dyDescent="0.25">
      <c r="B456" s="69">
        <v>1</v>
      </c>
      <c r="C456" s="69" t="str">
        <f>IF(ISBLANK('Section 2'!F469),"",'Section 2'!F469)</f>
        <v/>
      </c>
      <c r="D456" s="69" t="str">
        <f>IF($C456="","",'Section 2'!G469)</f>
        <v/>
      </c>
      <c r="E456" s="69" t="str">
        <f>IF($C456="","",'Section 2'!L469)</f>
        <v/>
      </c>
      <c r="F456" s="69" t="str">
        <f>IF($C456="","",'Section 2'!M469)</f>
        <v/>
      </c>
    </row>
    <row r="457" spans="2:6" x14ac:dyDescent="0.25">
      <c r="B457" s="69">
        <v>1</v>
      </c>
      <c r="C457" s="69" t="str">
        <f>IF(ISBLANK('Section 2'!F470),"",'Section 2'!F470)</f>
        <v/>
      </c>
      <c r="D457" s="69" t="str">
        <f>IF($C457="","",'Section 2'!G470)</f>
        <v/>
      </c>
      <c r="E457" s="69" t="str">
        <f>IF($C457="","",'Section 2'!L470)</f>
        <v/>
      </c>
      <c r="F457" s="69" t="str">
        <f>IF($C457="","",'Section 2'!M470)</f>
        <v/>
      </c>
    </row>
    <row r="458" spans="2:6" x14ac:dyDescent="0.25">
      <c r="B458" s="69">
        <v>1</v>
      </c>
      <c r="C458" s="69" t="str">
        <f>IF(ISBLANK('Section 2'!F471),"",'Section 2'!F471)</f>
        <v/>
      </c>
      <c r="D458" s="69" t="str">
        <f>IF($C458="","",'Section 2'!G471)</f>
        <v/>
      </c>
      <c r="E458" s="69" t="str">
        <f>IF($C458="","",'Section 2'!L471)</f>
        <v/>
      </c>
      <c r="F458" s="69" t="str">
        <f>IF($C458="","",'Section 2'!M471)</f>
        <v/>
      </c>
    </row>
    <row r="459" spans="2:6" x14ac:dyDescent="0.25">
      <c r="B459" s="69">
        <v>1</v>
      </c>
      <c r="C459" s="69" t="str">
        <f>IF(ISBLANK('Section 2'!F472),"",'Section 2'!F472)</f>
        <v/>
      </c>
      <c r="D459" s="69" t="str">
        <f>IF($C459="","",'Section 2'!G472)</f>
        <v/>
      </c>
      <c r="E459" s="69" t="str">
        <f>IF($C459="","",'Section 2'!L472)</f>
        <v/>
      </c>
      <c r="F459" s="69" t="str">
        <f>IF($C459="","",'Section 2'!M472)</f>
        <v/>
      </c>
    </row>
    <row r="460" spans="2:6" x14ac:dyDescent="0.25">
      <c r="B460" s="69">
        <v>1</v>
      </c>
      <c r="C460" s="69" t="str">
        <f>IF(ISBLANK('Section 2'!F473),"",'Section 2'!F473)</f>
        <v/>
      </c>
      <c r="D460" s="69" t="str">
        <f>IF($C460="","",'Section 2'!G473)</f>
        <v/>
      </c>
      <c r="E460" s="69" t="str">
        <f>IF($C460="","",'Section 2'!L473)</f>
        <v/>
      </c>
      <c r="F460" s="69" t="str">
        <f>IF($C460="","",'Section 2'!M473)</f>
        <v/>
      </c>
    </row>
    <row r="461" spans="2:6" x14ac:dyDescent="0.25">
      <c r="B461" s="69">
        <v>1</v>
      </c>
      <c r="C461" s="69" t="str">
        <f>IF(ISBLANK('Section 2'!F474),"",'Section 2'!F474)</f>
        <v/>
      </c>
      <c r="D461" s="69" t="str">
        <f>IF($C461="","",'Section 2'!G474)</f>
        <v/>
      </c>
      <c r="E461" s="69" t="str">
        <f>IF($C461="","",'Section 2'!L474)</f>
        <v/>
      </c>
      <c r="F461" s="69" t="str">
        <f>IF($C461="","",'Section 2'!M474)</f>
        <v/>
      </c>
    </row>
    <row r="462" spans="2:6" x14ac:dyDescent="0.25">
      <c r="B462" s="69">
        <v>1</v>
      </c>
      <c r="C462" s="69" t="str">
        <f>IF(ISBLANK('Section 2'!F475),"",'Section 2'!F475)</f>
        <v/>
      </c>
      <c r="D462" s="69" t="str">
        <f>IF($C462="","",'Section 2'!G475)</f>
        <v/>
      </c>
      <c r="E462" s="69" t="str">
        <f>IF($C462="","",'Section 2'!L475)</f>
        <v/>
      </c>
      <c r="F462" s="69" t="str">
        <f>IF($C462="","",'Section 2'!M475)</f>
        <v/>
      </c>
    </row>
    <row r="463" spans="2:6" x14ac:dyDescent="0.25">
      <c r="B463" s="69">
        <v>1</v>
      </c>
      <c r="C463" s="69" t="str">
        <f>IF(ISBLANK('Section 2'!F476),"",'Section 2'!F476)</f>
        <v/>
      </c>
      <c r="D463" s="69" t="str">
        <f>IF($C463="","",'Section 2'!G476)</f>
        <v/>
      </c>
      <c r="E463" s="69" t="str">
        <f>IF($C463="","",'Section 2'!L476)</f>
        <v/>
      </c>
      <c r="F463" s="69" t="str">
        <f>IF($C463="","",'Section 2'!M476)</f>
        <v/>
      </c>
    </row>
    <row r="464" spans="2:6" x14ac:dyDescent="0.25">
      <c r="B464" s="69">
        <v>1</v>
      </c>
      <c r="C464" s="69" t="str">
        <f>IF(ISBLANK('Section 2'!F477),"",'Section 2'!F477)</f>
        <v/>
      </c>
      <c r="D464" s="69" t="str">
        <f>IF($C464="","",'Section 2'!G477)</f>
        <v/>
      </c>
      <c r="E464" s="69" t="str">
        <f>IF($C464="","",'Section 2'!L477)</f>
        <v/>
      </c>
      <c r="F464" s="69" t="str">
        <f>IF($C464="","",'Section 2'!M477)</f>
        <v/>
      </c>
    </row>
    <row r="465" spans="2:6" x14ac:dyDescent="0.25">
      <c r="B465" s="69">
        <v>1</v>
      </c>
      <c r="C465" s="69" t="str">
        <f>IF(ISBLANK('Section 2'!F478),"",'Section 2'!F478)</f>
        <v/>
      </c>
      <c r="D465" s="69" t="str">
        <f>IF($C465="","",'Section 2'!G478)</f>
        <v/>
      </c>
      <c r="E465" s="69" t="str">
        <f>IF($C465="","",'Section 2'!L478)</f>
        <v/>
      </c>
      <c r="F465" s="69" t="str">
        <f>IF($C465="","",'Section 2'!M478)</f>
        <v/>
      </c>
    </row>
    <row r="466" spans="2:6" x14ac:dyDescent="0.25">
      <c r="B466" s="69">
        <v>1</v>
      </c>
      <c r="C466" s="69" t="str">
        <f>IF(ISBLANK('Section 2'!F479),"",'Section 2'!F479)</f>
        <v/>
      </c>
      <c r="D466" s="69" t="str">
        <f>IF($C466="","",'Section 2'!G479)</f>
        <v/>
      </c>
      <c r="E466" s="69" t="str">
        <f>IF($C466="","",'Section 2'!L479)</f>
        <v/>
      </c>
      <c r="F466" s="69" t="str">
        <f>IF($C466="","",'Section 2'!M479)</f>
        <v/>
      </c>
    </row>
    <row r="467" spans="2:6" x14ac:dyDescent="0.25">
      <c r="B467" s="69">
        <v>1</v>
      </c>
      <c r="C467" s="69" t="str">
        <f>IF(ISBLANK('Section 2'!F480),"",'Section 2'!F480)</f>
        <v/>
      </c>
      <c r="D467" s="69" t="str">
        <f>IF($C467="","",'Section 2'!G480)</f>
        <v/>
      </c>
      <c r="E467" s="69" t="str">
        <f>IF($C467="","",'Section 2'!L480)</f>
        <v/>
      </c>
      <c r="F467" s="69" t="str">
        <f>IF($C467="","",'Section 2'!M480)</f>
        <v/>
      </c>
    </row>
    <row r="468" spans="2:6" x14ac:dyDescent="0.25">
      <c r="B468" s="69">
        <v>1</v>
      </c>
      <c r="C468" s="69" t="str">
        <f>IF(ISBLANK('Section 2'!F481),"",'Section 2'!F481)</f>
        <v/>
      </c>
      <c r="D468" s="69" t="str">
        <f>IF($C468="","",'Section 2'!G481)</f>
        <v/>
      </c>
      <c r="E468" s="69" t="str">
        <f>IF($C468="","",'Section 2'!L481)</f>
        <v/>
      </c>
      <c r="F468" s="69" t="str">
        <f>IF($C468="","",'Section 2'!M481)</f>
        <v/>
      </c>
    </row>
    <row r="469" spans="2:6" x14ac:dyDescent="0.25">
      <c r="B469" s="69">
        <v>1</v>
      </c>
      <c r="C469" s="69" t="str">
        <f>IF(ISBLANK('Section 2'!F482),"",'Section 2'!F482)</f>
        <v/>
      </c>
      <c r="D469" s="69" t="str">
        <f>IF($C469="","",'Section 2'!G482)</f>
        <v/>
      </c>
      <c r="E469" s="69" t="str">
        <f>IF($C469="","",'Section 2'!L482)</f>
        <v/>
      </c>
      <c r="F469" s="69" t="str">
        <f>IF($C469="","",'Section 2'!M482)</f>
        <v/>
      </c>
    </row>
    <row r="470" spans="2:6" x14ac:dyDescent="0.25">
      <c r="B470" s="69">
        <v>1</v>
      </c>
      <c r="C470" s="69" t="str">
        <f>IF(ISBLANK('Section 2'!F483),"",'Section 2'!F483)</f>
        <v/>
      </c>
      <c r="D470" s="69" t="str">
        <f>IF($C470="","",'Section 2'!G483)</f>
        <v/>
      </c>
      <c r="E470" s="69" t="str">
        <f>IF($C470="","",'Section 2'!L483)</f>
        <v/>
      </c>
      <c r="F470" s="69" t="str">
        <f>IF($C470="","",'Section 2'!M483)</f>
        <v/>
      </c>
    </row>
    <row r="471" spans="2:6" x14ac:dyDescent="0.25">
      <c r="B471" s="69">
        <v>1</v>
      </c>
      <c r="C471" s="69" t="str">
        <f>IF(ISBLANK('Section 2'!F484),"",'Section 2'!F484)</f>
        <v/>
      </c>
      <c r="D471" s="69" t="str">
        <f>IF($C471="","",'Section 2'!G484)</f>
        <v/>
      </c>
      <c r="E471" s="69" t="str">
        <f>IF($C471="","",'Section 2'!L484)</f>
        <v/>
      </c>
      <c r="F471" s="69" t="str">
        <f>IF($C471="","",'Section 2'!M484)</f>
        <v/>
      </c>
    </row>
    <row r="472" spans="2:6" x14ac:dyDescent="0.25">
      <c r="B472" s="69">
        <v>1</v>
      </c>
      <c r="C472" s="69" t="str">
        <f>IF(ISBLANK('Section 2'!F485),"",'Section 2'!F485)</f>
        <v/>
      </c>
      <c r="D472" s="69" t="str">
        <f>IF($C472="","",'Section 2'!G485)</f>
        <v/>
      </c>
      <c r="E472" s="69" t="str">
        <f>IF($C472="","",'Section 2'!L485)</f>
        <v/>
      </c>
      <c r="F472" s="69" t="str">
        <f>IF($C472="","",'Section 2'!M485)</f>
        <v/>
      </c>
    </row>
    <row r="473" spans="2:6" x14ac:dyDescent="0.25">
      <c r="B473" s="69">
        <v>1</v>
      </c>
      <c r="C473" s="69" t="str">
        <f>IF(ISBLANK('Section 2'!F486),"",'Section 2'!F486)</f>
        <v/>
      </c>
      <c r="D473" s="69" t="str">
        <f>IF($C473="","",'Section 2'!G486)</f>
        <v/>
      </c>
      <c r="E473" s="69" t="str">
        <f>IF($C473="","",'Section 2'!L486)</f>
        <v/>
      </c>
      <c r="F473" s="69" t="str">
        <f>IF($C473="","",'Section 2'!M486)</f>
        <v/>
      </c>
    </row>
    <row r="474" spans="2:6" x14ac:dyDescent="0.25">
      <c r="B474" s="69">
        <v>1</v>
      </c>
      <c r="C474" s="69" t="str">
        <f>IF(ISBLANK('Section 2'!F487),"",'Section 2'!F487)</f>
        <v/>
      </c>
      <c r="D474" s="69" t="str">
        <f>IF($C474="","",'Section 2'!G487)</f>
        <v/>
      </c>
      <c r="E474" s="69" t="str">
        <f>IF($C474="","",'Section 2'!L487)</f>
        <v/>
      </c>
      <c r="F474" s="69" t="str">
        <f>IF($C474="","",'Section 2'!M487)</f>
        <v/>
      </c>
    </row>
    <row r="475" spans="2:6" x14ac:dyDescent="0.25">
      <c r="B475" s="69">
        <v>1</v>
      </c>
      <c r="C475" s="69" t="str">
        <f>IF(ISBLANK('Section 2'!F488),"",'Section 2'!F488)</f>
        <v/>
      </c>
      <c r="D475" s="69" t="str">
        <f>IF($C475="","",'Section 2'!G488)</f>
        <v/>
      </c>
      <c r="E475" s="69" t="str">
        <f>IF($C475="","",'Section 2'!L488)</f>
        <v/>
      </c>
      <c r="F475" s="69" t="str">
        <f>IF($C475="","",'Section 2'!M488)</f>
        <v/>
      </c>
    </row>
    <row r="476" spans="2:6" x14ac:dyDescent="0.25">
      <c r="B476" s="69">
        <v>1</v>
      </c>
      <c r="C476" s="69" t="str">
        <f>IF(ISBLANK('Section 2'!F489),"",'Section 2'!F489)</f>
        <v/>
      </c>
      <c r="D476" s="69" t="str">
        <f>IF($C476="","",'Section 2'!G489)</f>
        <v/>
      </c>
      <c r="E476" s="69" t="str">
        <f>IF($C476="","",'Section 2'!L489)</f>
        <v/>
      </c>
      <c r="F476" s="69" t="str">
        <f>IF($C476="","",'Section 2'!M489)</f>
        <v/>
      </c>
    </row>
    <row r="477" spans="2:6" x14ac:dyDescent="0.25">
      <c r="B477" s="69">
        <v>1</v>
      </c>
      <c r="C477" s="69" t="str">
        <f>IF(ISBLANK('Section 2'!F490),"",'Section 2'!F490)</f>
        <v/>
      </c>
      <c r="D477" s="69" t="str">
        <f>IF($C477="","",'Section 2'!G490)</f>
        <v/>
      </c>
      <c r="E477" s="69" t="str">
        <f>IF($C477="","",'Section 2'!L490)</f>
        <v/>
      </c>
      <c r="F477" s="69" t="str">
        <f>IF($C477="","",'Section 2'!M490)</f>
        <v/>
      </c>
    </row>
    <row r="478" spans="2:6" x14ac:dyDescent="0.25">
      <c r="B478" s="69">
        <v>1</v>
      </c>
      <c r="C478" s="69" t="str">
        <f>IF(ISBLANK('Section 2'!F491),"",'Section 2'!F491)</f>
        <v/>
      </c>
      <c r="D478" s="69" t="str">
        <f>IF($C478="","",'Section 2'!G491)</f>
        <v/>
      </c>
      <c r="E478" s="69" t="str">
        <f>IF($C478="","",'Section 2'!L491)</f>
        <v/>
      </c>
      <c r="F478" s="69" t="str">
        <f>IF($C478="","",'Section 2'!M491)</f>
        <v/>
      </c>
    </row>
    <row r="479" spans="2:6" x14ac:dyDescent="0.25">
      <c r="B479" s="69">
        <v>1</v>
      </c>
      <c r="C479" s="69" t="str">
        <f>IF(ISBLANK('Section 2'!F492),"",'Section 2'!F492)</f>
        <v/>
      </c>
      <c r="D479" s="69" t="str">
        <f>IF($C479="","",'Section 2'!G492)</f>
        <v/>
      </c>
      <c r="E479" s="69" t="str">
        <f>IF($C479="","",'Section 2'!L492)</f>
        <v/>
      </c>
      <c r="F479" s="69" t="str">
        <f>IF($C479="","",'Section 2'!M492)</f>
        <v/>
      </c>
    </row>
    <row r="480" spans="2:6" x14ac:dyDescent="0.25">
      <c r="B480" s="69">
        <v>1</v>
      </c>
      <c r="C480" s="69" t="str">
        <f>IF(ISBLANK('Section 2'!F493),"",'Section 2'!F493)</f>
        <v/>
      </c>
      <c r="D480" s="69" t="str">
        <f>IF($C480="","",'Section 2'!G493)</f>
        <v/>
      </c>
      <c r="E480" s="69" t="str">
        <f>IF($C480="","",'Section 2'!L493)</f>
        <v/>
      </c>
      <c r="F480" s="69" t="str">
        <f>IF($C480="","",'Section 2'!M493)</f>
        <v/>
      </c>
    </row>
    <row r="481" spans="2:6" x14ac:dyDescent="0.25">
      <c r="B481" s="69">
        <v>1</v>
      </c>
      <c r="C481" s="69" t="str">
        <f>IF(ISBLANK('Section 2'!F494),"",'Section 2'!F494)</f>
        <v/>
      </c>
      <c r="D481" s="69" t="str">
        <f>IF($C481="","",'Section 2'!G494)</f>
        <v/>
      </c>
      <c r="E481" s="69" t="str">
        <f>IF($C481="","",'Section 2'!L494)</f>
        <v/>
      </c>
      <c r="F481" s="69" t="str">
        <f>IF($C481="","",'Section 2'!M494)</f>
        <v/>
      </c>
    </row>
    <row r="482" spans="2:6" x14ac:dyDescent="0.25">
      <c r="B482" s="69">
        <v>1</v>
      </c>
      <c r="C482" s="69" t="str">
        <f>IF(ISBLANK('Section 2'!F495),"",'Section 2'!F495)</f>
        <v/>
      </c>
      <c r="D482" s="69" t="str">
        <f>IF($C482="","",'Section 2'!G495)</f>
        <v/>
      </c>
      <c r="E482" s="69" t="str">
        <f>IF($C482="","",'Section 2'!L495)</f>
        <v/>
      </c>
      <c r="F482" s="69" t="str">
        <f>IF($C482="","",'Section 2'!M495)</f>
        <v/>
      </c>
    </row>
    <row r="483" spans="2:6" x14ac:dyDescent="0.25">
      <c r="B483" s="69">
        <v>1</v>
      </c>
      <c r="C483" s="69" t="str">
        <f>IF(ISBLANK('Section 2'!F496),"",'Section 2'!F496)</f>
        <v/>
      </c>
      <c r="D483" s="69" t="str">
        <f>IF($C483="","",'Section 2'!G496)</f>
        <v/>
      </c>
      <c r="E483" s="69" t="str">
        <f>IF($C483="","",'Section 2'!L496)</f>
        <v/>
      </c>
      <c r="F483" s="69" t="str">
        <f>IF($C483="","",'Section 2'!M496)</f>
        <v/>
      </c>
    </row>
    <row r="484" spans="2:6" x14ac:dyDescent="0.25">
      <c r="B484" s="69">
        <v>1</v>
      </c>
      <c r="C484" s="69" t="str">
        <f>IF(ISBLANK('Section 2'!F497),"",'Section 2'!F497)</f>
        <v/>
      </c>
      <c r="D484" s="69" t="str">
        <f>IF($C484="","",'Section 2'!G497)</f>
        <v/>
      </c>
      <c r="E484" s="69" t="str">
        <f>IF($C484="","",'Section 2'!L497)</f>
        <v/>
      </c>
      <c r="F484" s="69" t="str">
        <f>IF($C484="","",'Section 2'!M497)</f>
        <v/>
      </c>
    </row>
    <row r="485" spans="2:6" x14ac:dyDescent="0.25">
      <c r="B485" s="69">
        <v>1</v>
      </c>
      <c r="C485" s="69" t="str">
        <f>IF(ISBLANK('Section 2'!F498),"",'Section 2'!F498)</f>
        <v/>
      </c>
      <c r="D485" s="69" t="str">
        <f>IF($C485="","",'Section 2'!G498)</f>
        <v/>
      </c>
      <c r="E485" s="69" t="str">
        <f>IF($C485="","",'Section 2'!L498)</f>
        <v/>
      </c>
      <c r="F485" s="69" t="str">
        <f>IF($C485="","",'Section 2'!M498)</f>
        <v/>
      </c>
    </row>
    <row r="486" spans="2:6" x14ac:dyDescent="0.25">
      <c r="B486" s="69">
        <v>1</v>
      </c>
      <c r="C486" s="69" t="str">
        <f>IF(ISBLANK('Section 2'!F499),"",'Section 2'!F499)</f>
        <v/>
      </c>
      <c r="D486" s="69" t="str">
        <f>IF($C486="","",'Section 2'!G499)</f>
        <v/>
      </c>
      <c r="E486" s="69" t="str">
        <f>IF($C486="","",'Section 2'!L499)</f>
        <v/>
      </c>
      <c r="F486" s="69" t="str">
        <f>IF($C486="","",'Section 2'!M499)</f>
        <v/>
      </c>
    </row>
    <row r="487" spans="2:6" x14ac:dyDescent="0.25">
      <c r="B487" s="69">
        <v>1</v>
      </c>
      <c r="C487" s="69" t="str">
        <f>IF(ISBLANK('Section 2'!F500),"",'Section 2'!F500)</f>
        <v/>
      </c>
      <c r="D487" s="69" t="str">
        <f>IF($C487="","",'Section 2'!G500)</f>
        <v/>
      </c>
      <c r="E487" s="69" t="str">
        <f>IF($C487="","",'Section 2'!L500)</f>
        <v/>
      </c>
      <c r="F487" s="69" t="str">
        <f>IF($C487="","",'Section 2'!M500)</f>
        <v/>
      </c>
    </row>
    <row r="488" spans="2:6" x14ac:dyDescent="0.25">
      <c r="B488" s="69">
        <v>1</v>
      </c>
      <c r="C488" s="69" t="str">
        <f>IF(ISBLANK('Section 2'!F501),"",'Section 2'!F501)</f>
        <v/>
      </c>
      <c r="D488" s="69" t="str">
        <f>IF($C488="","",'Section 2'!G501)</f>
        <v/>
      </c>
      <c r="E488" s="69" t="str">
        <f>IF($C488="","",'Section 2'!L501)</f>
        <v/>
      </c>
      <c r="F488" s="69" t="str">
        <f>IF($C488="","",'Section 2'!M501)</f>
        <v/>
      </c>
    </row>
    <row r="489" spans="2:6" x14ac:dyDescent="0.25">
      <c r="B489" s="69">
        <v>1</v>
      </c>
      <c r="C489" s="69" t="str">
        <f>IF(ISBLANK('Section 2'!F502),"",'Section 2'!F502)</f>
        <v/>
      </c>
      <c r="D489" s="69" t="str">
        <f>IF($C489="","",'Section 2'!G502)</f>
        <v/>
      </c>
      <c r="E489" s="69" t="str">
        <f>IF($C489="","",'Section 2'!L502)</f>
        <v/>
      </c>
      <c r="F489" s="69" t="str">
        <f>IF($C489="","",'Section 2'!M502)</f>
        <v/>
      </c>
    </row>
    <row r="490" spans="2:6" x14ac:dyDescent="0.25">
      <c r="B490" s="69">
        <v>1</v>
      </c>
      <c r="C490" s="69" t="str">
        <f>IF(ISBLANK('Section 2'!F503),"",'Section 2'!F503)</f>
        <v/>
      </c>
      <c r="D490" s="69" t="str">
        <f>IF($C490="","",'Section 2'!G503)</f>
        <v/>
      </c>
      <c r="E490" s="69" t="str">
        <f>IF($C490="","",'Section 2'!L503)</f>
        <v/>
      </c>
      <c r="F490" s="69" t="str">
        <f>IF($C490="","",'Section 2'!M503)</f>
        <v/>
      </c>
    </row>
    <row r="491" spans="2:6" x14ac:dyDescent="0.25">
      <c r="B491" s="69">
        <v>1</v>
      </c>
      <c r="C491" s="69" t="str">
        <f>IF(ISBLANK('Section 2'!F504),"",'Section 2'!F504)</f>
        <v/>
      </c>
      <c r="D491" s="69" t="str">
        <f>IF($C491="","",'Section 2'!G504)</f>
        <v/>
      </c>
      <c r="E491" s="69" t="str">
        <f>IF($C491="","",'Section 2'!L504)</f>
        <v/>
      </c>
      <c r="F491" s="69" t="str">
        <f>IF($C491="","",'Section 2'!M504)</f>
        <v/>
      </c>
    </row>
    <row r="492" spans="2:6" x14ac:dyDescent="0.25">
      <c r="B492" s="69">
        <v>1</v>
      </c>
      <c r="C492" s="69" t="str">
        <f>IF(ISBLANK('Section 2'!F505),"",'Section 2'!F505)</f>
        <v/>
      </c>
      <c r="D492" s="69" t="str">
        <f>IF($C492="","",'Section 2'!G505)</f>
        <v/>
      </c>
      <c r="E492" s="69" t="str">
        <f>IF($C492="","",'Section 2'!L505)</f>
        <v/>
      </c>
      <c r="F492" s="69" t="str">
        <f>IF($C492="","",'Section 2'!M505)</f>
        <v/>
      </c>
    </row>
    <row r="493" spans="2:6" x14ac:dyDescent="0.25">
      <c r="B493" s="69">
        <v>1</v>
      </c>
      <c r="C493" s="69" t="str">
        <f>IF(ISBLANK('Section 2'!F506),"",'Section 2'!F506)</f>
        <v/>
      </c>
      <c r="D493" s="69" t="str">
        <f>IF($C493="","",'Section 2'!G506)</f>
        <v/>
      </c>
      <c r="E493" s="69" t="str">
        <f>IF($C493="","",'Section 2'!L506)</f>
        <v/>
      </c>
      <c r="F493" s="69" t="str">
        <f>IF($C493="","",'Section 2'!M506)</f>
        <v/>
      </c>
    </row>
    <row r="494" spans="2:6" x14ac:dyDescent="0.25">
      <c r="B494" s="69">
        <v>1</v>
      </c>
      <c r="C494" s="69" t="str">
        <f>IF(ISBLANK('Section 2'!F507),"",'Section 2'!F507)</f>
        <v/>
      </c>
      <c r="D494" s="69" t="str">
        <f>IF($C494="","",'Section 2'!G507)</f>
        <v/>
      </c>
      <c r="E494" s="69" t="str">
        <f>IF($C494="","",'Section 2'!L507)</f>
        <v/>
      </c>
      <c r="F494" s="69" t="str">
        <f>IF($C494="","",'Section 2'!M507)</f>
        <v/>
      </c>
    </row>
    <row r="495" spans="2:6" x14ac:dyDescent="0.25">
      <c r="B495" s="69">
        <v>1</v>
      </c>
      <c r="C495" s="69" t="str">
        <f>IF(ISBLANK('Section 2'!F508),"",'Section 2'!F508)</f>
        <v/>
      </c>
      <c r="D495" s="69" t="str">
        <f>IF($C495="","",'Section 2'!G508)</f>
        <v/>
      </c>
      <c r="E495" s="69" t="str">
        <f>IF($C495="","",'Section 2'!L508)</f>
        <v/>
      </c>
      <c r="F495" s="69" t="str">
        <f>IF($C495="","",'Section 2'!M508)</f>
        <v/>
      </c>
    </row>
    <row r="496" spans="2:6" x14ac:dyDescent="0.25">
      <c r="B496" s="69">
        <v>1</v>
      </c>
      <c r="C496" s="69" t="str">
        <f>IF(ISBLANK('Section 2'!F509),"",'Section 2'!F509)</f>
        <v/>
      </c>
      <c r="D496" s="69" t="str">
        <f>IF($C496="","",'Section 2'!G509)</f>
        <v/>
      </c>
      <c r="E496" s="69" t="str">
        <f>IF($C496="","",'Section 2'!L509)</f>
        <v/>
      </c>
      <c r="F496" s="69" t="str">
        <f>IF($C496="","",'Section 2'!M509)</f>
        <v/>
      </c>
    </row>
    <row r="497" spans="2:6" x14ac:dyDescent="0.25">
      <c r="B497" s="69">
        <v>1</v>
      </c>
      <c r="C497" s="69" t="str">
        <f>IF(ISBLANK('Section 2'!F510),"",'Section 2'!F510)</f>
        <v/>
      </c>
      <c r="D497" s="69" t="str">
        <f>IF($C497="","",'Section 2'!G510)</f>
        <v/>
      </c>
      <c r="E497" s="69" t="str">
        <f>IF($C497="","",'Section 2'!L510)</f>
        <v/>
      </c>
      <c r="F497" s="69" t="str">
        <f>IF($C497="","",'Section 2'!M510)</f>
        <v/>
      </c>
    </row>
    <row r="498" spans="2:6" x14ac:dyDescent="0.25">
      <c r="B498" s="69">
        <v>1</v>
      </c>
      <c r="C498" s="69" t="str">
        <f>IF(ISBLANK('Section 2'!F511),"",'Section 2'!F511)</f>
        <v/>
      </c>
      <c r="D498" s="69" t="str">
        <f>IF($C498="","",'Section 2'!G511)</f>
        <v/>
      </c>
      <c r="E498" s="69" t="str">
        <f>IF($C498="","",'Section 2'!L511)</f>
        <v/>
      </c>
      <c r="F498" s="69" t="str">
        <f>IF($C498="","",'Section 2'!M511)</f>
        <v/>
      </c>
    </row>
    <row r="499" spans="2:6" x14ac:dyDescent="0.25">
      <c r="B499" s="69">
        <v>1</v>
      </c>
      <c r="C499" s="69" t="str">
        <f>IF(ISBLANK('Section 2'!F512),"",'Section 2'!F512)</f>
        <v/>
      </c>
      <c r="D499" s="69" t="str">
        <f>IF($C499="","",'Section 2'!G512)</f>
        <v/>
      </c>
      <c r="E499" s="69" t="str">
        <f>IF($C499="","",'Section 2'!L512)</f>
        <v/>
      </c>
      <c r="F499" s="69" t="str">
        <f>IF($C499="","",'Section 2'!M512)</f>
        <v/>
      </c>
    </row>
    <row r="500" spans="2:6" x14ac:dyDescent="0.25">
      <c r="B500" s="69">
        <v>1</v>
      </c>
      <c r="C500" s="69" t="str">
        <f>IF(ISBLANK('Section 2'!F513),"",'Section 2'!F513)</f>
        <v/>
      </c>
      <c r="D500" s="69" t="str">
        <f>IF($C500="","",'Section 2'!G513)</f>
        <v/>
      </c>
      <c r="E500" s="69" t="str">
        <f>IF($C500="","",'Section 2'!L513)</f>
        <v/>
      </c>
      <c r="F500" s="69" t="str">
        <f>IF($C500="","",'Section 2'!M513)</f>
        <v/>
      </c>
    </row>
    <row r="501" spans="2:6" x14ac:dyDescent="0.25">
      <c r="B501" s="69">
        <v>1</v>
      </c>
      <c r="C501" s="69" t="str">
        <f>IF(ISBLANK('Section 2'!F514),"",'Section 2'!F514)</f>
        <v/>
      </c>
      <c r="D501" s="69" t="str">
        <f>IF($C501="","",'Section 2'!G514)</f>
        <v/>
      </c>
      <c r="E501" s="69" t="str">
        <f>IF($C501="","",'Section 2'!L514)</f>
        <v/>
      </c>
      <c r="F501" s="69" t="str">
        <f>IF($C501="","",'Section 2'!M514)</f>
        <v/>
      </c>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2:D2"/>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B2:K19"/>
  <sheetViews>
    <sheetView showGridLines="0" zoomScaleNormal="100" zoomScaleSheetLayoutView="100" workbookViewId="0"/>
  </sheetViews>
  <sheetFormatPr defaultColWidth="9.140625" defaultRowHeight="15" x14ac:dyDescent="0.25"/>
  <cols>
    <col min="1" max="1" width="3.7109375" style="61" customWidth="1"/>
    <col min="2" max="2" width="2.7109375" style="61" customWidth="1"/>
    <col min="3" max="3" width="19" style="61" customWidth="1"/>
    <col min="4" max="4" width="58.28515625" style="61" customWidth="1"/>
    <col min="5" max="7" width="2.7109375" style="61" customWidth="1"/>
    <col min="8" max="8" width="2" style="61" customWidth="1"/>
    <col min="9" max="16384" width="9.140625" style="61"/>
  </cols>
  <sheetData>
    <row r="2" spans="2:9" s="98" customFormat="1" ht="27.75" customHeight="1" x14ac:dyDescent="0.3">
      <c r="B2" s="150"/>
      <c r="C2" s="151" t="s">
        <v>1</v>
      </c>
      <c r="D2" s="140"/>
      <c r="E2" s="140"/>
      <c r="F2" s="140"/>
      <c r="G2" s="141"/>
    </row>
    <row r="3" spans="2:9" s="98" customFormat="1" ht="18.75" x14ac:dyDescent="0.3">
      <c r="B3" s="152"/>
      <c r="C3" s="153" t="s">
        <v>365</v>
      </c>
      <c r="D3" s="142"/>
      <c r="E3" s="142"/>
      <c r="F3" s="142"/>
      <c r="G3" s="143"/>
    </row>
    <row r="4" spans="2:9" x14ac:dyDescent="0.25">
      <c r="B4" s="154"/>
      <c r="C4" s="144"/>
      <c r="D4" s="144"/>
      <c r="E4" s="144"/>
      <c r="F4" s="144"/>
      <c r="G4" s="145"/>
    </row>
    <row r="5" spans="2:9" x14ac:dyDescent="0.25">
      <c r="B5" s="154"/>
      <c r="C5" s="155" t="s">
        <v>464</v>
      </c>
      <c r="D5" s="156">
        <f ca="1">TODAY()</f>
        <v>43075</v>
      </c>
      <c r="E5" s="144"/>
      <c r="F5" s="144"/>
      <c r="G5" s="145"/>
    </row>
    <row r="6" spans="2:9" x14ac:dyDescent="0.25">
      <c r="B6" s="154"/>
      <c r="C6" s="157"/>
      <c r="D6" s="158"/>
      <c r="E6" s="144"/>
      <c r="F6" s="144"/>
      <c r="G6" s="145"/>
    </row>
    <row r="7" spans="2:9" ht="15.75" x14ac:dyDescent="0.25">
      <c r="B7" s="154"/>
      <c r="C7" s="159" t="s">
        <v>2</v>
      </c>
      <c r="D7" s="144"/>
      <c r="E7" s="144"/>
      <c r="F7" s="144"/>
      <c r="G7" s="145"/>
    </row>
    <row r="8" spans="2:9" ht="18" customHeight="1" x14ac:dyDescent="0.25">
      <c r="B8" s="135"/>
      <c r="C8" s="215" t="s">
        <v>24</v>
      </c>
      <c r="D8" s="215"/>
      <c r="E8" s="144"/>
      <c r="F8" s="146"/>
      <c r="G8" s="145"/>
    </row>
    <row r="9" spans="2:9" x14ac:dyDescent="0.25">
      <c r="B9" s="154"/>
      <c r="C9" s="194" t="s">
        <v>22</v>
      </c>
      <c r="D9" s="195"/>
      <c r="E9" s="144"/>
      <c r="F9" s="147">
        <f>IF(D9=0,1,0)</f>
        <v>1</v>
      </c>
      <c r="G9" s="145"/>
      <c r="I9" s="138"/>
    </row>
    <row r="10" spans="2:9" x14ac:dyDescent="0.25">
      <c r="B10" s="154"/>
      <c r="C10" s="194" t="s">
        <v>17</v>
      </c>
      <c r="D10" s="196"/>
      <c r="E10" s="144"/>
      <c r="F10" s="147">
        <f>IF(OR(SubTSelection=Lists!E3,SubTSelection=Lists!E4),0,1)</f>
        <v>1</v>
      </c>
      <c r="G10" s="145"/>
      <c r="I10" s="138" t="str">
        <f>IF(SubTSelection="","",IF(OR(SubTSelection=Lists!E3,SubTSelection=Lists!E4),"","PLEASE SELECT A VALID SUBMISSION TYPE FROM THE DROPDOWN LIST"))</f>
        <v/>
      </c>
    </row>
    <row r="11" spans="2:9" x14ac:dyDescent="0.25">
      <c r="B11" s="154"/>
      <c r="C11" s="194" t="s">
        <v>14</v>
      </c>
      <c r="D11" s="196"/>
      <c r="E11" s="144"/>
      <c r="F11" s="147">
        <f ca="1">IF(OR($D$11=0,$D$11&gt;YEAR(TODAY())),1,0)</f>
        <v>1</v>
      </c>
      <c r="G11" s="145"/>
      <c r="I11" s="138" t="str">
        <f ca="1">IF(D11&gt;YEAR(TODAY()),"PLEASE CHOOSE A CURRENT OR PAST YEAR","")</f>
        <v/>
      </c>
    </row>
    <row r="12" spans="2:9" x14ac:dyDescent="0.25">
      <c r="B12" s="154"/>
      <c r="C12" s="194" t="s">
        <v>18</v>
      </c>
      <c r="D12" s="196"/>
      <c r="E12" s="144"/>
      <c r="F12" s="147">
        <f>IF(OR(ReportQtr=0,ReportQtr&gt;Lists!G6),1,0)</f>
        <v>1</v>
      </c>
      <c r="G12" s="145"/>
      <c r="I12" s="138" t="str">
        <f>IF(ReportQtr&gt;Lists!G6,"PLEASE SELECT A VALID QUARTER FROM THE DROPDOWN LIST","")</f>
        <v/>
      </c>
    </row>
    <row r="13" spans="2:9" x14ac:dyDescent="0.25">
      <c r="B13" s="154"/>
      <c r="C13" s="194" t="s">
        <v>316</v>
      </c>
      <c r="D13" s="197"/>
      <c r="E13" s="144"/>
      <c r="F13" s="147">
        <f>IF(OR($D$13=0,LEN(D13)&lt;9,LEN(D13)&gt;11),1,0)</f>
        <v>1</v>
      </c>
      <c r="G13" s="145"/>
      <c r="I13" s="138" t="str">
        <f>IF(D13="","",IF(OR(LEN(D13)=9,LEN(D13)=10,LEN(D13)=11),"","PLEASE ENTER A 9 OR 11-DIGIT NUMBER"))</f>
        <v/>
      </c>
    </row>
    <row r="14" spans="2:9" ht="14.25" customHeight="1" x14ac:dyDescent="0.25">
      <c r="B14" s="160"/>
      <c r="C14" s="148"/>
      <c r="D14" s="193" t="s">
        <v>372</v>
      </c>
      <c r="E14" s="148"/>
      <c r="F14" s="148"/>
      <c r="G14" s="149"/>
    </row>
    <row r="15" spans="2:9" x14ac:dyDescent="0.25">
      <c r="D15" s="97" t="str">
        <f>Lists!E3</f>
        <v>Original Submission</v>
      </c>
    </row>
    <row r="16" spans="2:9" x14ac:dyDescent="0.25">
      <c r="D16" s="97" t="str">
        <f>Lists!E4</f>
        <v>Re-Submittal</v>
      </c>
    </row>
    <row r="19" spans="11:11" x14ac:dyDescent="0.25">
      <c r="K19" s="139"/>
    </row>
  </sheetData>
  <sheetProtection password="CDE6" sheet="1" objects="1" scenarios="1"/>
  <mergeCells count="1">
    <mergeCell ref="C8:D8"/>
  </mergeCells>
  <dataValidations count="5">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list" allowBlank="1" showInputMessage="1" showErrorMessage="1" error="Please select a reporting year from the drop down menu" prompt="Select the reporting year for which data in this report applies." sqref="D11">
      <formula1>ReportingYear</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formula1>ReportingQuarter</formula1>
    </dataValidation>
    <dataValidation type="custom" allowBlank="1" showInputMessage="1" showErrorMessage="1" error="Please enter a 9 to 11 digit number." prompt="Enter your company's 9 or 11-digit Importer Number. The number entered should have no dashes." sqref="D13">
      <formula1>AND(ISNUMBER(VALUE(D13)),OR(LEN(D13)=9,LEN(D13)=10,LEN(D13)=11))</formula1>
    </dataValidation>
    <dataValidation type="textLength" operator="lessThanOrEqual" allowBlank="1" showInputMessage="1" showErrorMessage="1" error="The Company Name may not exceed 200 characters." prompt="Enter the name of the company for which the data in this report applies. The company name must match the organization name under which this report is submitted to EPA through CDX." sqref="D9">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F12:F13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1:AO711"/>
  <sheetViews>
    <sheetView showGridLines="0" topLeftCell="A3" zoomScaleNormal="100" zoomScaleSheetLayoutView="100" zoomScalePageLayoutView="40" workbookViewId="0">
      <selection activeCell="A3" sqref="A3"/>
    </sheetView>
  </sheetViews>
  <sheetFormatPr defaultColWidth="9.140625" defaultRowHeight="15" x14ac:dyDescent="0.25"/>
  <cols>
    <col min="1" max="1" width="3.28515625" style="61" customWidth="1"/>
    <col min="2" max="2" width="2.7109375" style="61" customWidth="1"/>
    <col min="3" max="3" width="12.5703125" style="61" customWidth="1"/>
    <col min="4" max="4" width="11" style="61" customWidth="1"/>
    <col min="5" max="5" width="43.5703125" style="61" customWidth="1"/>
    <col min="6" max="7" width="14.140625" style="61" customWidth="1"/>
    <col min="8" max="8" width="12.85546875" style="61" customWidth="1"/>
    <col min="9" max="9" width="15.42578125" style="61" customWidth="1"/>
    <col min="10" max="11" width="13.5703125" style="61" customWidth="1"/>
    <col min="12" max="12" width="11" style="61" customWidth="1"/>
    <col min="13" max="13" width="18.140625" style="61" customWidth="1"/>
    <col min="14" max="14" width="17.28515625" style="61" customWidth="1"/>
    <col min="15" max="15" width="3.42578125" style="61" customWidth="1"/>
    <col min="16" max="16" width="2.28515625" style="61" customWidth="1"/>
    <col min="17" max="17" width="9.140625" style="61"/>
    <col min="18" max="18" width="8.5703125" style="61" customWidth="1"/>
    <col min="19" max="19" width="10.42578125" style="61" hidden="1" customWidth="1"/>
    <col min="20" max="27" width="9.140625" style="61" hidden="1" customWidth="1"/>
    <col min="28" max="16384" width="9.140625" style="61"/>
  </cols>
  <sheetData>
    <row r="1" spans="1:41" s="21" customFormat="1" ht="15" hidden="1" customHeight="1" x14ac:dyDescent="0.25">
      <c r="A1" s="61"/>
      <c r="I1" s="61"/>
      <c r="J1" s="61"/>
      <c r="K1" s="77" t="s">
        <v>317</v>
      </c>
      <c r="L1" s="61"/>
      <c r="M1" s="61"/>
      <c r="N1" s="61"/>
      <c r="O1" s="61"/>
      <c r="P1" s="61"/>
      <c r="Q1" s="61"/>
      <c r="R1" s="61"/>
      <c r="S1" s="61"/>
      <c r="T1" s="61"/>
      <c r="U1" s="61"/>
      <c r="V1" s="61"/>
      <c r="W1" s="61"/>
      <c r="X1" s="40"/>
      <c r="Y1" s="40"/>
      <c r="Z1" s="40"/>
      <c r="AA1" s="40"/>
      <c r="AB1" s="40"/>
      <c r="AC1" s="40"/>
      <c r="AD1" s="40"/>
      <c r="AE1" s="40"/>
      <c r="AF1" s="40"/>
      <c r="AG1" s="40"/>
      <c r="AH1" s="40"/>
      <c r="AI1" s="40"/>
      <c r="AJ1" s="40"/>
      <c r="AK1" s="40"/>
      <c r="AL1" s="40"/>
      <c r="AM1" s="40"/>
      <c r="AN1" s="40"/>
      <c r="AO1" s="40"/>
    </row>
    <row r="2" spans="1:41" s="21" customFormat="1" ht="32.25" hidden="1" customHeight="1" x14ac:dyDescent="0.25">
      <c r="A2" s="61"/>
      <c r="I2" s="61"/>
      <c r="J2" s="61"/>
      <c r="K2" s="78" t="str">
        <f>IF('Section 1'!D13=0,"",'Section 1'!D13)</f>
        <v/>
      </c>
      <c r="L2" s="61"/>
      <c r="M2" s="61"/>
      <c r="N2" s="61"/>
      <c r="O2" s="61"/>
      <c r="P2" s="61"/>
      <c r="Q2" s="61"/>
      <c r="R2" s="61"/>
      <c r="S2" s="61"/>
      <c r="T2" s="61"/>
      <c r="U2" s="61"/>
      <c r="V2" s="61"/>
      <c r="W2" s="61"/>
      <c r="X2" s="40"/>
      <c r="Y2" s="40"/>
      <c r="Z2" s="40"/>
      <c r="AA2" s="40"/>
      <c r="AB2" s="40"/>
      <c r="AC2" s="40"/>
      <c r="AD2" s="40"/>
      <c r="AE2" s="40"/>
      <c r="AF2" s="40"/>
      <c r="AG2" s="40"/>
      <c r="AH2" s="40"/>
      <c r="AI2" s="40"/>
      <c r="AJ2" s="40"/>
      <c r="AK2" s="40"/>
      <c r="AL2" s="40"/>
      <c r="AM2" s="40"/>
      <c r="AN2" s="40"/>
      <c r="AO2" s="40"/>
    </row>
    <row r="3" spans="1:41" s="21" customFormat="1" x14ac:dyDescent="0.25">
      <c r="A3" s="61"/>
      <c r="V3" s="40"/>
      <c r="W3" s="40"/>
      <c r="X3" s="40"/>
      <c r="Y3" s="40"/>
      <c r="Z3" s="40"/>
      <c r="AA3" s="40"/>
      <c r="AB3" s="40"/>
      <c r="AC3" s="40"/>
      <c r="AD3" s="40"/>
      <c r="AE3" s="40"/>
      <c r="AF3" s="40"/>
      <c r="AG3" s="40"/>
      <c r="AH3" s="40"/>
      <c r="AI3" s="40"/>
      <c r="AJ3" s="40"/>
      <c r="AK3" s="40"/>
      <c r="AL3" s="40"/>
      <c r="AM3" s="40"/>
      <c r="AN3" s="40"/>
      <c r="AO3" s="40"/>
    </row>
    <row r="4" spans="1:41" s="22" customFormat="1" ht="27.75" customHeight="1" x14ac:dyDescent="0.3">
      <c r="A4" s="98"/>
      <c r="B4" s="25"/>
      <c r="C4" s="26" t="s">
        <v>1</v>
      </c>
      <c r="D4" s="27"/>
      <c r="E4" s="27"/>
      <c r="F4" s="27"/>
      <c r="G4" s="27"/>
      <c r="H4" s="27"/>
      <c r="I4" s="27"/>
      <c r="J4" s="27"/>
      <c r="K4" s="27"/>
      <c r="L4" s="27"/>
      <c r="M4" s="27"/>
      <c r="N4" s="27"/>
      <c r="O4" s="28"/>
      <c r="V4" s="76"/>
      <c r="W4" s="76"/>
      <c r="X4" s="76"/>
      <c r="Y4" s="76"/>
      <c r="Z4" s="76"/>
      <c r="AA4" s="76"/>
      <c r="AB4" s="76"/>
      <c r="AC4" s="76"/>
      <c r="AD4" s="76"/>
      <c r="AE4" s="76"/>
      <c r="AF4" s="76"/>
      <c r="AG4" s="76"/>
      <c r="AH4" s="76"/>
      <c r="AI4" s="76"/>
      <c r="AJ4" s="76"/>
      <c r="AK4" s="76"/>
      <c r="AL4" s="76"/>
      <c r="AM4" s="76"/>
      <c r="AN4" s="76"/>
      <c r="AO4" s="76"/>
    </row>
    <row r="5" spans="1:41" s="22" customFormat="1" ht="18.75" x14ac:dyDescent="0.3">
      <c r="A5" s="98"/>
      <c r="B5" s="29"/>
      <c r="C5" s="30" t="s">
        <v>365</v>
      </c>
      <c r="D5" s="31"/>
      <c r="E5" s="31"/>
      <c r="F5" s="31"/>
      <c r="G5" s="31"/>
      <c r="H5" s="31"/>
      <c r="I5" s="31"/>
      <c r="J5" s="31"/>
      <c r="K5" s="31"/>
      <c r="L5" s="31"/>
      <c r="M5" s="31"/>
      <c r="N5" s="31"/>
      <c r="O5" s="32"/>
      <c r="V5" s="76"/>
      <c r="W5" s="76"/>
      <c r="X5" s="76"/>
      <c r="Y5" s="76"/>
      <c r="Z5" s="76"/>
      <c r="AA5" s="76"/>
      <c r="AB5" s="76"/>
      <c r="AC5" s="76"/>
      <c r="AD5" s="76"/>
      <c r="AE5" s="76"/>
      <c r="AF5" s="76"/>
      <c r="AG5" s="76"/>
      <c r="AH5" s="76"/>
      <c r="AI5" s="76"/>
      <c r="AJ5" s="76"/>
      <c r="AK5" s="76"/>
      <c r="AL5" s="76"/>
      <c r="AM5" s="76"/>
      <c r="AN5" s="76"/>
      <c r="AO5" s="76"/>
    </row>
    <row r="6" spans="1:41" s="21" customFormat="1" x14ac:dyDescent="0.25">
      <c r="A6" s="61"/>
      <c r="B6" s="11"/>
      <c r="C6" s="1"/>
      <c r="D6" s="1"/>
      <c r="E6" s="1"/>
      <c r="F6" s="34"/>
      <c r="G6" s="34"/>
      <c r="H6" s="34"/>
      <c r="I6" s="34"/>
      <c r="J6" s="34"/>
      <c r="K6" s="34"/>
      <c r="L6" s="34"/>
      <c r="M6" s="34"/>
      <c r="N6" s="34"/>
      <c r="O6" s="35"/>
      <c r="V6" s="40"/>
      <c r="W6" s="40"/>
      <c r="X6" s="40"/>
      <c r="Y6" s="40"/>
      <c r="Z6" s="40"/>
      <c r="AA6" s="40"/>
      <c r="AB6" s="40"/>
      <c r="AC6" s="40"/>
      <c r="AD6" s="40"/>
      <c r="AE6" s="40"/>
      <c r="AF6" s="40"/>
      <c r="AG6" s="40"/>
      <c r="AH6" s="40"/>
      <c r="AI6" s="40"/>
      <c r="AJ6" s="40"/>
      <c r="AK6" s="40"/>
      <c r="AL6" s="40"/>
      <c r="AM6" s="40"/>
      <c r="AN6" s="40"/>
      <c r="AO6" s="40"/>
    </row>
    <row r="7" spans="1:41" s="21" customFormat="1" x14ac:dyDescent="0.25">
      <c r="A7" s="61"/>
      <c r="B7" s="11"/>
      <c r="C7" s="216" t="s">
        <v>244</v>
      </c>
      <c r="D7" s="216"/>
      <c r="E7" s="49" t="str">
        <f>IF('Section 1'!D9=0,"",'Section 1'!D9)</f>
        <v/>
      </c>
      <c r="F7" s="34"/>
      <c r="G7" s="34"/>
      <c r="H7" s="34"/>
      <c r="I7" s="34"/>
      <c r="J7" s="34"/>
      <c r="K7" s="34"/>
      <c r="L7" s="34"/>
      <c r="M7" s="34"/>
      <c r="N7" s="34"/>
      <c r="O7" s="35"/>
      <c r="V7" s="40"/>
      <c r="W7" s="40"/>
      <c r="X7" s="40"/>
      <c r="Y7" s="40"/>
      <c r="Z7" s="40"/>
      <c r="AA7" s="40"/>
      <c r="AB7" s="40"/>
      <c r="AC7" s="40"/>
      <c r="AD7" s="40"/>
      <c r="AE7" s="40"/>
      <c r="AF7" s="40"/>
      <c r="AG7" s="40"/>
      <c r="AH7" s="40"/>
      <c r="AI7" s="40"/>
      <c r="AJ7" s="40"/>
      <c r="AK7" s="40"/>
      <c r="AL7" s="40"/>
      <c r="AM7" s="40"/>
      <c r="AN7" s="40"/>
      <c r="AO7" s="40"/>
    </row>
    <row r="8" spans="1:41" s="21" customFormat="1" x14ac:dyDescent="0.25">
      <c r="A8" s="61"/>
      <c r="B8" s="11"/>
      <c r="C8" s="216" t="s">
        <v>245</v>
      </c>
      <c r="D8" s="216"/>
      <c r="E8" s="49" t="str">
        <f>IF(OR('Section 1'!D11=0,'Section 1'!D12=0),"","Quarter "&amp;'Section 1'!D12&amp;", "&amp;'Section 1'!D11)</f>
        <v/>
      </c>
      <c r="F8" s="34"/>
      <c r="G8" s="34"/>
      <c r="H8" s="34"/>
      <c r="I8" s="34"/>
      <c r="J8" s="34"/>
      <c r="K8" s="34"/>
      <c r="L8" s="34"/>
      <c r="M8" s="34"/>
      <c r="N8" s="34"/>
      <c r="O8" s="35"/>
      <c r="V8" s="40"/>
      <c r="W8" s="40"/>
      <c r="X8" s="40"/>
      <c r="Y8" s="40"/>
      <c r="Z8" s="40"/>
      <c r="AA8" s="40"/>
      <c r="AB8" s="40"/>
      <c r="AC8" s="40"/>
      <c r="AD8" s="40"/>
      <c r="AE8" s="40"/>
      <c r="AF8" s="40"/>
      <c r="AG8" s="40"/>
      <c r="AH8" s="40"/>
      <c r="AI8" s="40"/>
      <c r="AJ8" s="40"/>
      <c r="AK8" s="40"/>
      <c r="AL8" s="40"/>
      <c r="AM8" s="40"/>
      <c r="AN8" s="40"/>
      <c r="AO8" s="40"/>
    </row>
    <row r="9" spans="1:41" s="21" customFormat="1" ht="9.75" customHeight="1" x14ac:dyDescent="0.25">
      <c r="A9" s="61"/>
      <c r="B9" s="33"/>
      <c r="C9" s="34"/>
      <c r="D9" s="34"/>
      <c r="E9" s="34"/>
      <c r="F9" s="34"/>
      <c r="G9" s="34"/>
      <c r="H9" s="34"/>
      <c r="I9" s="34"/>
      <c r="J9" s="34"/>
      <c r="K9" s="34"/>
      <c r="L9" s="34"/>
      <c r="M9" s="34"/>
      <c r="N9" s="34"/>
      <c r="O9" s="35"/>
      <c r="Q9" s="88"/>
      <c r="V9" s="40"/>
      <c r="W9" s="40"/>
      <c r="X9" s="40"/>
      <c r="Y9" s="40"/>
      <c r="Z9" s="40"/>
      <c r="AA9" s="40"/>
      <c r="AB9" s="40"/>
      <c r="AC9" s="40"/>
      <c r="AD9" s="40"/>
      <c r="AE9" s="40"/>
      <c r="AF9" s="40"/>
      <c r="AG9" s="40"/>
      <c r="AH9" s="40"/>
      <c r="AI9" s="40"/>
      <c r="AJ9" s="40"/>
      <c r="AK9" s="40"/>
      <c r="AL9" s="40"/>
      <c r="AM9" s="40"/>
      <c r="AN9" s="40"/>
      <c r="AO9" s="40"/>
    </row>
    <row r="10" spans="1:41" s="21" customFormat="1" ht="21.75" customHeight="1" x14ac:dyDescent="0.25">
      <c r="A10" s="61"/>
      <c r="B10" s="33"/>
      <c r="C10" s="36" t="s">
        <v>26</v>
      </c>
      <c r="D10" s="34"/>
      <c r="E10" s="34"/>
      <c r="F10" s="34"/>
      <c r="G10" s="34"/>
      <c r="H10" s="34"/>
      <c r="I10" s="34"/>
      <c r="J10" s="34"/>
      <c r="K10" s="34"/>
      <c r="L10" s="34"/>
      <c r="M10" s="34"/>
      <c r="N10" s="34"/>
      <c r="O10" s="35"/>
      <c r="V10" s="40"/>
      <c r="W10" s="40"/>
      <c r="X10" s="40"/>
      <c r="Y10" s="40"/>
      <c r="Z10" s="40"/>
      <c r="AA10" s="40"/>
      <c r="AB10" s="40"/>
      <c r="AC10" s="40"/>
      <c r="AD10" s="40"/>
      <c r="AE10" s="40"/>
      <c r="AF10" s="40"/>
      <c r="AG10" s="40"/>
      <c r="AH10" s="40"/>
      <c r="AI10" s="40"/>
      <c r="AJ10" s="40"/>
      <c r="AK10" s="40"/>
      <c r="AL10" s="40"/>
      <c r="AM10" s="40"/>
      <c r="AN10" s="40"/>
      <c r="AO10" s="40"/>
    </row>
    <row r="11" spans="1:41" s="21" customFormat="1" ht="43.15" customHeight="1" x14ac:dyDescent="0.25">
      <c r="A11" s="61"/>
      <c r="B11" s="33"/>
      <c r="C11" s="217" t="s">
        <v>415</v>
      </c>
      <c r="D11" s="217"/>
      <c r="E11" s="217"/>
      <c r="F11" s="217"/>
      <c r="G11" s="217"/>
      <c r="H11" s="217"/>
      <c r="I11" s="217"/>
      <c r="J11" s="217"/>
      <c r="K11" s="217"/>
      <c r="L11" s="217"/>
      <c r="M11" s="217"/>
      <c r="N11" s="217"/>
      <c r="O11" s="35"/>
      <c r="V11" s="40"/>
      <c r="W11" s="40"/>
      <c r="X11" s="40"/>
      <c r="Y11" s="40"/>
      <c r="Z11" s="40"/>
      <c r="AA11" s="40"/>
      <c r="AB11" s="40"/>
      <c r="AC11" s="40"/>
      <c r="AD11" s="40"/>
      <c r="AE11" s="40"/>
      <c r="AF11" s="40"/>
      <c r="AG11" s="40"/>
      <c r="AH11" s="40"/>
      <c r="AI11" s="40"/>
      <c r="AJ11" s="40"/>
      <c r="AK11" s="40"/>
      <c r="AL11" s="40"/>
      <c r="AM11" s="40"/>
      <c r="AN11" s="40"/>
      <c r="AO11" s="40"/>
    </row>
    <row r="12" spans="1:41" s="21" customFormat="1" ht="21" customHeight="1" x14ac:dyDescent="0.25">
      <c r="B12" s="135"/>
      <c r="C12" s="218" t="s">
        <v>391</v>
      </c>
      <c r="D12" s="219"/>
      <c r="E12" s="219"/>
      <c r="F12" s="219"/>
      <c r="G12" s="219"/>
      <c r="H12" s="219"/>
      <c r="I12" s="219"/>
      <c r="J12" s="219"/>
      <c r="K12" s="34"/>
      <c r="L12" s="34"/>
      <c r="M12" s="34"/>
      <c r="N12" s="34"/>
      <c r="O12" s="35"/>
      <c r="S12" s="40"/>
      <c r="T12" s="40"/>
      <c r="U12" s="40"/>
      <c r="V12" s="40"/>
      <c r="W12" s="40"/>
      <c r="X12" s="40"/>
    </row>
    <row r="13" spans="1:41" s="21" customFormat="1" ht="51" x14ac:dyDescent="0.25">
      <c r="A13" s="61"/>
      <c r="B13" s="33"/>
      <c r="C13" s="68" t="s">
        <v>27</v>
      </c>
      <c r="D13" s="68" t="s">
        <v>30</v>
      </c>
      <c r="E13" s="68" t="s">
        <v>29</v>
      </c>
      <c r="F13" s="68" t="s">
        <v>409</v>
      </c>
      <c r="G13" s="68" t="s">
        <v>410</v>
      </c>
      <c r="H13" s="68" t="s">
        <v>34</v>
      </c>
      <c r="I13" s="68" t="s">
        <v>33</v>
      </c>
      <c r="J13" s="68" t="s">
        <v>31</v>
      </c>
      <c r="K13" s="68" t="s">
        <v>362</v>
      </c>
      <c r="L13" s="68" t="s">
        <v>32</v>
      </c>
      <c r="M13" s="187" t="s">
        <v>238</v>
      </c>
      <c r="N13" s="68" t="s">
        <v>414</v>
      </c>
      <c r="O13" s="35"/>
      <c r="V13" s="40"/>
      <c r="W13" s="40"/>
      <c r="X13" s="40"/>
      <c r="Y13" s="40"/>
      <c r="Z13" s="40"/>
      <c r="AA13" s="40"/>
      <c r="AB13" s="40"/>
      <c r="AC13" s="40"/>
      <c r="AD13" s="40"/>
      <c r="AE13" s="40"/>
      <c r="AF13" s="40"/>
      <c r="AG13" s="40"/>
      <c r="AH13" s="40"/>
      <c r="AI13" s="40"/>
      <c r="AJ13" s="40"/>
      <c r="AK13" s="40"/>
      <c r="AL13" s="40"/>
      <c r="AM13" s="40"/>
      <c r="AN13" s="40"/>
      <c r="AO13" s="40"/>
    </row>
    <row r="14" spans="1:41" s="39" customFormat="1" x14ac:dyDescent="0.25">
      <c r="A14" s="66"/>
      <c r="B14" s="41"/>
      <c r="C14" s="176" t="s">
        <v>439</v>
      </c>
      <c r="D14" s="176" t="s">
        <v>35</v>
      </c>
      <c r="E14" s="176" t="s">
        <v>5</v>
      </c>
      <c r="F14" s="176" t="s">
        <v>5</v>
      </c>
      <c r="G14" s="176" t="s">
        <v>6</v>
      </c>
      <c r="H14" s="176" t="s">
        <v>10</v>
      </c>
      <c r="I14" s="176" t="s">
        <v>10</v>
      </c>
      <c r="J14" s="176" t="s">
        <v>10</v>
      </c>
      <c r="K14" s="176" t="s">
        <v>28</v>
      </c>
      <c r="L14" s="176" t="s">
        <v>5</v>
      </c>
      <c r="M14" s="176" t="s">
        <v>5</v>
      </c>
      <c r="N14" s="176" t="s">
        <v>35</v>
      </c>
      <c r="O14" s="35"/>
      <c r="S14" s="60" t="s">
        <v>309</v>
      </c>
    </row>
    <row r="15" spans="1:41" s="43" customFormat="1" x14ac:dyDescent="0.25">
      <c r="A15" s="64"/>
      <c r="B15" s="44"/>
      <c r="C15" s="177">
        <v>1</v>
      </c>
      <c r="D15" s="178">
        <v>43115</v>
      </c>
      <c r="E15" s="179" t="s">
        <v>48</v>
      </c>
      <c r="F15" s="188" t="s">
        <v>339</v>
      </c>
      <c r="G15" s="189">
        <v>5000</v>
      </c>
      <c r="H15" s="190" t="s">
        <v>396</v>
      </c>
      <c r="I15" s="188" t="s">
        <v>235</v>
      </c>
      <c r="J15" s="188" t="s">
        <v>234</v>
      </c>
      <c r="K15" s="191">
        <v>12345678900</v>
      </c>
      <c r="L15" s="188" t="s">
        <v>236</v>
      </c>
      <c r="M15" s="188" t="s">
        <v>366</v>
      </c>
      <c r="N15" s="188"/>
      <c r="O15" s="35"/>
      <c r="S15" s="43" t="s">
        <v>324</v>
      </c>
      <c r="T15" s="43" t="s">
        <v>310</v>
      </c>
      <c r="U15" s="43" t="s">
        <v>311</v>
      </c>
      <c r="V15" s="43" t="s">
        <v>322</v>
      </c>
      <c r="W15" s="43" t="s">
        <v>370</v>
      </c>
      <c r="X15" s="43" t="s">
        <v>374</v>
      </c>
      <c r="Y15" s="43" t="s">
        <v>321</v>
      </c>
      <c r="Z15" s="43" t="s">
        <v>401</v>
      </c>
      <c r="AA15" s="43" t="s">
        <v>402</v>
      </c>
    </row>
    <row r="16" spans="1:41" s="40" customFormat="1" x14ac:dyDescent="0.25">
      <c r="A16" s="97"/>
      <c r="B16" s="42"/>
      <c r="C16" s="180" t="str">
        <f>IF(F16=0,"",1)</f>
        <v/>
      </c>
      <c r="D16" s="63"/>
      <c r="E16" s="209"/>
      <c r="F16" s="210"/>
      <c r="G16" s="211"/>
      <c r="H16" s="210"/>
      <c r="I16" s="210"/>
      <c r="J16" s="210"/>
      <c r="K16" s="212"/>
      <c r="L16" s="210"/>
      <c r="M16" s="210"/>
      <c r="N16" s="192"/>
      <c r="O16" s="35"/>
      <c r="Q16" s="74" t="str">
        <f ca="1">IF(SUM(T16:V16,Y16:AA16)&gt;0,"ROW INCOMPLETE OR INVALID DATA ENTERED; ENTER/EDIT DATA IN REQUIRED FIELDS","")</f>
        <v/>
      </c>
      <c r="S16" s="67" t="str">
        <f t="shared" ref="S16" si="0">IF(C16="","N","Y")</f>
        <v>N</v>
      </c>
      <c r="T16" s="67">
        <f t="shared" ref="T16" ca="1" si="1">IF(OR(D16=0,AND(D16&gt;=StartDate,D16&lt;=EndDate)),0,1)</f>
        <v>0</v>
      </c>
      <c r="U16" s="67">
        <f>IF(C16="",0,IF(OR(D16=0,E16=0,F16=0,G16=0,H16=0,I16=0,K16=0,K16="",L16=0,M16=0,AND(OR(L16=Lists!$K$3,L16=Lists!$K$4),J16=0),AND(L16=Lists!$K$4,OR(M16=Lists!$M$5,M16=Lists!$M$6,M16=Lists!$M$7,M16=Lists!$M$8,M16=Lists!$M$10),N16=0)),1,0))</f>
        <v>0</v>
      </c>
      <c r="V16" s="67">
        <f>IF(E16=0,0,IF(COUNTIF(Lists!$B$3:$B$203,E16)&gt;0,0,1))</f>
        <v>0</v>
      </c>
      <c r="W16" s="67">
        <f>IF(M16=Lists!$L$5,IF(COUNTIFS('Section 3'!$D$16:$D$25,F16,'Section 3'!$G$16:$G$25,Lists!$J$3)&gt;0,0,1),IF(M16=Lists!$L$6,IF(COUNTIFS('Section 3'!$D$16:$D$25,F16,'Section 3'!$G$16:$G$25,M16)&gt;0,0,1),0))</f>
        <v>0</v>
      </c>
      <c r="X16" s="67">
        <f>IF(M16=Lists!$L$8,IF(COUNTIFS('Section 3'!$D$16:$D$25,F16,'Section 3'!$G$16:$G$25,Lists!$J$5)&gt;0,0,1),IF(M16=Lists!$L$10,IF(COUNTIFS('Section 3'!$D$16:$D$25,F16,'Section 3'!$G$16:$G$25,Lists!$J$6)&gt;0,0,1),0))</f>
        <v>0</v>
      </c>
      <c r="Y16" s="67">
        <f t="shared" ref="Y16:Y79" si="2">IF(F16=0,0,IF(COUNTIF(ClassIChemicals,F16)&gt;0,0,1))</f>
        <v>0</v>
      </c>
      <c r="Z16" s="61">
        <f t="shared" ref="Z16:Z79" si="3">IF(L16=0,0,IF(COUNTIF(TransactionType,L16)&gt;0,0,1))</f>
        <v>0</v>
      </c>
      <c r="AA16" s="61">
        <f>IF(M16=0,0,IF(OR(COUNTIF(NewIntendedUses,M16)&gt;0,COUNTIF(UsedIntendedUses,M16)&gt;0,COUNTIF(HeelsIntendedUses,M16)&gt;0),0,1))</f>
        <v>0</v>
      </c>
    </row>
    <row r="17" spans="1:27" s="40" customFormat="1" x14ac:dyDescent="0.25">
      <c r="A17" s="61"/>
      <c r="B17" s="42"/>
      <c r="C17" s="180" t="str">
        <f>IF(F17=0,"",MAX($C$16:C16)+1)</f>
        <v/>
      </c>
      <c r="D17" s="63"/>
      <c r="E17" s="209"/>
      <c r="F17" s="210"/>
      <c r="G17" s="211"/>
      <c r="H17" s="210"/>
      <c r="I17" s="210"/>
      <c r="J17" s="210"/>
      <c r="K17" s="212"/>
      <c r="L17" s="210"/>
      <c r="M17" s="210"/>
      <c r="N17" s="192"/>
      <c r="O17" s="35"/>
      <c r="Q17" s="74" t="str">
        <f t="shared" ref="Q17:Q80" ca="1" si="4">IF(SUM(T17:V17,Y17:AA17)&gt;0,"ROW INCOMPLETE OR INVALID DATA ENTERED; ENTER/EDIT DATA IN REQUIRED FIELDS","")</f>
        <v/>
      </c>
      <c r="S17" s="67" t="str">
        <f t="shared" ref="S17:S80" si="5">IF(C17="","N","Y")</f>
        <v>N</v>
      </c>
      <c r="T17" s="67">
        <f t="shared" ref="T17:T80" ca="1" si="6">IF(OR(D17=0,AND(D17&gt;=StartDate,D17&lt;=EndDate)),0,1)</f>
        <v>0</v>
      </c>
      <c r="U17" s="67">
        <f>IF(C17="",0,IF(OR(D17=0,E17=0,F17=0,G17=0,H17=0,I17=0,K17=0,K17="",L17=0,M17=0,AND(OR(L17=Lists!$K$3,L17=Lists!$K$4),J17=0),AND(L17=Lists!$K$4,OR(M17=Lists!$M$5,M17=Lists!$M$6,M17=Lists!$M$7,M17=Lists!$M$8,M17=Lists!$M$10),N17=0)),1,0))</f>
        <v>0</v>
      </c>
      <c r="V17" s="67">
        <f>IF(E17=0,0,IF(COUNTIF(Lists!$B$3:$B$203,E17)&gt;0,0,1))</f>
        <v>0</v>
      </c>
      <c r="W17" s="67">
        <f>IF(M17=Lists!$L$5,IF(COUNTIFS('Section 3'!$D$16:$D$25,F17,'Section 3'!$G$16:$G$25,Lists!$J$3)&gt;0,0,1),IF(M17=Lists!$L$6,IF(COUNTIFS('Section 3'!$D$16:$D$25,F17,'Section 3'!$G$16:$G$25,M17)&gt;0,0,1),0))</f>
        <v>0</v>
      </c>
      <c r="X17" s="67">
        <f>IF(M17=Lists!$L$8,IF(COUNTIFS('Section 3'!$D$16:$D$25,F17,'Section 3'!$G$16:$G$25,Lists!$J$5)&gt;0,0,1),IF(M17=Lists!$L$10,IF(COUNTIFS('Section 3'!$D$16:$D$25,F17,'Section 3'!$G$16:$G$25,Lists!$J$6)&gt;0,0,1),0))</f>
        <v>0</v>
      </c>
      <c r="Y17" s="67">
        <f t="shared" si="2"/>
        <v>0</v>
      </c>
      <c r="Z17" s="61">
        <f t="shared" si="3"/>
        <v>0</v>
      </c>
      <c r="AA17" s="61">
        <f t="shared" ref="AA17:AA79" si="7">IF(M17=0,0,IF(OR(COUNTIF(NewIntendedUses,M17)&gt;0,COUNTIF(UsedIntendedUses,M17)&gt;0,COUNTIF(HeelsIntendedUses,M17)&gt;0),0,1))</f>
        <v>0</v>
      </c>
    </row>
    <row r="18" spans="1:27" s="40" customFormat="1" x14ac:dyDescent="0.25">
      <c r="A18" s="61"/>
      <c r="B18" s="42"/>
      <c r="C18" s="180" t="str">
        <f>IF(F18=0,"",MAX($C$16:C17)+1)</f>
        <v/>
      </c>
      <c r="D18" s="63"/>
      <c r="E18" s="209"/>
      <c r="F18" s="210"/>
      <c r="G18" s="211"/>
      <c r="H18" s="210"/>
      <c r="I18" s="210"/>
      <c r="J18" s="210"/>
      <c r="K18" s="212" t="s">
        <v>372</v>
      </c>
      <c r="L18" s="210"/>
      <c r="M18" s="210"/>
      <c r="N18" s="192"/>
      <c r="O18" s="35"/>
      <c r="Q18" s="74" t="str">
        <f t="shared" ca="1" si="4"/>
        <v/>
      </c>
      <c r="S18" s="67" t="str">
        <f t="shared" si="5"/>
        <v>N</v>
      </c>
      <c r="T18" s="67">
        <f t="shared" ca="1" si="6"/>
        <v>0</v>
      </c>
      <c r="U18" s="67">
        <f>IF(C18="",0,IF(OR(D18=0,E18=0,F18=0,G18=0,H18=0,I18=0,K18=0,K18="",L18=0,M18=0,AND(OR(L18=Lists!$K$3,L18=Lists!$K$4),J18=0),AND(L18=Lists!$K$4,OR(M18=Lists!$M$5,M18=Lists!$M$6,M18=Lists!$M$7,M18=Lists!$M$8,M18=Lists!$M$10),N18=0)),1,0))</f>
        <v>0</v>
      </c>
      <c r="V18" s="67">
        <f>IF(E18=0,0,IF(COUNTIF(Lists!$B$3:$B$203,E18)&gt;0,0,1))</f>
        <v>0</v>
      </c>
      <c r="W18" s="67">
        <f>IF(M18=Lists!$L$5,IF(COUNTIFS('Section 3'!$D$16:$D$25,F18,'Section 3'!$G$16:$G$25,Lists!$J$3)&gt;0,0,1),IF(M18=Lists!$L$6,IF(COUNTIFS('Section 3'!$D$16:$D$25,F18,'Section 3'!$G$16:$G$25,M18)&gt;0,0,1),0))</f>
        <v>0</v>
      </c>
      <c r="X18" s="67">
        <f>IF(M18=Lists!$L$8,IF(COUNTIFS('Section 3'!$D$16:$D$25,F18,'Section 3'!$G$16:$G$25,Lists!$J$5)&gt;0,0,1),IF(M18=Lists!$L$10,IF(COUNTIFS('Section 3'!$D$16:$D$25,F18,'Section 3'!$G$16:$G$25,Lists!$J$6)&gt;0,0,1),0))</f>
        <v>0</v>
      </c>
      <c r="Y18" s="67">
        <f t="shared" si="2"/>
        <v>0</v>
      </c>
      <c r="Z18" s="61">
        <f t="shared" si="3"/>
        <v>0</v>
      </c>
      <c r="AA18" s="61">
        <f t="shared" si="7"/>
        <v>0</v>
      </c>
    </row>
    <row r="19" spans="1:27" s="40" customFormat="1" x14ac:dyDescent="0.25">
      <c r="A19" s="61"/>
      <c r="B19" s="42"/>
      <c r="C19" s="180" t="str">
        <f>IF(F19=0,"",MAX($C$16:C18)+1)</f>
        <v/>
      </c>
      <c r="D19" s="63"/>
      <c r="E19" s="209"/>
      <c r="F19" s="210"/>
      <c r="G19" s="211"/>
      <c r="H19" s="210"/>
      <c r="I19" s="210"/>
      <c r="J19" s="210"/>
      <c r="K19" s="212" t="s">
        <v>372</v>
      </c>
      <c r="L19" s="210"/>
      <c r="M19" s="210"/>
      <c r="N19" s="192"/>
      <c r="O19" s="35"/>
      <c r="Q19" s="74" t="str">
        <f t="shared" ca="1" si="4"/>
        <v/>
      </c>
      <c r="S19" s="67" t="str">
        <f t="shared" si="5"/>
        <v>N</v>
      </c>
      <c r="T19" s="67">
        <f t="shared" ca="1" si="6"/>
        <v>0</v>
      </c>
      <c r="U19" s="67">
        <f>IF(C19="",0,IF(OR(D19=0,E19=0,F19=0,G19=0,H19=0,I19=0,K19=0,K19="",L19=0,M19=0,AND(OR(L19=Lists!$K$3,L19=Lists!$K$4),J19=0),AND(L19=Lists!$K$4,OR(M19=Lists!$M$5,M19=Lists!$M$6,M19=Lists!$M$7,M19=Lists!$M$8,M19=Lists!$M$10),N19=0)),1,0))</f>
        <v>0</v>
      </c>
      <c r="V19" s="67">
        <f>IF(E19=0,0,IF(COUNTIF(Lists!$B$3:$B$203,E19)&gt;0,0,1))</f>
        <v>0</v>
      </c>
      <c r="W19" s="67">
        <f>IF(M19=Lists!$L$5,IF(COUNTIFS('Section 3'!$D$16:$D$25,F19,'Section 3'!$G$16:$G$25,Lists!$J$3)&gt;0,0,1),IF(M19=Lists!$L$6,IF(COUNTIFS('Section 3'!$D$16:$D$25,F19,'Section 3'!$G$16:$G$25,M19)&gt;0,0,1),0))</f>
        <v>0</v>
      </c>
      <c r="X19" s="67">
        <f>IF(M19=Lists!$L$8,IF(COUNTIFS('Section 3'!$D$16:$D$25,F19,'Section 3'!$G$16:$G$25,Lists!$J$5)&gt;0,0,1),IF(M19=Lists!$L$10,IF(COUNTIFS('Section 3'!$D$16:$D$25,F19,'Section 3'!$G$16:$G$25,Lists!$J$6)&gt;0,0,1),0))</f>
        <v>0</v>
      </c>
      <c r="Y19" s="67">
        <f t="shared" si="2"/>
        <v>0</v>
      </c>
      <c r="Z19" s="61">
        <f t="shared" si="3"/>
        <v>0</v>
      </c>
      <c r="AA19" s="61">
        <f t="shared" si="7"/>
        <v>0</v>
      </c>
    </row>
    <row r="20" spans="1:27" s="40" customFormat="1" x14ac:dyDescent="0.25">
      <c r="A20" s="61"/>
      <c r="B20" s="42"/>
      <c r="C20" s="180" t="str">
        <f>IF(F20=0,"",MAX($C$16:C19)+1)</f>
        <v/>
      </c>
      <c r="D20" s="63"/>
      <c r="E20" s="209"/>
      <c r="F20" s="210"/>
      <c r="G20" s="211"/>
      <c r="H20" s="210"/>
      <c r="I20" s="210"/>
      <c r="J20" s="210"/>
      <c r="K20" s="212" t="s">
        <v>372</v>
      </c>
      <c r="L20" s="210"/>
      <c r="M20" s="210"/>
      <c r="N20" s="192"/>
      <c r="O20" s="35"/>
      <c r="Q20" s="74" t="str">
        <f t="shared" ca="1" si="4"/>
        <v/>
      </c>
      <c r="S20" s="67" t="str">
        <f t="shared" si="5"/>
        <v>N</v>
      </c>
      <c r="T20" s="67">
        <f t="shared" ca="1" si="6"/>
        <v>0</v>
      </c>
      <c r="U20" s="67">
        <f>IF(C20="",0,IF(OR(D20=0,E20=0,F20=0,G20=0,H20=0,I20=0,K20=0,K20="",L20=0,M20=0,AND(OR(L20=Lists!$K$3,L20=Lists!$K$4),J20=0),AND(L20=Lists!$K$4,OR(M20=Lists!$M$5,M20=Lists!$M$6,M20=Lists!$M$7,M20=Lists!$M$8,M20=Lists!$M$10),N20=0)),1,0))</f>
        <v>0</v>
      </c>
      <c r="V20" s="67">
        <f>IF(E20=0,0,IF(COUNTIF(Lists!$B$3:$B$203,E20)&gt;0,0,1))</f>
        <v>0</v>
      </c>
      <c r="W20" s="67">
        <f>IF(M20=Lists!$L$5,IF(COUNTIFS('Section 3'!$D$16:$D$25,F20,'Section 3'!$G$16:$G$25,Lists!$J$3)&gt;0,0,1),IF(M20=Lists!$L$6,IF(COUNTIFS('Section 3'!$D$16:$D$25,F20,'Section 3'!$G$16:$G$25,M20)&gt;0,0,1),0))</f>
        <v>0</v>
      </c>
      <c r="X20" s="67">
        <f>IF(M20=Lists!$L$8,IF(COUNTIFS('Section 3'!$D$16:$D$25,F20,'Section 3'!$G$16:$G$25,Lists!$J$5)&gt;0,0,1),IF(M20=Lists!$L$10,IF(COUNTIFS('Section 3'!$D$16:$D$25,F20,'Section 3'!$G$16:$G$25,Lists!$J$6)&gt;0,0,1),0))</f>
        <v>0</v>
      </c>
      <c r="Y20" s="67">
        <f t="shared" si="2"/>
        <v>0</v>
      </c>
      <c r="Z20" s="61">
        <f t="shared" si="3"/>
        <v>0</v>
      </c>
      <c r="AA20" s="61">
        <f t="shared" si="7"/>
        <v>0</v>
      </c>
    </row>
    <row r="21" spans="1:27" s="40" customFormat="1" x14ac:dyDescent="0.25">
      <c r="A21" s="61"/>
      <c r="B21" s="42"/>
      <c r="C21" s="180" t="str">
        <f>IF(F21=0,"",MAX($C$16:C20)+1)</f>
        <v/>
      </c>
      <c r="D21" s="63"/>
      <c r="E21" s="209"/>
      <c r="F21" s="210"/>
      <c r="G21" s="211"/>
      <c r="H21" s="210"/>
      <c r="I21" s="210"/>
      <c r="J21" s="210"/>
      <c r="K21" s="212" t="s">
        <v>372</v>
      </c>
      <c r="L21" s="210"/>
      <c r="M21" s="210"/>
      <c r="N21" s="192"/>
      <c r="O21" s="35"/>
      <c r="Q21" s="74" t="str">
        <f t="shared" ca="1" si="4"/>
        <v/>
      </c>
      <c r="S21" s="67" t="str">
        <f t="shared" si="5"/>
        <v>N</v>
      </c>
      <c r="T21" s="67">
        <f t="shared" ca="1" si="6"/>
        <v>0</v>
      </c>
      <c r="U21" s="67">
        <f>IF(C21="",0,IF(OR(D21=0,E21=0,F21=0,G21=0,H21=0,I21=0,K21=0,K21="",L21=0,M21=0,AND(OR(L21=Lists!$K$3,L21=Lists!$K$4),J21=0),AND(L21=Lists!$K$4,OR(M21=Lists!$M$5,M21=Lists!$M$6,M21=Lists!$M$7,M21=Lists!$M$8,M21=Lists!$M$10),N21=0)),1,0))</f>
        <v>0</v>
      </c>
      <c r="V21" s="67">
        <f>IF(E21=0,0,IF(COUNTIF(Lists!$B$3:$B$203,E21)&gt;0,0,1))</f>
        <v>0</v>
      </c>
      <c r="W21" s="67">
        <f>IF(M21=Lists!$L$5,IF(COUNTIFS('Section 3'!$D$16:$D$25,F21,'Section 3'!$G$16:$G$25,Lists!$J$3)&gt;0,0,1),IF(M21=Lists!$L$6,IF(COUNTIFS('Section 3'!$D$16:$D$25,F21,'Section 3'!$G$16:$G$25,M21)&gt;0,0,1),0))</f>
        <v>0</v>
      </c>
      <c r="X21" s="67">
        <f>IF(M21=Lists!$L$8,IF(COUNTIFS('Section 3'!$D$16:$D$25,F21,'Section 3'!$G$16:$G$25,Lists!$J$5)&gt;0,0,1),IF(M21=Lists!$L$10,IF(COUNTIFS('Section 3'!$D$16:$D$25,F21,'Section 3'!$G$16:$G$25,Lists!$J$6)&gt;0,0,1),0))</f>
        <v>0</v>
      </c>
      <c r="Y21" s="67">
        <f t="shared" si="2"/>
        <v>0</v>
      </c>
      <c r="Z21" s="61">
        <f t="shared" si="3"/>
        <v>0</v>
      </c>
      <c r="AA21" s="61">
        <f t="shared" si="7"/>
        <v>0</v>
      </c>
    </row>
    <row r="22" spans="1:27" s="40" customFormat="1" x14ac:dyDescent="0.25">
      <c r="A22" s="61"/>
      <c r="B22" s="42"/>
      <c r="C22" s="180" t="str">
        <f>IF(F22=0,"",MAX($C$16:C21)+1)</f>
        <v/>
      </c>
      <c r="D22" s="63"/>
      <c r="E22" s="209"/>
      <c r="F22" s="210"/>
      <c r="G22" s="211"/>
      <c r="H22" s="210"/>
      <c r="I22" s="210"/>
      <c r="J22" s="210"/>
      <c r="K22" s="212" t="s">
        <v>372</v>
      </c>
      <c r="L22" s="210"/>
      <c r="M22" s="210"/>
      <c r="N22" s="192"/>
      <c r="O22" s="35"/>
      <c r="Q22" s="74" t="str">
        <f t="shared" ca="1" si="4"/>
        <v/>
      </c>
      <c r="S22" s="67" t="str">
        <f t="shared" si="5"/>
        <v>N</v>
      </c>
      <c r="T22" s="67">
        <f t="shared" ca="1" si="6"/>
        <v>0</v>
      </c>
      <c r="U22" s="67">
        <f>IF(C22="",0,IF(OR(D22=0,E22=0,F22=0,G22=0,H22=0,I22=0,K22=0,K22="",L22=0,M22=0,AND(OR(L22=Lists!$K$3,L22=Lists!$K$4),J22=0),AND(L22=Lists!$K$4,OR(M22=Lists!$M$5,M22=Lists!$M$6,M22=Lists!$M$7,M22=Lists!$M$8,M22=Lists!$M$10),N22=0)),1,0))</f>
        <v>0</v>
      </c>
      <c r="V22" s="67">
        <f>IF(E22=0,0,IF(COUNTIF(Lists!$B$3:$B$203,E22)&gt;0,0,1))</f>
        <v>0</v>
      </c>
      <c r="W22" s="67">
        <f>IF(M22=Lists!$L$5,IF(COUNTIFS('Section 3'!$D$16:$D$25,F22,'Section 3'!$G$16:$G$25,Lists!$J$3)&gt;0,0,1),IF(M22=Lists!$L$6,IF(COUNTIFS('Section 3'!$D$16:$D$25,F22,'Section 3'!$G$16:$G$25,M22)&gt;0,0,1),0))</f>
        <v>0</v>
      </c>
      <c r="X22" s="67">
        <f>IF(M22=Lists!$L$8,IF(COUNTIFS('Section 3'!$D$16:$D$25,F22,'Section 3'!$G$16:$G$25,Lists!$J$5)&gt;0,0,1),IF(M22=Lists!$L$10,IF(COUNTIFS('Section 3'!$D$16:$D$25,F22,'Section 3'!$G$16:$G$25,Lists!$J$6)&gt;0,0,1),0))</f>
        <v>0</v>
      </c>
      <c r="Y22" s="67">
        <f t="shared" si="2"/>
        <v>0</v>
      </c>
      <c r="Z22" s="61">
        <f t="shared" si="3"/>
        <v>0</v>
      </c>
      <c r="AA22" s="61">
        <f t="shared" si="7"/>
        <v>0</v>
      </c>
    </row>
    <row r="23" spans="1:27" s="40" customFormat="1" x14ac:dyDescent="0.25">
      <c r="A23" s="61"/>
      <c r="B23" s="42"/>
      <c r="C23" s="180" t="str">
        <f>IF(F23=0,"",MAX($C$16:C22)+1)</f>
        <v/>
      </c>
      <c r="D23" s="63"/>
      <c r="E23" s="209"/>
      <c r="F23" s="210"/>
      <c r="G23" s="211"/>
      <c r="H23" s="210"/>
      <c r="I23" s="210"/>
      <c r="J23" s="210"/>
      <c r="K23" s="212" t="s">
        <v>372</v>
      </c>
      <c r="L23" s="210"/>
      <c r="M23" s="210"/>
      <c r="N23" s="192"/>
      <c r="O23" s="35"/>
      <c r="Q23" s="74" t="str">
        <f t="shared" ca="1" si="4"/>
        <v/>
      </c>
      <c r="S23" s="67" t="str">
        <f t="shared" si="5"/>
        <v>N</v>
      </c>
      <c r="T23" s="67">
        <f t="shared" ca="1" si="6"/>
        <v>0</v>
      </c>
      <c r="U23" s="67">
        <f>IF(C23="",0,IF(OR(D23=0,E23=0,F23=0,G23=0,H23=0,I23=0,K23=0,K23="",L23=0,M23=0,AND(OR(L23=Lists!$K$3,L23=Lists!$K$4),J23=0),AND(L23=Lists!$K$4,OR(M23=Lists!$M$5,M23=Lists!$M$6,M23=Lists!$M$7,M23=Lists!$M$8,M23=Lists!$M$10),N23=0)),1,0))</f>
        <v>0</v>
      </c>
      <c r="V23" s="67">
        <f>IF(E23=0,0,IF(COUNTIF(Lists!$B$3:$B$203,E23)&gt;0,0,1))</f>
        <v>0</v>
      </c>
      <c r="W23" s="67">
        <f>IF(M23=Lists!$L$5,IF(COUNTIFS('Section 3'!$D$16:$D$25,F23,'Section 3'!$G$16:$G$25,Lists!$J$3)&gt;0,0,1),IF(M23=Lists!$L$6,IF(COUNTIFS('Section 3'!$D$16:$D$25,F23,'Section 3'!$G$16:$G$25,M23)&gt;0,0,1),0))</f>
        <v>0</v>
      </c>
      <c r="X23" s="67">
        <f>IF(M23=Lists!$L$8,IF(COUNTIFS('Section 3'!$D$16:$D$25,F23,'Section 3'!$G$16:$G$25,Lists!$J$5)&gt;0,0,1),IF(M23=Lists!$L$10,IF(COUNTIFS('Section 3'!$D$16:$D$25,F23,'Section 3'!$G$16:$G$25,Lists!$J$6)&gt;0,0,1),0))</f>
        <v>0</v>
      </c>
      <c r="Y23" s="67">
        <f t="shared" si="2"/>
        <v>0</v>
      </c>
      <c r="Z23" s="61">
        <f t="shared" si="3"/>
        <v>0</v>
      </c>
      <c r="AA23" s="61">
        <f t="shared" si="7"/>
        <v>0</v>
      </c>
    </row>
    <row r="24" spans="1:27" s="40" customFormat="1" x14ac:dyDescent="0.25">
      <c r="A24" s="61"/>
      <c r="B24" s="42"/>
      <c r="C24" s="180" t="str">
        <f>IF(F24=0,"",MAX($C$16:C23)+1)</f>
        <v/>
      </c>
      <c r="D24" s="63"/>
      <c r="E24" s="209"/>
      <c r="F24" s="210"/>
      <c r="G24" s="211"/>
      <c r="H24" s="210"/>
      <c r="I24" s="210"/>
      <c r="J24" s="210"/>
      <c r="K24" s="212" t="s">
        <v>372</v>
      </c>
      <c r="L24" s="210"/>
      <c r="M24" s="210"/>
      <c r="N24" s="192"/>
      <c r="O24" s="35"/>
      <c r="Q24" s="74" t="str">
        <f t="shared" ca="1" si="4"/>
        <v/>
      </c>
      <c r="S24" s="67" t="str">
        <f t="shared" si="5"/>
        <v>N</v>
      </c>
      <c r="T24" s="67">
        <f t="shared" ca="1" si="6"/>
        <v>0</v>
      </c>
      <c r="U24" s="67">
        <f>IF(C24="",0,IF(OR(D24=0,E24=0,F24=0,G24=0,H24=0,I24=0,K24=0,K24="",L24=0,M24=0,AND(OR(L24=Lists!$K$3,L24=Lists!$K$4),J24=0),AND(L24=Lists!$K$4,OR(M24=Lists!$M$5,M24=Lists!$M$6,M24=Lists!$M$7,M24=Lists!$M$8,M24=Lists!$M$10),N24=0)),1,0))</f>
        <v>0</v>
      </c>
      <c r="V24" s="67">
        <f>IF(E24=0,0,IF(COUNTIF(Lists!$B$3:$B$203,E24)&gt;0,0,1))</f>
        <v>0</v>
      </c>
      <c r="W24" s="67">
        <f>IF(M24=Lists!$L$5,IF(COUNTIFS('Section 3'!$D$16:$D$25,F24,'Section 3'!$G$16:$G$25,Lists!$J$3)&gt;0,0,1),IF(M24=Lists!$L$6,IF(COUNTIFS('Section 3'!$D$16:$D$25,F24,'Section 3'!$G$16:$G$25,M24)&gt;0,0,1),0))</f>
        <v>0</v>
      </c>
      <c r="X24" s="67">
        <f>IF(M24=Lists!$L$8,IF(COUNTIFS('Section 3'!$D$16:$D$25,F24,'Section 3'!$G$16:$G$25,Lists!$J$5)&gt;0,0,1),IF(M24=Lists!$L$10,IF(COUNTIFS('Section 3'!$D$16:$D$25,F24,'Section 3'!$G$16:$G$25,Lists!$J$6)&gt;0,0,1),0))</f>
        <v>0</v>
      </c>
      <c r="Y24" s="67">
        <f t="shared" si="2"/>
        <v>0</v>
      </c>
      <c r="Z24" s="61">
        <f t="shared" si="3"/>
        <v>0</v>
      </c>
      <c r="AA24" s="61">
        <f t="shared" si="7"/>
        <v>0</v>
      </c>
    </row>
    <row r="25" spans="1:27" s="40" customFormat="1" x14ac:dyDescent="0.25">
      <c r="A25" s="61"/>
      <c r="B25" s="42"/>
      <c r="C25" s="180" t="str">
        <f>IF(F25=0,"",MAX($C$16:C24)+1)</f>
        <v/>
      </c>
      <c r="D25" s="63"/>
      <c r="E25" s="209"/>
      <c r="F25" s="210"/>
      <c r="G25" s="211"/>
      <c r="H25" s="210"/>
      <c r="I25" s="210"/>
      <c r="J25" s="210"/>
      <c r="K25" s="212" t="s">
        <v>372</v>
      </c>
      <c r="L25" s="210"/>
      <c r="M25" s="210"/>
      <c r="N25" s="192"/>
      <c r="O25" s="35"/>
      <c r="Q25" s="74" t="str">
        <f t="shared" ca="1" si="4"/>
        <v/>
      </c>
      <c r="S25" s="67" t="str">
        <f t="shared" si="5"/>
        <v>N</v>
      </c>
      <c r="T25" s="67">
        <f t="shared" ca="1" si="6"/>
        <v>0</v>
      </c>
      <c r="U25" s="67">
        <f>IF(C25="",0,IF(OR(D25=0,E25=0,F25=0,G25=0,H25=0,I25=0,K25=0,K25="",L25=0,M25=0,AND(OR(L25=Lists!$K$3,L25=Lists!$K$4),J25=0),AND(L25=Lists!$K$4,OR(M25=Lists!$M$5,M25=Lists!$M$6,M25=Lists!$M$7,M25=Lists!$M$8,M25=Lists!$M$10),N25=0)),1,0))</f>
        <v>0</v>
      </c>
      <c r="V25" s="67">
        <f>IF(E25=0,0,IF(COUNTIF(Lists!$B$3:$B$203,E25)&gt;0,0,1))</f>
        <v>0</v>
      </c>
      <c r="W25" s="67">
        <f>IF(M25=Lists!$L$5,IF(COUNTIFS('Section 3'!$D$16:$D$25,F25,'Section 3'!$G$16:$G$25,Lists!$J$3)&gt;0,0,1),IF(M25=Lists!$L$6,IF(COUNTIFS('Section 3'!$D$16:$D$25,F25,'Section 3'!$G$16:$G$25,M25)&gt;0,0,1),0))</f>
        <v>0</v>
      </c>
      <c r="X25" s="67">
        <f>IF(M25=Lists!$L$8,IF(COUNTIFS('Section 3'!$D$16:$D$25,F25,'Section 3'!$G$16:$G$25,Lists!$J$5)&gt;0,0,1),IF(M25=Lists!$L$10,IF(COUNTIFS('Section 3'!$D$16:$D$25,F25,'Section 3'!$G$16:$G$25,Lists!$J$6)&gt;0,0,1),0))</f>
        <v>0</v>
      </c>
      <c r="Y25" s="67">
        <f t="shared" si="2"/>
        <v>0</v>
      </c>
      <c r="Z25" s="61">
        <f t="shared" si="3"/>
        <v>0</v>
      </c>
      <c r="AA25" s="61">
        <f t="shared" si="7"/>
        <v>0</v>
      </c>
    </row>
    <row r="26" spans="1:27" s="40" customFormat="1" x14ac:dyDescent="0.25">
      <c r="A26" s="61"/>
      <c r="B26" s="42"/>
      <c r="C26" s="180" t="str">
        <f>IF(F26=0,"",MAX($C$16:C25)+1)</f>
        <v/>
      </c>
      <c r="D26" s="63"/>
      <c r="E26" s="209"/>
      <c r="F26" s="210"/>
      <c r="G26" s="211"/>
      <c r="H26" s="210"/>
      <c r="I26" s="210"/>
      <c r="J26" s="210"/>
      <c r="K26" s="212" t="s">
        <v>372</v>
      </c>
      <c r="L26" s="210"/>
      <c r="M26" s="210"/>
      <c r="N26" s="192"/>
      <c r="O26" s="35"/>
      <c r="Q26" s="74" t="str">
        <f t="shared" ca="1" si="4"/>
        <v/>
      </c>
      <c r="S26" s="67" t="str">
        <f t="shared" si="5"/>
        <v>N</v>
      </c>
      <c r="T26" s="67">
        <f t="shared" ca="1" si="6"/>
        <v>0</v>
      </c>
      <c r="U26" s="67">
        <f>IF(C26="",0,IF(OR(D26=0,E26=0,F26=0,G26=0,H26=0,I26=0,K26=0,K26="",L26=0,M26=0,AND(OR(L26=Lists!$K$3,L26=Lists!$K$4),J26=0),AND(L26=Lists!$K$4,OR(M26=Lists!$M$5,M26=Lists!$M$6,M26=Lists!$M$7,M26=Lists!$M$8,M26=Lists!$M$10),N26=0)),1,0))</f>
        <v>0</v>
      </c>
      <c r="V26" s="67">
        <f>IF(E26=0,0,IF(COUNTIF(Lists!$B$3:$B$203,E26)&gt;0,0,1))</f>
        <v>0</v>
      </c>
      <c r="W26" s="67">
        <f>IF(M26=Lists!$L$5,IF(COUNTIFS('Section 3'!$D$16:$D$25,F26,'Section 3'!$G$16:$G$25,Lists!$J$3)&gt;0,0,1),IF(M26=Lists!$L$6,IF(COUNTIFS('Section 3'!$D$16:$D$25,F26,'Section 3'!$G$16:$G$25,M26)&gt;0,0,1),0))</f>
        <v>0</v>
      </c>
      <c r="X26" s="67">
        <f>IF(M26=Lists!$L$8,IF(COUNTIFS('Section 3'!$D$16:$D$25,F26,'Section 3'!$G$16:$G$25,Lists!$J$5)&gt;0,0,1),IF(M26=Lists!$L$10,IF(COUNTIFS('Section 3'!$D$16:$D$25,F26,'Section 3'!$G$16:$G$25,Lists!$J$6)&gt;0,0,1),0))</f>
        <v>0</v>
      </c>
      <c r="Y26" s="67">
        <f t="shared" si="2"/>
        <v>0</v>
      </c>
      <c r="Z26" s="61">
        <f t="shared" si="3"/>
        <v>0</v>
      </c>
      <c r="AA26" s="61">
        <f t="shared" si="7"/>
        <v>0</v>
      </c>
    </row>
    <row r="27" spans="1:27" s="40" customFormat="1" x14ac:dyDescent="0.25">
      <c r="A27" s="61"/>
      <c r="B27" s="42"/>
      <c r="C27" s="180" t="str">
        <f>IF(F27=0,"",MAX($C$16:C26)+1)</f>
        <v/>
      </c>
      <c r="D27" s="63"/>
      <c r="E27" s="209"/>
      <c r="F27" s="210"/>
      <c r="G27" s="211"/>
      <c r="H27" s="210"/>
      <c r="I27" s="210"/>
      <c r="J27" s="210"/>
      <c r="K27" s="212" t="s">
        <v>372</v>
      </c>
      <c r="L27" s="210"/>
      <c r="M27" s="210"/>
      <c r="N27" s="192"/>
      <c r="O27" s="35"/>
      <c r="Q27" s="74" t="str">
        <f t="shared" ca="1" si="4"/>
        <v/>
      </c>
      <c r="S27" s="67" t="str">
        <f t="shared" si="5"/>
        <v>N</v>
      </c>
      <c r="T27" s="67">
        <f t="shared" ca="1" si="6"/>
        <v>0</v>
      </c>
      <c r="U27" s="67">
        <f>IF(C27="",0,IF(OR(D27=0,E27=0,F27=0,G27=0,H27=0,I27=0,K27=0,K27="",L27=0,M27=0,AND(OR(L27=Lists!$K$3,L27=Lists!$K$4),J27=0),AND(L27=Lists!$K$4,OR(M27=Lists!$M$5,M27=Lists!$M$6,M27=Lists!$M$7,M27=Lists!$M$8,M27=Lists!$M$10),N27=0)),1,0))</f>
        <v>0</v>
      </c>
      <c r="V27" s="67">
        <f>IF(E27=0,0,IF(COUNTIF(Lists!$B$3:$B$203,E27)&gt;0,0,1))</f>
        <v>0</v>
      </c>
      <c r="W27" s="67">
        <f>IF(M27=Lists!$L$5,IF(COUNTIFS('Section 3'!$D$16:$D$25,F27,'Section 3'!$G$16:$G$25,Lists!$J$3)&gt;0,0,1),IF(M27=Lists!$L$6,IF(COUNTIFS('Section 3'!$D$16:$D$25,F27,'Section 3'!$G$16:$G$25,M27)&gt;0,0,1),0))</f>
        <v>0</v>
      </c>
      <c r="X27" s="67">
        <f>IF(M27=Lists!$L$8,IF(COUNTIFS('Section 3'!$D$16:$D$25,F27,'Section 3'!$G$16:$G$25,Lists!$J$5)&gt;0,0,1),IF(M27=Lists!$L$10,IF(COUNTIFS('Section 3'!$D$16:$D$25,F27,'Section 3'!$G$16:$G$25,Lists!$J$6)&gt;0,0,1),0))</f>
        <v>0</v>
      </c>
      <c r="Y27" s="67">
        <f t="shared" si="2"/>
        <v>0</v>
      </c>
      <c r="Z27" s="61">
        <f t="shared" si="3"/>
        <v>0</v>
      </c>
      <c r="AA27" s="61">
        <f t="shared" si="7"/>
        <v>0</v>
      </c>
    </row>
    <row r="28" spans="1:27" s="40" customFormat="1" x14ac:dyDescent="0.25">
      <c r="A28" s="61"/>
      <c r="B28" s="42"/>
      <c r="C28" s="180" t="str">
        <f>IF(F28=0,"",MAX($C$16:C27)+1)</f>
        <v/>
      </c>
      <c r="D28" s="63"/>
      <c r="E28" s="209"/>
      <c r="F28" s="210"/>
      <c r="G28" s="211"/>
      <c r="H28" s="210"/>
      <c r="I28" s="210"/>
      <c r="J28" s="210"/>
      <c r="K28" s="212" t="s">
        <v>372</v>
      </c>
      <c r="L28" s="210"/>
      <c r="M28" s="210"/>
      <c r="N28" s="192"/>
      <c r="O28" s="35"/>
      <c r="Q28" s="74" t="str">
        <f t="shared" ca="1" si="4"/>
        <v/>
      </c>
      <c r="S28" s="67" t="str">
        <f t="shared" si="5"/>
        <v>N</v>
      </c>
      <c r="T28" s="67">
        <f t="shared" ca="1" si="6"/>
        <v>0</v>
      </c>
      <c r="U28" s="67">
        <f>IF(C28="",0,IF(OR(D28=0,E28=0,F28=0,G28=0,H28=0,I28=0,K28=0,K28="",L28=0,M28=0,AND(OR(L28=Lists!$K$3,L28=Lists!$K$4),J28=0),AND(L28=Lists!$K$4,OR(M28=Lists!$M$5,M28=Lists!$M$6,M28=Lists!$M$7,M28=Lists!$M$8,M28=Lists!$M$10),N28=0)),1,0))</f>
        <v>0</v>
      </c>
      <c r="V28" s="67">
        <f>IF(E28=0,0,IF(COUNTIF(Lists!$B$3:$B$203,E28)&gt;0,0,1))</f>
        <v>0</v>
      </c>
      <c r="W28" s="67">
        <f>IF(M28=Lists!$L$5,IF(COUNTIFS('Section 3'!$D$16:$D$25,F28,'Section 3'!$G$16:$G$25,Lists!$J$3)&gt;0,0,1),IF(M28=Lists!$L$6,IF(COUNTIFS('Section 3'!$D$16:$D$25,F28,'Section 3'!$G$16:$G$25,M28)&gt;0,0,1),0))</f>
        <v>0</v>
      </c>
      <c r="X28" s="67">
        <f>IF(M28=Lists!$L$8,IF(COUNTIFS('Section 3'!$D$16:$D$25,F28,'Section 3'!$G$16:$G$25,Lists!$J$5)&gt;0,0,1),IF(M28=Lists!$L$10,IF(COUNTIFS('Section 3'!$D$16:$D$25,F28,'Section 3'!$G$16:$G$25,Lists!$J$6)&gt;0,0,1),0))</f>
        <v>0</v>
      </c>
      <c r="Y28" s="67">
        <f t="shared" si="2"/>
        <v>0</v>
      </c>
      <c r="Z28" s="61">
        <f t="shared" si="3"/>
        <v>0</v>
      </c>
      <c r="AA28" s="61">
        <f t="shared" si="7"/>
        <v>0</v>
      </c>
    </row>
    <row r="29" spans="1:27" s="40" customFormat="1" x14ac:dyDescent="0.25">
      <c r="A29" s="61"/>
      <c r="B29" s="42"/>
      <c r="C29" s="180" t="str">
        <f>IF(F29=0,"",MAX($C$16:C28)+1)</f>
        <v/>
      </c>
      <c r="D29" s="63"/>
      <c r="E29" s="209"/>
      <c r="F29" s="210"/>
      <c r="G29" s="211"/>
      <c r="H29" s="210"/>
      <c r="I29" s="210"/>
      <c r="J29" s="210"/>
      <c r="K29" s="212" t="s">
        <v>372</v>
      </c>
      <c r="L29" s="210"/>
      <c r="M29" s="210"/>
      <c r="N29" s="192"/>
      <c r="O29" s="35"/>
      <c r="Q29" s="74" t="str">
        <f t="shared" ca="1" si="4"/>
        <v/>
      </c>
      <c r="S29" s="67" t="str">
        <f t="shared" si="5"/>
        <v>N</v>
      </c>
      <c r="T29" s="67">
        <f t="shared" ca="1" si="6"/>
        <v>0</v>
      </c>
      <c r="U29" s="67">
        <f>IF(C29="",0,IF(OR(D29=0,E29=0,F29=0,G29=0,H29=0,I29=0,K29=0,K29="",L29=0,M29=0,AND(OR(L29=Lists!$K$3,L29=Lists!$K$4),J29=0),AND(L29=Lists!$K$4,OR(M29=Lists!$M$5,M29=Lists!$M$6,M29=Lists!$M$7,M29=Lists!$M$8,M29=Lists!$M$10),N29=0)),1,0))</f>
        <v>0</v>
      </c>
      <c r="V29" s="67">
        <f>IF(E29=0,0,IF(COUNTIF(Lists!$B$3:$B$203,E29)&gt;0,0,1))</f>
        <v>0</v>
      </c>
      <c r="W29" s="67">
        <f>IF(M29=Lists!$L$5,IF(COUNTIFS('Section 3'!$D$16:$D$25,F29,'Section 3'!$G$16:$G$25,Lists!$J$3)&gt;0,0,1),IF(M29=Lists!$L$6,IF(COUNTIFS('Section 3'!$D$16:$D$25,F29,'Section 3'!$G$16:$G$25,M29)&gt;0,0,1),0))</f>
        <v>0</v>
      </c>
      <c r="X29" s="67">
        <f>IF(M29=Lists!$L$8,IF(COUNTIFS('Section 3'!$D$16:$D$25,F29,'Section 3'!$G$16:$G$25,Lists!$J$5)&gt;0,0,1),IF(M29=Lists!$L$10,IF(COUNTIFS('Section 3'!$D$16:$D$25,F29,'Section 3'!$G$16:$G$25,Lists!$J$6)&gt;0,0,1),0))</f>
        <v>0</v>
      </c>
      <c r="Y29" s="67">
        <f t="shared" si="2"/>
        <v>0</v>
      </c>
      <c r="Z29" s="61">
        <f t="shared" si="3"/>
        <v>0</v>
      </c>
      <c r="AA29" s="61">
        <f t="shared" si="7"/>
        <v>0</v>
      </c>
    </row>
    <row r="30" spans="1:27" s="40" customFormat="1" x14ac:dyDescent="0.25">
      <c r="A30" s="61"/>
      <c r="B30" s="42"/>
      <c r="C30" s="180" t="str">
        <f>IF(F30=0,"",MAX($C$16:C29)+1)</f>
        <v/>
      </c>
      <c r="D30" s="63"/>
      <c r="E30" s="209"/>
      <c r="F30" s="210"/>
      <c r="G30" s="211"/>
      <c r="H30" s="210"/>
      <c r="I30" s="210"/>
      <c r="J30" s="210"/>
      <c r="K30" s="212" t="s">
        <v>372</v>
      </c>
      <c r="L30" s="210"/>
      <c r="M30" s="210"/>
      <c r="N30" s="192"/>
      <c r="O30" s="35"/>
      <c r="Q30" s="74" t="str">
        <f t="shared" ca="1" si="4"/>
        <v/>
      </c>
      <c r="S30" s="67" t="str">
        <f t="shared" si="5"/>
        <v>N</v>
      </c>
      <c r="T30" s="67">
        <f t="shared" ca="1" si="6"/>
        <v>0</v>
      </c>
      <c r="U30" s="67">
        <f>IF(C30="",0,IF(OR(D30=0,E30=0,F30=0,G30=0,H30=0,I30=0,K30=0,K30="",L30=0,M30=0,AND(OR(L30=Lists!$K$3,L30=Lists!$K$4),J30=0),AND(L30=Lists!$K$4,OR(M30=Lists!$M$5,M30=Lists!$M$6,M30=Lists!$M$7,M30=Lists!$M$8,M30=Lists!$M$10),N30=0)),1,0))</f>
        <v>0</v>
      </c>
      <c r="V30" s="67">
        <f>IF(E30=0,0,IF(COUNTIF(Lists!$B$3:$B$203,E30)&gt;0,0,1))</f>
        <v>0</v>
      </c>
      <c r="W30" s="67">
        <f>IF(M30=Lists!$L$5,IF(COUNTIFS('Section 3'!$D$16:$D$25,F30,'Section 3'!$G$16:$G$25,Lists!$J$3)&gt;0,0,1),IF(M30=Lists!$L$6,IF(COUNTIFS('Section 3'!$D$16:$D$25,F30,'Section 3'!$G$16:$G$25,M30)&gt;0,0,1),0))</f>
        <v>0</v>
      </c>
      <c r="X30" s="67">
        <f>IF(M30=Lists!$L$8,IF(COUNTIFS('Section 3'!$D$16:$D$25,F30,'Section 3'!$G$16:$G$25,Lists!$J$5)&gt;0,0,1),IF(M30=Lists!$L$10,IF(COUNTIFS('Section 3'!$D$16:$D$25,F30,'Section 3'!$G$16:$G$25,Lists!$J$6)&gt;0,0,1),0))</f>
        <v>0</v>
      </c>
      <c r="Y30" s="67">
        <f t="shared" si="2"/>
        <v>0</v>
      </c>
      <c r="Z30" s="61">
        <f t="shared" si="3"/>
        <v>0</v>
      </c>
      <c r="AA30" s="61">
        <f t="shared" si="7"/>
        <v>0</v>
      </c>
    </row>
    <row r="31" spans="1:27" s="40" customFormat="1" x14ac:dyDescent="0.25">
      <c r="A31" s="61"/>
      <c r="B31" s="42"/>
      <c r="C31" s="180" t="str">
        <f>IF(F31=0,"",MAX($C$16:C30)+1)</f>
        <v/>
      </c>
      <c r="D31" s="63"/>
      <c r="E31" s="209"/>
      <c r="F31" s="210"/>
      <c r="G31" s="211"/>
      <c r="H31" s="210"/>
      <c r="I31" s="210"/>
      <c r="J31" s="210"/>
      <c r="K31" s="212" t="s">
        <v>372</v>
      </c>
      <c r="L31" s="210"/>
      <c r="M31" s="210"/>
      <c r="N31" s="192"/>
      <c r="O31" s="35"/>
      <c r="Q31" s="74" t="str">
        <f t="shared" ca="1" si="4"/>
        <v/>
      </c>
      <c r="S31" s="67" t="str">
        <f t="shared" si="5"/>
        <v>N</v>
      </c>
      <c r="T31" s="67">
        <f t="shared" ca="1" si="6"/>
        <v>0</v>
      </c>
      <c r="U31" s="67">
        <f>IF(C31="",0,IF(OR(D31=0,E31=0,F31=0,G31=0,H31=0,I31=0,K31=0,K31="",L31=0,M31=0,AND(OR(L31=Lists!$K$3,L31=Lists!$K$4),J31=0),AND(L31=Lists!$K$4,OR(M31=Lists!$M$5,M31=Lists!$M$6,M31=Lists!$M$7,M31=Lists!$M$8,M31=Lists!$M$10),N31=0)),1,0))</f>
        <v>0</v>
      </c>
      <c r="V31" s="67">
        <f>IF(E31=0,0,IF(COUNTIF(Lists!$B$3:$B$203,E31)&gt;0,0,1))</f>
        <v>0</v>
      </c>
      <c r="W31" s="67">
        <f>IF(M31=Lists!$L$5,IF(COUNTIFS('Section 3'!$D$16:$D$25,F31,'Section 3'!$G$16:$G$25,Lists!$J$3)&gt;0,0,1),IF(M31=Lists!$L$6,IF(COUNTIFS('Section 3'!$D$16:$D$25,F31,'Section 3'!$G$16:$G$25,M31)&gt;0,0,1),0))</f>
        <v>0</v>
      </c>
      <c r="X31" s="67">
        <f>IF(M31=Lists!$L$8,IF(COUNTIFS('Section 3'!$D$16:$D$25,F31,'Section 3'!$G$16:$G$25,Lists!$J$5)&gt;0,0,1),IF(M31=Lists!$L$10,IF(COUNTIFS('Section 3'!$D$16:$D$25,F31,'Section 3'!$G$16:$G$25,Lists!$J$6)&gt;0,0,1),0))</f>
        <v>0</v>
      </c>
      <c r="Y31" s="67">
        <f t="shared" si="2"/>
        <v>0</v>
      </c>
      <c r="Z31" s="61">
        <f t="shared" si="3"/>
        <v>0</v>
      </c>
      <c r="AA31" s="61">
        <f t="shared" si="7"/>
        <v>0</v>
      </c>
    </row>
    <row r="32" spans="1:27" s="40" customFormat="1" x14ac:dyDescent="0.25">
      <c r="A32" s="61"/>
      <c r="B32" s="42"/>
      <c r="C32" s="180" t="str">
        <f>IF(F32=0,"",MAX($C$16:C31)+1)</f>
        <v/>
      </c>
      <c r="D32" s="63"/>
      <c r="E32" s="209"/>
      <c r="F32" s="210"/>
      <c r="G32" s="211"/>
      <c r="H32" s="210"/>
      <c r="I32" s="210"/>
      <c r="J32" s="210"/>
      <c r="K32" s="212" t="s">
        <v>372</v>
      </c>
      <c r="L32" s="210"/>
      <c r="M32" s="210"/>
      <c r="N32" s="192"/>
      <c r="O32" s="35"/>
      <c r="Q32" s="74" t="str">
        <f t="shared" ca="1" si="4"/>
        <v/>
      </c>
      <c r="S32" s="67" t="str">
        <f t="shared" si="5"/>
        <v>N</v>
      </c>
      <c r="T32" s="67">
        <f t="shared" ca="1" si="6"/>
        <v>0</v>
      </c>
      <c r="U32" s="67">
        <f>IF(C32="",0,IF(OR(D32=0,E32=0,F32=0,G32=0,H32=0,I32=0,K32=0,K32="",L32=0,M32=0,AND(OR(L32=Lists!$K$3,L32=Lists!$K$4),J32=0),AND(L32=Lists!$K$4,OR(M32=Lists!$M$5,M32=Lists!$M$6,M32=Lists!$M$7,M32=Lists!$M$8,M32=Lists!$M$10),N32=0)),1,0))</f>
        <v>0</v>
      </c>
      <c r="V32" s="67">
        <f>IF(E32=0,0,IF(COUNTIF(Lists!$B$3:$B$203,E32)&gt;0,0,1))</f>
        <v>0</v>
      </c>
      <c r="W32" s="67">
        <f>IF(M32=Lists!$L$5,IF(COUNTIFS('Section 3'!$D$16:$D$25,F32,'Section 3'!$G$16:$G$25,Lists!$J$3)&gt;0,0,1),IF(M32=Lists!$L$6,IF(COUNTIFS('Section 3'!$D$16:$D$25,F32,'Section 3'!$G$16:$G$25,M32)&gt;0,0,1),0))</f>
        <v>0</v>
      </c>
      <c r="X32" s="67">
        <f>IF(M32=Lists!$L$8,IF(COUNTIFS('Section 3'!$D$16:$D$25,F32,'Section 3'!$G$16:$G$25,Lists!$J$5)&gt;0,0,1),IF(M32=Lists!$L$10,IF(COUNTIFS('Section 3'!$D$16:$D$25,F32,'Section 3'!$G$16:$G$25,Lists!$J$6)&gt;0,0,1),0))</f>
        <v>0</v>
      </c>
      <c r="Y32" s="67">
        <f t="shared" si="2"/>
        <v>0</v>
      </c>
      <c r="Z32" s="61">
        <f t="shared" si="3"/>
        <v>0</v>
      </c>
      <c r="AA32" s="61">
        <f t="shared" si="7"/>
        <v>0</v>
      </c>
    </row>
    <row r="33" spans="1:41" s="21" customFormat="1" x14ac:dyDescent="0.25">
      <c r="A33" s="61"/>
      <c r="B33" s="42"/>
      <c r="C33" s="180" t="str">
        <f>IF(F33=0,"",MAX($C$16:C32)+1)</f>
        <v/>
      </c>
      <c r="D33" s="63"/>
      <c r="E33" s="209"/>
      <c r="F33" s="210"/>
      <c r="G33" s="211"/>
      <c r="H33" s="210"/>
      <c r="I33" s="210"/>
      <c r="J33" s="210"/>
      <c r="K33" s="212" t="s">
        <v>372</v>
      </c>
      <c r="L33" s="210"/>
      <c r="M33" s="210"/>
      <c r="N33" s="192"/>
      <c r="O33" s="35"/>
      <c r="Q33" s="74" t="str">
        <f t="shared" ca="1" si="4"/>
        <v/>
      </c>
      <c r="S33" s="67" t="str">
        <f t="shared" si="5"/>
        <v>N</v>
      </c>
      <c r="T33" s="67">
        <f t="shared" ca="1" si="6"/>
        <v>0</v>
      </c>
      <c r="U33" s="67">
        <f>IF(C33="",0,IF(OR(D33=0,E33=0,F33=0,G33=0,H33=0,I33=0,K33=0,K33="",L33=0,M33=0,AND(OR(L33=Lists!$K$3,L33=Lists!$K$4),J33=0),AND(L33=Lists!$K$4,OR(M33=Lists!$M$5,M33=Lists!$M$6,M33=Lists!$M$7,M33=Lists!$M$8,M33=Lists!$M$10),N33=0)),1,0))</f>
        <v>0</v>
      </c>
      <c r="V33" s="67">
        <f>IF(E33=0,0,IF(COUNTIF(Lists!$B$3:$B$203,E33)&gt;0,0,1))</f>
        <v>0</v>
      </c>
      <c r="W33" s="67">
        <f>IF(M33=Lists!$L$5,IF(COUNTIFS('Section 3'!$D$16:$D$25,F33,'Section 3'!$G$16:$G$25,Lists!$J$3)&gt;0,0,1),IF(M33=Lists!$L$6,IF(COUNTIFS('Section 3'!$D$16:$D$25,F33,'Section 3'!$G$16:$G$25,M33)&gt;0,0,1),0))</f>
        <v>0</v>
      </c>
      <c r="X33" s="67">
        <f>IF(M33=Lists!$L$8,IF(COUNTIFS('Section 3'!$D$16:$D$25,F33,'Section 3'!$G$16:$G$25,Lists!$J$5)&gt;0,0,1),IF(M33=Lists!$L$10,IF(COUNTIFS('Section 3'!$D$16:$D$25,F33,'Section 3'!$G$16:$G$25,Lists!$J$6)&gt;0,0,1),0))</f>
        <v>0</v>
      </c>
      <c r="Y33" s="67">
        <f t="shared" si="2"/>
        <v>0</v>
      </c>
      <c r="Z33" s="61">
        <f t="shared" si="3"/>
        <v>0</v>
      </c>
      <c r="AA33" s="61">
        <f t="shared" si="7"/>
        <v>0</v>
      </c>
      <c r="AB33" s="40"/>
      <c r="AC33" s="40"/>
      <c r="AD33" s="40"/>
      <c r="AE33" s="40"/>
      <c r="AF33" s="40"/>
      <c r="AG33" s="40"/>
      <c r="AH33" s="40"/>
      <c r="AI33" s="40"/>
      <c r="AJ33" s="40"/>
      <c r="AK33" s="40"/>
      <c r="AL33" s="40"/>
      <c r="AM33" s="40"/>
      <c r="AN33" s="40"/>
      <c r="AO33" s="40"/>
    </row>
    <row r="34" spans="1:41" s="21" customFormat="1" x14ac:dyDescent="0.25">
      <c r="A34" s="61"/>
      <c r="B34" s="42"/>
      <c r="C34" s="180" t="str">
        <f>IF(F34=0,"",MAX($C$16:C33)+1)</f>
        <v/>
      </c>
      <c r="D34" s="63"/>
      <c r="E34" s="209"/>
      <c r="F34" s="210"/>
      <c r="G34" s="211"/>
      <c r="H34" s="210"/>
      <c r="I34" s="210"/>
      <c r="J34" s="210"/>
      <c r="K34" s="212" t="s">
        <v>372</v>
      </c>
      <c r="L34" s="210"/>
      <c r="M34" s="210"/>
      <c r="N34" s="192"/>
      <c r="O34" s="35"/>
      <c r="Q34" s="74" t="str">
        <f t="shared" ca="1" si="4"/>
        <v/>
      </c>
      <c r="S34" s="67" t="str">
        <f t="shared" si="5"/>
        <v>N</v>
      </c>
      <c r="T34" s="67">
        <f t="shared" ca="1" si="6"/>
        <v>0</v>
      </c>
      <c r="U34" s="67">
        <f>IF(C34="",0,IF(OR(D34=0,E34=0,F34=0,G34=0,H34=0,I34=0,K34=0,K34="",L34=0,M34=0,AND(OR(L34=Lists!$K$3,L34=Lists!$K$4),J34=0),AND(L34=Lists!$K$4,OR(M34=Lists!$M$5,M34=Lists!$M$6,M34=Lists!$M$7,M34=Lists!$M$8,M34=Lists!$M$10),N34=0)),1,0))</f>
        <v>0</v>
      </c>
      <c r="V34" s="67">
        <f>IF(E34=0,0,IF(COUNTIF(Lists!$B$3:$B$203,E34)&gt;0,0,1))</f>
        <v>0</v>
      </c>
      <c r="W34" s="67">
        <f>IF(M34=Lists!$L$5,IF(COUNTIFS('Section 3'!$D$16:$D$25,F34,'Section 3'!$G$16:$G$25,Lists!$J$3)&gt;0,0,1),IF(M34=Lists!$L$6,IF(COUNTIFS('Section 3'!$D$16:$D$25,F34,'Section 3'!$G$16:$G$25,M34)&gt;0,0,1),0))</f>
        <v>0</v>
      </c>
      <c r="X34" s="67">
        <f>IF(M34=Lists!$L$8,IF(COUNTIFS('Section 3'!$D$16:$D$25,F34,'Section 3'!$G$16:$G$25,Lists!$J$5)&gt;0,0,1),IF(M34=Lists!$L$10,IF(COUNTIFS('Section 3'!$D$16:$D$25,F34,'Section 3'!$G$16:$G$25,Lists!$J$6)&gt;0,0,1),0))</f>
        <v>0</v>
      </c>
      <c r="Y34" s="67">
        <f t="shared" si="2"/>
        <v>0</v>
      </c>
      <c r="Z34" s="61">
        <f t="shared" si="3"/>
        <v>0</v>
      </c>
      <c r="AA34" s="61">
        <f t="shared" si="7"/>
        <v>0</v>
      </c>
      <c r="AB34" s="40"/>
      <c r="AC34" s="40"/>
      <c r="AD34" s="40"/>
      <c r="AE34" s="40"/>
      <c r="AF34" s="40"/>
      <c r="AG34" s="40"/>
      <c r="AH34" s="40"/>
      <c r="AI34" s="40"/>
      <c r="AJ34" s="40"/>
      <c r="AK34" s="40"/>
      <c r="AL34" s="40"/>
      <c r="AM34" s="40"/>
      <c r="AN34" s="40"/>
      <c r="AO34" s="40"/>
    </row>
    <row r="35" spans="1:41" s="21" customFormat="1" x14ac:dyDescent="0.25">
      <c r="A35" s="61"/>
      <c r="B35" s="42"/>
      <c r="C35" s="180" t="str">
        <f>IF(F35=0,"",MAX($C$16:C34)+1)</f>
        <v/>
      </c>
      <c r="D35" s="63"/>
      <c r="E35" s="209"/>
      <c r="F35" s="210"/>
      <c r="G35" s="211"/>
      <c r="H35" s="210"/>
      <c r="I35" s="210"/>
      <c r="J35" s="210"/>
      <c r="K35" s="212" t="s">
        <v>372</v>
      </c>
      <c r="L35" s="210"/>
      <c r="M35" s="210"/>
      <c r="N35" s="192"/>
      <c r="O35" s="35"/>
      <c r="Q35" s="74" t="str">
        <f t="shared" ca="1" si="4"/>
        <v/>
      </c>
      <c r="S35" s="67" t="str">
        <f t="shared" si="5"/>
        <v>N</v>
      </c>
      <c r="T35" s="67">
        <f t="shared" ca="1" si="6"/>
        <v>0</v>
      </c>
      <c r="U35" s="67">
        <f>IF(C35="",0,IF(OR(D35=0,E35=0,F35=0,G35=0,H35=0,I35=0,K35=0,K35="",L35=0,M35=0,AND(OR(L35=Lists!$K$3,L35=Lists!$K$4),J35=0),AND(L35=Lists!$K$4,OR(M35=Lists!$M$5,M35=Lists!$M$6,M35=Lists!$M$7,M35=Lists!$M$8,M35=Lists!$M$10),N35=0)),1,0))</f>
        <v>0</v>
      </c>
      <c r="V35" s="67">
        <f>IF(E35=0,0,IF(COUNTIF(Lists!$B$3:$B$203,E35)&gt;0,0,1))</f>
        <v>0</v>
      </c>
      <c r="W35" s="67">
        <f>IF(M35=Lists!$L$5,IF(COUNTIFS('Section 3'!$D$16:$D$25,F35,'Section 3'!$G$16:$G$25,Lists!$J$3)&gt;0,0,1),IF(M35=Lists!$L$6,IF(COUNTIFS('Section 3'!$D$16:$D$25,F35,'Section 3'!$G$16:$G$25,M35)&gt;0,0,1),0))</f>
        <v>0</v>
      </c>
      <c r="X35" s="67">
        <f>IF(M35=Lists!$L$8,IF(COUNTIFS('Section 3'!$D$16:$D$25,F35,'Section 3'!$G$16:$G$25,Lists!$J$5)&gt;0,0,1),IF(M35=Lists!$L$10,IF(COUNTIFS('Section 3'!$D$16:$D$25,F35,'Section 3'!$G$16:$G$25,Lists!$J$6)&gt;0,0,1),0))</f>
        <v>0</v>
      </c>
      <c r="Y35" s="67">
        <f t="shared" si="2"/>
        <v>0</v>
      </c>
      <c r="Z35" s="61">
        <f t="shared" si="3"/>
        <v>0</v>
      </c>
      <c r="AA35" s="61">
        <f t="shared" si="7"/>
        <v>0</v>
      </c>
      <c r="AB35" s="40"/>
      <c r="AC35" s="40"/>
      <c r="AD35" s="40"/>
      <c r="AE35" s="40"/>
      <c r="AF35" s="40"/>
      <c r="AG35" s="40"/>
      <c r="AH35" s="40"/>
      <c r="AI35" s="40"/>
      <c r="AJ35" s="40"/>
      <c r="AK35" s="40"/>
      <c r="AL35" s="40"/>
      <c r="AM35" s="40"/>
      <c r="AN35" s="40"/>
      <c r="AO35" s="40"/>
    </row>
    <row r="36" spans="1:41" s="21" customFormat="1" x14ac:dyDescent="0.25">
      <c r="A36" s="61"/>
      <c r="B36" s="42"/>
      <c r="C36" s="180" t="str">
        <f>IF(F36=0,"",MAX($C$16:C35)+1)</f>
        <v/>
      </c>
      <c r="D36" s="63"/>
      <c r="E36" s="209"/>
      <c r="F36" s="210"/>
      <c r="G36" s="211"/>
      <c r="H36" s="210"/>
      <c r="I36" s="210"/>
      <c r="J36" s="210"/>
      <c r="K36" s="212" t="s">
        <v>372</v>
      </c>
      <c r="L36" s="210"/>
      <c r="M36" s="210"/>
      <c r="N36" s="192"/>
      <c r="O36" s="35"/>
      <c r="Q36" s="74" t="str">
        <f t="shared" ca="1" si="4"/>
        <v/>
      </c>
      <c r="S36" s="67" t="str">
        <f t="shared" si="5"/>
        <v>N</v>
      </c>
      <c r="T36" s="67">
        <f t="shared" ca="1" si="6"/>
        <v>0</v>
      </c>
      <c r="U36" s="67">
        <f>IF(C36="",0,IF(OR(D36=0,E36=0,F36=0,G36=0,H36=0,I36=0,K36=0,K36="",L36=0,M36=0,AND(OR(L36=Lists!$K$3,L36=Lists!$K$4),J36=0),AND(L36=Lists!$K$4,OR(M36=Lists!$M$5,M36=Lists!$M$6,M36=Lists!$M$7,M36=Lists!$M$8,M36=Lists!$M$10),N36=0)),1,0))</f>
        <v>0</v>
      </c>
      <c r="V36" s="67">
        <f>IF(E36=0,0,IF(COUNTIF(Lists!$B$3:$B$203,E36)&gt;0,0,1))</f>
        <v>0</v>
      </c>
      <c r="W36" s="67">
        <f>IF(M36=Lists!$L$5,IF(COUNTIFS('Section 3'!$D$16:$D$25,F36,'Section 3'!$G$16:$G$25,Lists!$J$3)&gt;0,0,1),IF(M36=Lists!$L$6,IF(COUNTIFS('Section 3'!$D$16:$D$25,F36,'Section 3'!$G$16:$G$25,M36)&gt;0,0,1),0))</f>
        <v>0</v>
      </c>
      <c r="X36" s="67">
        <f>IF(M36=Lists!$L$8,IF(COUNTIFS('Section 3'!$D$16:$D$25,F36,'Section 3'!$G$16:$G$25,Lists!$J$5)&gt;0,0,1),IF(M36=Lists!$L$10,IF(COUNTIFS('Section 3'!$D$16:$D$25,F36,'Section 3'!$G$16:$G$25,Lists!$J$6)&gt;0,0,1),0))</f>
        <v>0</v>
      </c>
      <c r="Y36" s="67">
        <f t="shared" si="2"/>
        <v>0</v>
      </c>
      <c r="Z36" s="61">
        <f t="shared" si="3"/>
        <v>0</v>
      </c>
      <c r="AA36" s="61">
        <f t="shared" si="7"/>
        <v>0</v>
      </c>
      <c r="AB36" s="40"/>
      <c r="AC36" s="40"/>
      <c r="AD36" s="40"/>
      <c r="AE36" s="40"/>
      <c r="AF36" s="40"/>
      <c r="AG36" s="40"/>
      <c r="AH36" s="40"/>
      <c r="AI36" s="40"/>
      <c r="AJ36" s="40"/>
      <c r="AK36" s="40"/>
      <c r="AL36" s="40"/>
      <c r="AM36" s="40"/>
      <c r="AN36" s="40"/>
      <c r="AO36" s="40"/>
    </row>
    <row r="37" spans="1:41" s="21" customFormat="1" x14ac:dyDescent="0.25">
      <c r="A37" s="61"/>
      <c r="B37" s="42"/>
      <c r="C37" s="180" t="str">
        <f>IF(F37=0,"",MAX($C$16:C36)+1)</f>
        <v/>
      </c>
      <c r="D37" s="63"/>
      <c r="E37" s="209"/>
      <c r="F37" s="210"/>
      <c r="G37" s="211"/>
      <c r="H37" s="210"/>
      <c r="I37" s="210"/>
      <c r="J37" s="210"/>
      <c r="K37" s="212" t="s">
        <v>372</v>
      </c>
      <c r="L37" s="210"/>
      <c r="M37" s="210"/>
      <c r="N37" s="192"/>
      <c r="O37" s="35"/>
      <c r="Q37" s="74" t="str">
        <f t="shared" ca="1" si="4"/>
        <v/>
      </c>
      <c r="S37" s="67" t="str">
        <f t="shared" si="5"/>
        <v>N</v>
      </c>
      <c r="T37" s="67">
        <f t="shared" ca="1" si="6"/>
        <v>0</v>
      </c>
      <c r="U37" s="67">
        <f>IF(C37="",0,IF(OR(D37=0,E37=0,F37=0,G37=0,H37=0,I37=0,K37=0,K37="",L37=0,M37=0,AND(OR(L37=Lists!$K$3,L37=Lists!$K$4),J37=0),AND(L37=Lists!$K$4,OR(M37=Lists!$M$5,M37=Lists!$M$6,M37=Lists!$M$7,M37=Lists!$M$8,M37=Lists!$M$10),N37=0)),1,0))</f>
        <v>0</v>
      </c>
      <c r="V37" s="67">
        <f>IF(E37=0,0,IF(COUNTIF(Lists!$B$3:$B$203,E37)&gt;0,0,1))</f>
        <v>0</v>
      </c>
      <c r="W37" s="67">
        <f>IF(M37=Lists!$L$5,IF(COUNTIFS('Section 3'!$D$16:$D$25,F37,'Section 3'!$G$16:$G$25,Lists!$J$3)&gt;0,0,1),IF(M37=Lists!$L$6,IF(COUNTIFS('Section 3'!$D$16:$D$25,F37,'Section 3'!$G$16:$G$25,M37)&gt;0,0,1),0))</f>
        <v>0</v>
      </c>
      <c r="X37" s="67">
        <f>IF(M37=Lists!$L$8,IF(COUNTIFS('Section 3'!$D$16:$D$25,F37,'Section 3'!$G$16:$G$25,Lists!$J$5)&gt;0,0,1),IF(M37=Lists!$L$10,IF(COUNTIFS('Section 3'!$D$16:$D$25,F37,'Section 3'!$G$16:$G$25,Lists!$J$6)&gt;0,0,1),0))</f>
        <v>0</v>
      </c>
      <c r="Y37" s="67">
        <f t="shared" si="2"/>
        <v>0</v>
      </c>
      <c r="Z37" s="61">
        <f t="shared" si="3"/>
        <v>0</v>
      </c>
      <c r="AA37" s="61">
        <f t="shared" si="7"/>
        <v>0</v>
      </c>
      <c r="AB37" s="40"/>
      <c r="AC37" s="40"/>
      <c r="AD37" s="40"/>
      <c r="AE37" s="40"/>
      <c r="AF37" s="40"/>
      <c r="AG37" s="40"/>
      <c r="AH37" s="40"/>
      <c r="AI37" s="40"/>
      <c r="AJ37" s="40"/>
      <c r="AK37" s="40"/>
      <c r="AL37" s="40"/>
      <c r="AM37" s="40"/>
      <c r="AN37" s="40"/>
      <c r="AO37" s="40"/>
    </row>
    <row r="38" spans="1:41" s="21" customFormat="1" x14ac:dyDescent="0.25">
      <c r="A38" s="61"/>
      <c r="B38" s="42"/>
      <c r="C38" s="180" t="str">
        <f>IF(F38=0,"",MAX($C$16:C37)+1)</f>
        <v/>
      </c>
      <c r="D38" s="63"/>
      <c r="E38" s="209"/>
      <c r="F38" s="210"/>
      <c r="G38" s="211"/>
      <c r="H38" s="210"/>
      <c r="I38" s="210"/>
      <c r="J38" s="210"/>
      <c r="K38" s="212" t="s">
        <v>372</v>
      </c>
      <c r="L38" s="210"/>
      <c r="M38" s="210"/>
      <c r="N38" s="192"/>
      <c r="O38" s="35"/>
      <c r="Q38" s="74" t="str">
        <f t="shared" ca="1" si="4"/>
        <v/>
      </c>
      <c r="S38" s="67" t="str">
        <f t="shared" si="5"/>
        <v>N</v>
      </c>
      <c r="T38" s="67">
        <f t="shared" ca="1" si="6"/>
        <v>0</v>
      </c>
      <c r="U38" s="67">
        <f>IF(C38="",0,IF(OR(D38=0,E38=0,F38=0,G38=0,H38=0,I38=0,K38=0,K38="",L38=0,M38=0,AND(OR(L38=Lists!$K$3,L38=Lists!$K$4),J38=0),AND(L38=Lists!$K$4,OR(M38=Lists!$M$5,M38=Lists!$M$6,M38=Lists!$M$7,M38=Lists!$M$8,M38=Lists!$M$10),N38=0)),1,0))</f>
        <v>0</v>
      </c>
      <c r="V38" s="67">
        <f>IF(E38=0,0,IF(COUNTIF(Lists!$B$3:$B$203,E38)&gt;0,0,1))</f>
        <v>0</v>
      </c>
      <c r="W38" s="67">
        <f>IF(M38=Lists!$L$5,IF(COUNTIFS('Section 3'!$D$16:$D$25,F38,'Section 3'!$G$16:$G$25,Lists!$J$3)&gt;0,0,1),IF(M38=Lists!$L$6,IF(COUNTIFS('Section 3'!$D$16:$D$25,F38,'Section 3'!$G$16:$G$25,M38)&gt;0,0,1),0))</f>
        <v>0</v>
      </c>
      <c r="X38" s="67">
        <f>IF(M38=Lists!$L$8,IF(COUNTIFS('Section 3'!$D$16:$D$25,F38,'Section 3'!$G$16:$G$25,Lists!$J$5)&gt;0,0,1),IF(M38=Lists!$L$10,IF(COUNTIFS('Section 3'!$D$16:$D$25,F38,'Section 3'!$G$16:$G$25,Lists!$J$6)&gt;0,0,1),0))</f>
        <v>0</v>
      </c>
      <c r="Y38" s="67">
        <f t="shared" si="2"/>
        <v>0</v>
      </c>
      <c r="Z38" s="61">
        <f t="shared" si="3"/>
        <v>0</v>
      </c>
      <c r="AA38" s="61">
        <f t="shared" si="7"/>
        <v>0</v>
      </c>
      <c r="AB38" s="40"/>
      <c r="AC38" s="40"/>
      <c r="AD38" s="40"/>
      <c r="AE38" s="40"/>
      <c r="AF38" s="40"/>
      <c r="AG38" s="40"/>
      <c r="AH38" s="40"/>
      <c r="AI38" s="40"/>
      <c r="AJ38" s="40"/>
      <c r="AK38" s="40"/>
      <c r="AL38" s="40"/>
      <c r="AM38" s="40"/>
      <c r="AN38" s="40"/>
      <c r="AO38" s="40"/>
    </row>
    <row r="39" spans="1:41" s="21" customFormat="1" x14ac:dyDescent="0.25">
      <c r="A39" s="61"/>
      <c r="B39" s="42"/>
      <c r="C39" s="180" t="str">
        <f>IF(F39=0,"",MAX($C$16:C38)+1)</f>
        <v/>
      </c>
      <c r="D39" s="63"/>
      <c r="E39" s="209"/>
      <c r="F39" s="210"/>
      <c r="G39" s="211"/>
      <c r="H39" s="210"/>
      <c r="I39" s="210"/>
      <c r="J39" s="210"/>
      <c r="K39" s="212" t="s">
        <v>372</v>
      </c>
      <c r="L39" s="210"/>
      <c r="M39" s="210"/>
      <c r="N39" s="192"/>
      <c r="O39" s="35"/>
      <c r="Q39" s="74" t="str">
        <f t="shared" ca="1" si="4"/>
        <v/>
      </c>
      <c r="S39" s="67" t="str">
        <f t="shared" si="5"/>
        <v>N</v>
      </c>
      <c r="T39" s="67">
        <f t="shared" ca="1" si="6"/>
        <v>0</v>
      </c>
      <c r="U39" s="67">
        <f>IF(C39="",0,IF(OR(D39=0,E39=0,F39=0,G39=0,H39=0,I39=0,K39=0,K39="",L39=0,M39=0,AND(OR(L39=Lists!$K$3,L39=Lists!$K$4),J39=0),AND(L39=Lists!$K$4,OR(M39=Lists!$M$5,M39=Lists!$M$6,M39=Lists!$M$7,M39=Lists!$M$8,M39=Lists!$M$10),N39=0)),1,0))</f>
        <v>0</v>
      </c>
      <c r="V39" s="67">
        <f>IF(E39=0,0,IF(COUNTIF(Lists!$B$3:$B$203,E39)&gt;0,0,1))</f>
        <v>0</v>
      </c>
      <c r="W39" s="67">
        <f>IF(M39=Lists!$L$5,IF(COUNTIFS('Section 3'!$D$16:$D$25,F39,'Section 3'!$G$16:$G$25,Lists!$J$3)&gt;0,0,1),IF(M39=Lists!$L$6,IF(COUNTIFS('Section 3'!$D$16:$D$25,F39,'Section 3'!$G$16:$G$25,M39)&gt;0,0,1),0))</f>
        <v>0</v>
      </c>
      <c r="X39" s="67">
        <f>IF(M39=Lists!$L$8,IF(COUNTIFS('Section 3'!$D$16:$D$25,F39,'Section 3'!$G$16:$G$25,Lists!$J$5)&gt;0,0,1),IF(M39=Lists!$L$10,IF(COUNTIFS('Section 3'!$D$16:$D$25,F39,'Section 3'!$G$16:$G$25,Lists!$J$6)&gt;0,0,1),0))</f>
        <v>0</v>
      </c>
      <c r="Y39" s="67">
        <f t="shared" si="2"/>
        <v>0</v>
      </c>
      <c r="Z39" s="61">
        <f t="shared" si="3"/>
        <v>0</v>
      </c>
      <c r="AA39" s="61">
        <f t="shared" si="7"/>
        <v>0</v>
      </c>
      <c r="AB39" s="40"/>
      <c r="AC39" s="40"/>
      <c r="AD39" s="40"/>
      <c r="AE39" s="40"/>
      <c r="AF39" s="40"/>
      <c r="AG39" s="40"/>
      <c r="AH39" s="40"/>
      <c r="AI39" s="40"/>
      <c r="AJ39" s="40"/>
      <c r="AK39" s="40"/>
      <c r="AL39" s="40"/>
      <c r="AM39" s="40"/>
      <c r="AN39" s="40"/>
      <c r="AO39" s="40"/>
    </row>
    <row r="40" spans="1:41" s="21" customFormat="1" x14ac:dyDescent="0.25">
      <c r="A40" s="61"/>
      <c r="B40" s="42"/>
      <c r="C40" s="180" t="str">
        <f>IF(F40=0,"",MAX($C$16:C39)+1)</f>
        <v/>
      </c>
      <c r="D40" s="63"/>
      <c r="E40" s="209"/>
      <c r="F40" s="210"/>
      <c r="G40" s="211"/>
      <c r="H40" s="210"/>
      <c r="I40" s="210"/>
      <c r="J40" s="210"/>
      <c r="K40" s="212" t="s">
        <v>372</v>
      </c>
      <c r="L40" s="210"/>
      <c r="M40" s="210"/>
      <c r="N40" s="192"/>
      <c r="O40" s="35"/>
      <c r="Q40" s="74" t="str">
        <f t="shared" ca="1" si="4"/>
        <v/>
      </c>
      <c r="S40" s="67" t="str">
        <f t="shared" si="5"/>
        <v>N</v>
      </c>
      <c r="T40" s="67">
        <f t="shared" ca="1" si="6"/>
        <v>0</v>
      </c>
      <c r="U40" s="67">
        <f>IF(C40="",0,IF(OR(D40=0,E40=0,F40=0,G40=0,H40=0,I40=0,K40=0,K40="",L40=0,M40=0,AND(OR(L40=Lists!$K$3,L40=Lists!$K$4),J40=0),AND(L40=Lists!$K$4,OR(M40=Lists!$M$5,M40=Lists!$M$6,M40=Lists!$M$7,M40=Lists!$M$8,M40=Lists!$M$10),N40=0)),1,0))</f>
        <v>0</v>
      </c>
      <c r="V40" s="67">
        <f>IF(E40=0,0,IF(COUNTIF(Lists!$B$3:$B$203,E40)&gt;0,0,1))</f>
        <v>0</v>
      </c>
      <c r="W40" s="67">
        <f>IF(M40=Lists!$L$5,IF(COUNTIFS('Section 3'!$D$16:$D$25,F40,'Section 3'!$G$16:$G$25,Lists!$J$3)&gt;0,0,1),IF(M40=Lists!$L$6,IF(COUNTIFS('Section 3'!$D$16:$D$25,F40,'Section 3'!$G$16:$G$25,M40)&gt;0,0,1),0))</f>
        <v>0</v>
      </c>
      <c r="X40" s="67">
        <f>IF(M40=Lists!$L$8,IF(COUNTIFS('Section 3'!$D$16:$D$25,F40,'Section 3'!$G$16:$G$25,Lists!$J$5)&gt;0,0,1),IF(M40=Lists!$L$10,IF(COUNTIFS('Section 3'!$D$16:$D$25,F40,'Section 3'!$G$16:$G$25,Lists!$J$6)&gt;0,0,1),0))</f>
        <v>0</v>
      </c>
      <c r="Y40" s="67">
        <f t="shared" si="2"/>
        <v>0</v>
      </c>
      <c r="Z40" s="61">
        <f t="shared" si="3"/>
        <v>0</v>
      </c>
      <c r="AA40" s="61">
        <f t="shared" si="7"/>
        <v>0</v>
      </c>
      <c r="AB40" s="40"/>
      <c r="AC40" s="40"/>
      <c r="AD40" s="40"/>
      <c r="AE40" s="40"/>
      <c r="AF40" s="40"/>
      <c r="AG40" s="40"/>
      <c r="AH40" s="40"/>
      <c r="AI40" s="40"/>
      <c r="AJ40" s="40"/>
      <c r="AK40" s="40"/>
      <c r="AL40" s="40"/>
      <c r="AM40" s="40"/>
      <c r="AN40" s="40"/>
      <c r="AO40" s="40"/>
    </row>
    <row r="41" spans="1:41" s="21" customFormat="1" x14ac:dyDescent="0.25">
      <c r="A41" s="61"/>
      <c r="B41" s="42"/>
      <c r="C41" s="180" t="str">
        <f>IF(F41=0,"",MAX($C$16:C40)+1)</f>
        <v/>
      </c>
      <c r="D41" s="63"/>
      <c r="E41" s="209"/>
      <c r="F41" s="210"/>
      <c r="G41" s="211"/>
      <c r="H41" s="210"/>
      <c r="I41" s="210"/>
      <c r="J41" s="210"/>
      <c r="K41" s="212" t="s">
        <v>372</v>
      </c>
      <c r="L41" s="210"/>
      <c r="M41" s="210"/>
      <c r="N41" s="192"/>
      <c r="O41" s="35"/>
      <c r="Q41" s="74" t="str">
        <f t="shared" ca="1" si="4"/>
        <v/>
      </c>
      <c r="S41" s="67" t="str">
        <f t="shared" si="5"/>
        <v>N</v>
      </c>
      <c r="T41" s="67">
        <f t="shared" ca="1" si="6"/>
        <v>0</v>
      </c>
      <c r="U41" s="67">
        <f>IF(C41="",0,IF(OR(D41=0,E41=0,F41=0,G41=0,H41=0,I41=0,K41=0,K41="",L41=0,M41=0,AND(OR(L41=Lists!$K$3,L41=Lists!$K$4),J41=0),AND(L41=Lists!$K$4,OR(M41=Lists!$M$5,M41=Lists!$M$6,M41=Lists!$M$7,M41=Lists!$M$8,M41=Lists!$M$10),N41=0)),1,0))</f>
        <v>0</v>
      </c>
      <c r="V41" s="67">
        <f>IF(E41=0,0,IF(COUNTIF(Lists!$B$3:$B$203,E41)&gt;0,0,1))</f>
        <v>0</v>
      </c>
      <c r="W41" s="67">
        <f>IF(M41=Lists!$L$5,IF(COUNTIFS('Section 3'!$D$16:$D$25,F41,'Section 3'!$G$16:$G$25,Lists!$J$3)&gt;0,0,1),IF(M41=Lists!$L$6,IF(COUNTIFS('Section 3'!$D$16:$D$25,F41,'Section 3'!$G$16:$G$25,M41)&gt;0,0,1),0))</f>
        <v>0</v>
      </c>
      <c r="X41" s="67">
        <f>IF(M41=Lists!$L$8,IF(COUNTIFS('Section 3'!$D$16:$D$25,F41,'Section 3'!$G$16:$G$25,Lists!$J$5)&gt;0,0,1),IF(M41=Lists!$L$10,IF(COUNTIFS('Section 3'!$D$16:$D$25,F41,'Section 3'!$G$16:$G$25,Lists!$J$6)&gt;0,0,1),0))</f>
        <v>0</v>
      </c>
      <c r="Y41" s="67">
        <f t="shared" si="2"/>
        <v>0</v>
      </c>
      <c r="Z41" s="61">
        <f t="shared" si="3"/>
        <v>0</v>
      </c>
      <c r="AA41" s="61">
        <f t="shared" si="7"/>
        <v>0</v>
      </c>
      <c r="AB41" s="40"/>
      <c r="AC41" s="40"/>
      <c r="AD41" s="40"/>
      <c r="AE41" s="40"/>
      <c r="AF41" s="40"/>
      <c r="AG41" s="40"/>
      <c r="AH41" s="40"/>
      <c r="AI41" s="40"/>
      <c r="AJ41" s="40"/>
      <c r="AK41" s="40"/>
      <c r="AL41" s="40"/>
      <c r="AM41" s="40"/>
      <c r="AN41" s="40"/>
      <c r="AO41" s="40"/>
    </row>
    <row r="42" spans="1:41" s="21" customFormat="1" ht="14.25" customHeight="1" x14ac:dyDescent="0.25">
      <c r="A42" s="61"/>
      <c r="B42" s="42"/>
      <c r="C42" s="180" t="str">
        <f>IF(F42=0,"",MAX($C$16:C41)+1)</f>
        <v/>
      </c>
      <c r="D42" s="63"/>
      <c r="E42" s="209"/>
      <c r="F42" s="210"/>
      <c r="G42" s="211"/>
      <c r="H42" s="210"/>
      <c r="I42" s="210"/>
      <c r="J42" s="210"/>
      <c r="K42" s="212" t="s">
        <v>372</v>
      </c>
      <c r="L42" s="210"/>
      <c r="M42" s="210"/>
      <c r="N42" s="192"/>
      <c r="O42" s="35"/>
      <c r="Q42" s="74" t="str">
        <f t="shared" ca="1" si="4"/>
        <v/>
      </c>
      <c r="S42" s="67" t="str">
        <f t="shared" si="5"/>
        <v>N</v>
      </c>
      <c r="T42" s="67">
        <f t="shared" ca="1" si="6"/>
        <v>0</v>
      </c>
      <c r="U42" s="67">
        <f>IF(C42="",0,IF(OR(D42=0,E42=0,F42=0,G42=0,H42=0,I42=0,K42=0,K42="",L42=0,M42=0,AND(OR(L42=Lists!$K$3,L42=Lists!$K$4),J42=0),AND(L42=Lists!$K$4,OR(M42=Lists!$M$5,M42=Lists!$M$6,M42=Lists!$M$7,M42=Lists!$M$8,M42=Lists!$M$10),N42=0)),1,0))</f>
        <v>0</v>
      </c>
      <c r="V42" s="67">
        <f>IF(E42=0,0,IF(COUNTIF(Lists!$B$3:$B$203,E42)&gt;0,0,1))</f>
        <v>0</v>
      </c>
      <c r="W42" s="67">
        <f>IF(M42=Lists!$L$5,IF(COUNTIFS('Section 3'!$D$16:$D$25,F42,'Section 3'!$G$16:$G$25,Lists!$J$3)&gt;0,0,1),IF(M42=Lists!$L$6,IF(COUNTIFS('Section 3'!$D$16:$D$25,F42,'Section 3'!$G$16:$G$25,M42)&gt;0,0,1),0))</f>
        <v>0</v>
      </c>
      <c r="X42" s="67">
        <f>IF(M42=Lists!$L$8,IF(COUNTIFS('Section 3'!$D$16:$D$25,F42,'Section 3'!$G$16:$G$25,Lists!$J$5)&gt;0,0,1),IF(M42=Lists!$L$10,IF(COUNTIFS('Section 3'!$D$16:$D$25,F42,'Section 3'!$G$16:$G$25,Lists!$J$6)&gt;0,0,1),0))</f>
        <v>0</v>
      </c>
      <c r="Y42" s="67">
        <f t="shared" si="2"/>
        <v>0</v>
      </c>
      <c r="Z42" s="61">
        <f t="shared" si="3"/>
        <v>0</v>
      </c>
      <c r="AA42" s="61">
        <f t="shared" si="7"/>
        <v>0</v>
      </c>
      <c r="AB42" s="40"/>
      <c r="AC42" s="40"/>
      <c r="AD42" s="40"/>
      <c r="AE42" s="40"/>
      <c r="AF42" s="40"/>
      <c r="AG42" s="40"/>
      <c r="AH42" s="40"/>
      <c r="AI42" s="40"/>
      <c r="AJ42" s="40"/>
      <c r="AK42" s="40"/>
      <c r="AL42" s="40"/>
      <c r="AM42" s="40"/>
      <c r="AN42" s="40"/>
      <c r="AO42" s="40"/>
    </row>
    <row r="43" spans="1:41" s="21" customFormat="1" x14ac:dyDescent="0.25">
      <c r="A43" s="61"/>
      <c r="B43" s="42"/>
      <c r="C43" s="180" t="str">
        <f>IF(F43=0,"",MAX($C$16:C42)+1)</f>
        <v/>
      </c>
      <c r="D43" s="63"/>
      <c r="E43" s="209"/>
      <c r="F43" s="210"/>
      <c r="G43" s="211"/>
      <c r="H43" s="210"/>
      <c r="I43" s="210"/>
      <c r="J43" s="210"/>
      <c r="K43" s="212" t="s">
        <v>372</v>
      </c>
      <c r="L43" s="210"/>
      <c r="M43" s="210"/>
      <c r="N43" s="192"/>
      <c r="O43" s="35"/>
      <c r="Q43" s="74" t="str">
        <f t="shared" ca="1" si="4"/>
        <v/>
      </c>
      <c r="S43" s="67" t="str">
        <f t="shared" si="5"/>
        <v>N</v>
      </c>
      <c r="T43" s="67">
        <f t="shared" ca="1" si="6"/>
        <v>0</v>
      </c>
      <c r="U43" s="67">
        <f>IF(C43="",0,IF(OR(D43=0,E43=0,F43=0,G43=0,H43=0,I43=0,K43=0,K43="",L43=0,M43=0,AND(OR(L43=Lists!$K$3,L43=Lists!$K$4),J43=0),AND(L43=Lists!$K$4,OR(M43=Lists!$M$5,M43=Lists!$M$6,M43=Lists!$M$7,M43=Lists!$M$8,M43=Lists!$M$10),N43=0)),1,0))</f>
        <v>0</v>
      </c>
      <c r="V43" s="67">
        <f>IF(E43=0,0,IF(COUNTIF(Lists!$B$3:$B$203,E43)&gt;0,0,1))</f>
        <v>0</v>
      </c>
      <c r="W43" s="67">
        <f>IF(M43=Lists!$L$5,IF(COUNTIFS('Section 3'!$D$16:$D$25,F43,'Section 3'!$G$16:$G$25,Lists!$J$3)&gt;0,0,1),IF(M43=Lists!$L$6,IF(COUNTIFS('Section 3'!$D$16:$D$25,F43,'Section 3'!$G$16:$G$25,M43)&gt;0,0,1),0))</f>
        <v>0</v>
      </c>
      <c r="X43" s="67">
        <f>IF(M43=Lists!$L$8,IF(COUNTIFS('Section 3'!$D$16:$D$25,F43,'Section 3'!$G$16:$G$25,Lists!$J$5)&gt;0,0,1),IF(M43=Lists!$L$10,IF(COUNTIFS('Section 3'!$D$16:$D$25,F43,'Section 3'!$G$16:$G$25,Lists!$J$6)&gt;0,0,1),0))</f>
        <v>0</v>
      </c>
      <c r="Y43" s="67">
        <f t="shared" si="2"/>
        <v>0</v>
      </c>
      <c r="Z43" s="61">
        <f t="shared" si="3"/>
        <v>0</v>
      </c>
      <c r="AA43" s="61">
        <f t="shared" si="7"/>
        <v>0</v>
      </c>
      <c r="AB43" s="40"/>
      <c r="AC43" s="40"/>
      <c r="AD43" s="40"/>
      <c r="AE43" s="40"/>
      <c r="AF43" s="40"/>
      <c r="AG43" s="40"/>
      <c r="AH43" s="40"/>
      <c r="AI43" s="40"/>
      <c r="AJ43" s="40"/>
      <c r="AK43" s="40"/>
      <c r="AL43" s="40"/>
      <c r="AM43" s="40"/>
      <c r="AN43" s="40"/>
      <c r="AO43" s="40"/>
    </row>
    <row r="44" spans="1:41" s="21" customFormat="1" x14ac:dyDescent="0.25">
      <c r="A44" s="61"/>
      <c r="B44" s="42"/>
      <c r="C44" s="180" t="str">
        <f>IF(F44=0,"",MAX($C$16:C43)+1)</f>
        <v/>
      </c>
      <c r="D44" s="63"/>
      <c r="E44" s="209"/>
      <c r="F44" s="210"/>
      <c r="G44" s="211"/>
      <c r="H44" s="210"/>
      <c r="I44" s="210"/>
      <c r="J44" s="210"/>
      <c r="K44" s="212" t="s">
        <v>372</v>
      </c>
      <c r="L44" s="210"/>
      <c r="M44" s="210"/>
      <c r="N44" s="192"/>
      <c r="O44" s="35"/>
      <c r="Q44" s="74" t="str">
        <f t="shared" ca="1" si="4"/>
        <v/>
      </c>
      <c r="S44" s="67" t="str">
        <f t="shared" si="5"/>
        <v>N</v>
      </c>
      <c r="T44" s="67">
        <f t="shared" ca="1" si="6"/>
        <v>0</v>
      </c>
      <c r="U44" s="67">
        <f>IF(C44="",0,IF(OR(D44=0,E44=0,F44=0,G44=0,H44=0,I44=0,K44=0,K44="",L44=0,M44=0,AND(OR(L44=Lists!$K$3,L44=Lists!$K$4),J44=0),AND(L44=Lists!$K$4,OR(M44=Lists!$M$5,M44=Lists!$M$6,M44=Lists!$M$7,M44=Lists!$M$8,M44=Lists!$M$10),N44=0)),1,0))</f>
        <v>0</v>
      </c>
      <c r="V44" s="67">
        <f>IF(E44=0,0,IF(COUNTIF(Lists!$B$3:$B$203,E44)&gt;0,0,1))</f>
        <v>0</v>
      </c>
      <c r="W44" s="67">
        <f>IF(M44=Lists!$L$5,IF(COUNTIFS('Section 3'!$D$16:$D$25,F44,'Section 3'!$G$16:$G$25,Lists!$J$3)&gt;0,0,1),IF(M44=Lists!$L$6,IF(COUNTIFS('Section 3'!$D$16:$D$25,F44,'Section 3'!$G$16:$G$25,M44)&gt;0,0,1),0))</f>
        <v>0</v>
      </c>
      <c r="X44" s="67">
        <f>IF(M44=Lists!$L$8,IF(COUNTIFS('Section 3'!$D$16:$D$25,F44,'Section 3'!$G$16:$G$25,Lists!$J$5)&gt;0,0,1),IF(M44=Lists!$L$10,IF(COUNTIFS('Section 3'!$D$16:$D$25,F44,'Section 3'!$G$16:$G$25,Lists!$J$6)&gt;0,0,1),0))</f>
        <v>0</v>
      </c>
      <c r="Y44" s="67">
        <f t="shared" si="2"/>
        <v>0</v>
      </c>
      <c r="Z44" s="61">
        <f t="shared" si="3"/>
        <v>0</v>
      </c>
      <c r="AA44" s="61">
        <f t="shared" si="7"/>
        <v>0</v>
      </c>
      <c r="AB44" s="40"/>
      <c r="AC44" s="40"/>
      <c r="AD44" s="40"/>
      <c r="AE44" s="40"/>
      <c r="AF44" s="40"/>
      <c r="AG44" s="40"/>
      <c r="AH44" s="40"/>
      <c r="AI44" s="40"/>
      <c r="AJ44" s="40"/>
      <c r="AK44" s="40"/>
      <c r="AL44" s="40"/>
      <c r="AM44" s="40"/>
      <c r="AN44" s="40"/>
      <c r="AO44" s="40"/>
    </row>
    <row r="45" spans="1:41" s="21" customFormat="1" x14ac:dyDescent="0.25">
      <c r="A45" s="61"/>
      <c r="B45" s="42"/>
      <c r="C45" s="180" t="str">
        <f>IF(F45=0,"",MAX($C$16:C44)+1)</f>
        <v/>
      </c>
      <c r="D45" s="63"/>
      <c r="E45" s="209"/>
      <c r="F45" s="210"/>
      <c r="G45" s="211"/>
      <c r="H45" s="210"/>
      <c r="I45" s="210"/>
      <c r="J45" s="210"/>
      <c r="K45" s="212" t="s">
        <v>372</v>
      </c>
      <c r="L45" s="210"/>
      <c r="M45" s="210"/>
      <c r="N45" s="192"/>
      <c r="O45" s="35"/>
      <c r="Q45" s="74" t="str">
        <f t="shared" ca="1" si="4"/>
        <v/>
      </c>
      <c r="S45" s="67" t="str">
        <f t="shared" si="5"/>
        <v>N</v>
      </c>
      <c r="T45" s="67">
        <f t="shared" ca="1" si="6"/>
        <v>0</v>
      </c>
      <c r="U45" s="67">
        <f>IF(C45="",0,IF(OR(D45=0,E45=0,F45=0,G45=0,H45=0,I45=0,K45=0,K45="",L45=0,M45=0,AND(OR(L45=Lists!$K$3,L45=Lists!$K$4),J45=0),AND(L45=Lists!$K$4,OR(M45=Lists!$M$5,M45=Lists!$M$6,M45=Lists!$M$7,M45=Lists!$M$8,M45=Lists!$M$10),N45=0)),1,0))</f>
        <v>0</v>
      </c>
      <c r="V45" s="67">
        <f>IF(E45=0,0,IF(COUNTIF(Lists!$B$3:$B$203,E45)&gt;0,0,1))</f>
        <v>0</v>
      </c>
      <c r="W45" s="67">
        <f>IF(M45=Lists!$L$5,IF(COUNTIFS('Section 3'!$D$16:$D$25,F45,'Section 3'!$G$16:$G$25,Lists!$J$3)&gt;0,0,1),IF(M45=Lists!$L$6,IF(COUNTIFS('Section 3'!$D$16:$D$25,F45,'Section 3'!$G$16:$G$25,M45)&gt;0,0,1),0))</f>
        <v>0</v>
      </c>
      <c r="X45" s="67">
        <f>IF(M45=Lists!$L$8,IF(COUNTIFS('Section 3'!$D$16:$D$25,F45,'Section 3'!$G$16:$G$25,Lists!$J$5)&gt;0,0,1),IF(M45=Lists!$L$10,IF(COUNTIFS('Section 3'!$D$16:$D$25,F45,'Section 3'!$G$16:$G$25,Lists!$J$6)&gt;0,0,1),0))</f>
        <v>0</v>
      </c>
      <c r="Y45" s="67">
        <f t="shared" si="2"/>
        <v>0</v>
      </c>
      <c r="Z45" s="61">
        <f t="shared" si="3"/>
        <v>0</v>
      </c>
      <c r="AA45" s="61">
        <f t="shared" si="7"/>
        <v>0</v>
      </c>
      <c r="AB45" s="40"/>
      <c r="AC45" s="40"/>
      <c r="AD45" s="40"/>
      <c r="AE45" s="40"/>
      <c r="AF45" s="40"/>
      <c r="AG45" s="40"/>
      <c r="AH45" s="40"/>
      <c r="AI45" s="40"/>
      <c r="AJ45" s="40"/>
      <c r="AK45" s="40"/>
      <c r="AL45" s="40"/>
      <c r="AM45" s="40"/>
      <c r="AN45" s="40"/>
      <c r="AO45" s="40"/>
    </row>
    <row r="46" spans="1:41" s="21" customFormat="1" x14ac:dyDescent="0.25">
      <c r="A46" s="61"/>
      <c r="B46" s="42"/>
      <c r="C46" s="180" t="str">
        <f>IF(F46=0,"",MAX($C$16:C45)+1)</f>
        <v/>
      </c>
      <c r="D46" s="63"/>
      <c r="E46" s="209"/>
      <c r="F46" s="210"/>
      <c r="G46" s="211"/>
      <c r="H46" s="210"/>
      <c r="I46" s="210"/>
      <c r="J46" s="210"/>
      <c r="K46" s="212" t="s">
        <v>372</v>
      </c>
      <c r="L46" s="210"/>
      <c r="M46" s="210"/>
      <c r="N46" s="192"/>
      <c r="O46" s="35"/>
      <c r="Q46" s="74" t="str">
        <f t="shared" ca="1" si="4"/>
        <v/>
      </c>
      <c r="S46" s="67" t="str">
        <f t="shared" si="5"/>
        <v>N</v>
      </c>
      <c r="T46" s="67">
        <f t="shared" ca="1" si="6"/>
        <v>0</v>
      </c>
      <c r="U46" s="67">
        <f>IF(C46="",0,IF(OR(D46=0,E46=0,F46=0,G46=0,H46=0,I46=0,K46=0,K46="",L46=0,M46=0,AND(OR(L46=Lists!$K$3,L46=Lists!$K$4),J46=0),AND(L46=Lists!$K$4,OR(M46=Lists!$M$5,M46=Lists!$M$6,M46=Lists!$M$7,M46=Lists!$M$8,M46=Lists!$M$10),N46=0)),1,0))</f>
        <v>0</v>
      </c>
      <c r="V46" s="67">
        <f>IF(E46=0,0,IF(COUNTIF(Lists!$B$3:$B$203,E46)&gt;0,0,1))</f>
        <v>0</v>
      </c>
      <c r="W46" s="67">
        <f>IF(M46=Lists!$L$5,IF(COUNTIFS('Section 3'!$D$16:$D$25,F46,'Section 3'!$G$16:$G$25,Lists!$J$3)&gt;0,0,1),IF(M46=Lists!$L$6,IF(COUNTIFS('Section 3'!$D$16:$D$25,F46,'Section 3'!$G$16:$G$25,M46)&gt;0,0,1),0))</f>
        <v>0</v>
      </c>
      <c r="X46" s="67">
        <f>IF(M46=Lists!$L$8,IF(COUNTIFS('Section 3'!$D$16:$D$25,F46,'Section 3'!$G$16:$G$25,Lists!$J$5)&gt;0,0,1),IF(M46=Lists!$L$10,IF(COUNTIFS('Section 3'!$D$16:$D$25,F46,'Section 3'!$G$16:$G$25,Lists!$J$6)&gt;0,0,1),0))</f>
        <v>0</v>
      </c>
      <c r="Y46" s="67">
        <f t="shared" si="2"/>
        <v>0</v>
      </c>
      <c r="Z46" s="61">
        <f t="shared" si="3"/>
        <v>0</v>
      </c>
      <c r="AA46" s="61">
        <f t="shared" si="7"/>
        <v>0</v>
      </c>
      <c r="AB46" s="40"/>
      <c r="AC46" s="40"/>
      <c r="AD46" s="40"/>
      <c r="AE46" s="40"/>
      <c r="AF46" s="40"/>
      <c r="AG46" s="40"/>
      <c r="AH46" s="40"/>
      <c r="AI46" s="40"/>
      <c r="AJ46" s="40"/>
      <c r="AK46" s="40"/>
      <c r="AL46" s="40"/>
      <c r="AM46" s="40"/>
      <c r="AN46" s="40"/>
      <c r="AO46" s="40"/>
    </row>
    <row r="47" spans="1:41" s="21" customFormat="1" x14ac:dyDescent="0.25">
      <c r="A47" s="61"/>
      <c r="B47" s="42"/>
      <c r="C47" s="180" t="str">
        <f>IF(F47=0,"",MAX($C$16:C46)+1)</f>
        <v/>
      </c>
      <c r="D47" s="63"/>
      <c r="E47" s="209"/>
      <c r="F47" s="210"/>
      <c r="G47" s="211"/>
      <c r="H47" s="210"/>
      <c r="I47" s="210"/>
      <c r="J47" s="210"/>
      <c r="K47" s="212" t="s">
        <v>372</v>
      </c>
      <c r="L47" s="210"/>
      <c r="M47" s="210"/>
      <c r="N47" s="192"/>
      <c r="O47" s="35"/>
      <c r="Q47" s="74" t="str">
        <f t="shared" ca="1" si="4"/>
        <v/>
      </c>
      <c r="S47" s="67" t="str">
        <f t="shared" si="5"/>
        <v>N</v>
      </c>
      <c r="T47" s="67">
        <f t="shared" ca="1" si="6"/>
        <v>0</v>
      </c>
      <c r="U47" s="67">
        <f>IF(C47="",0,IF(OR(D47=0,E47=0,F47=0,G47=0,H47=0,I47=0,K47=0,K47="",L47=0,M47=0,AND(OR(L47=Lists!$K$3,L47=Lists!$K$4),J47=0),AND(L47=Lists!$K$4,OR(M47=Lists!$M$5,M47=Lists!$M$6,M47=Lists!$M$7,M47=Lists!$M$8,M47=Lists!$M$10),N47=0)),1,0))</f>
        <v>0</v>
      </c>
      <c r="V47" s="67">
        <f>IF(E47=0,0,IF(COUNTIF(Lists!$B$3:$B$203,E47)&gt;0,0,1))</f>
        <v>0</v>
      </c>
      <c r="W47" s="67">
        <f>IF(M47=Lists!$L$5,IF(COUNTIFS('Section 3'!$D$16:$D$25,F47,'Section 3'!$G$16:$G$25,Lists!$J$3)&gt;0,0,1),IF(M47=Lists!$L$6,IF(COUNTIFS('Section 3'!$D$16:$D$25,F47,'Section 3'!$G$16:$G$25,M47)&gt;0,0,1),0))</f>
        <v>0</v>
      </c>
      <c r="X47" s="67">
        <f>IF(M47=Lists!$L$8,IF(COUNTIFS('Section 3'!$D$16:$D$25,F47,'Section 3'!$G$16:$G$25,Lists!$J$5)&gt;0,0,1),IF(M47=Lists!$L$10,IF(COUNTIFS('Section 3'!$D$16:$D$25,F47,'Section 3'!$G$16:$G$25,Lists!$J$6)&gt;0,0,1),0))</f>
        <v>0</v>
      </c>
      <c r="Y47" s="67">
        <f t="shared" si="2"/>
        <v>0</v>
      </c>
      <c r="Z47" s="61">
        <f t="shared" si="3"/>
        <v>0</v>
      </c>
      <c r="AA47" s="61">
        <f t="shared" si="7"/>
        <v>0</v>
      </c>
      <c r="AB47" s="40"/>
      <c r="AC47" s="40"/>
      <c r="AD47" s="40"/>
      <c r="AE47" s="40"/>
      <c r="AF47" s="40"/>
      <c r="AG47" s="40"/>
      <c r="AH47" s="40"/>
      <c r="AI47" s="40"/>
      <c r="AJ47" s="40"/>
      <c r="AK47" s="40"/>
      <c r="AL47" s="40"/>
      <c r="AM47" s="40"/>
      <c r="AN47" s="40"/>
      <c r="AO47" s="40"/>
    </row>
    <row r="48" spans="1:41" s="21" customFormat="1" x14ac:dyDescent="0.25">
      <c r="A48" s="61"/>
      <c r="B48" s="42"/>
      <c r="C48" s="180" t="str">
        <f>IF(F48=0,"",MAX($C$16:C47)+1)</f>
        <v/>
      </c>
      <c r="D48" s="63"/>
      <c r="E48" s="209"/>
      <c r="F48" s="210"/>
      <c r="G48" s="211"/>
      <c r="H48" s="210"/>
      <c r="I48" s="210"/>
      <c r="J48" s="210"/>
      <c r="K48" s="212"/>
      <c r="L48" s="210"/>
      <c r="M48" s="210"/>
      <c r="N48" s="192"/>
      <c r="O48" s="35"/>
      <c r="Q48" s="74" t="str">
        <f t="shared" ca="1" si="4"/>
        <v/>
      </c>
      <c r="S48" s="67" t="str">
        <f t="shared" si="5"/>
        <v>N</v>
      </c>
      <c r="T48" s="67">
        <f t="shared" ca="1" si="6"/>
        <v>0</v>
      </c>
      <c r="U48" s="67">
        <f>IF(C48="",0,IF(OR(D48=0,E48=0,F48=0,G48=0,H48=0,I48=0,K48=0,K48="",L48=0,M48=0,AND(OR(L48=Lists!$K$3,L48=Lists!$K$4),J48=0),AND(L48=Lists!$K$4,OR(M48=Lists!$M$5,M48=Lists!$M$6,M48=Lists!$M$7,M48=Lists!$M$8,M48=Lists!$M$10),N48=0)),1,0))</f>
        <v>0</v>
      </c>
      <c r="V48" s="67">
        <f>IF(E48=0,0,IF(COUNTIF(Lists!$B$3:$B$203,E48)&gt;0,0,1))</f>
        <v>0</v>
      </c>
      <c r="W48" s="67">
        <f>IF(M48=Lists!$L$5,IF(COUNTIFS('Section 3'!$D$16:$D$25,F48,'Section 3'!$G$16:$G$25,Lists!$J$3)&gt;0,0,1),IF(M48=Lists!$L$6,IF(COUNTIFS('Section 3'!$D$16:$D$25,F48,'Section 3'!$G$16:$G$25,M48)&gt;0,0,1),0))</f>
        <v>0</v>
      </c>
      <c r="X48" s="67">
        <f>IF(M48=Lists!$L$8,IF(COUNTIFS('Section 3'!$D$16:$D$25,F48,'Section 3'!$G$16:$G$25,Lists!$J$5)&gt;0,0,1),IF(M48=Lists!$L$10,IF(COUNTIFS('Section 3'!$D$16:$D$25,F48,'Section 3'!$G$16:$G$25,Lists!$J$6)&gt;0,0,1),0))</f>
        <v>0</v>
      </c>
      <c r="Y48" s="67">
        <f t="shared" si="2"/>
        <v>0</v>
      </c>
      <c r="Z48" s="61">
        <f t="shared" si="3"/>
        <v>0</v>
      </c>
      <c r="AA48" s="61">
        <f t="shared" si="7"/>
        <v>0</v>
      </c>
      <c r="AB48" s="40"/>
      <c r="AC48" s="40"/>
      <c r="AD48" s="40"/>
      <c r="AE48" s="40"/>
      <c r="AF48" s="40"/>
      <c r="AG48" s="40"/>
      <c r="AH48" s="40"/>
      <c r="AI48" s="40"/>
      <c r="AJ48" s="40"/>
      <c r="AK48" s="40"/>
      <c r="AL48" s="40"/>
      <c r="AM48" s="40"/>
      <c r="AN48" s="40"/>
      <c r="AO48" s="40"/>
    </row>
    <row r="49" spans="1:41" s="21" customFormat="1" x14ac:dyDescent="0.25">
      <c r="A49" s="61"/>
      <c r="B49" s="42"/>
      <c r="C49" s="180" t="str">
        <f>IF(F49=0,"",MAX($C$16:C48)+1)</f>
        <v/>
      </c>
      <c r="D49" s="63"/>
      <c r="E49" s="209"/>
      <c r="F49" s="210"/>
      <c r="G49" s="211"/>
      <c r="H49" s="210"/>
      <c r="I49" s="210"/>
      <c r="J49" s="210"/>
      <c r="K49" s="212" t="s">
        <v>372</v>
      </c>
      <c r="L49" s="210"/>
      <c r="M49" s="210"/>
      <c r="N49" s="192"/>
      <c r="O49" s="35"/>
      <c r="Q49" s="74" t="str">
        <f t="shared" ca="1" si="4"/>
        <v/>
      </c>
      <c r="S49" s="67" t="str">
        <f t="shared" si="5"/>
        <v>N</v>
      </c>
      <c r="T49" s="67">
        <f t="shared" ca="1" si="6"/>
        <v>0</v>
      </c>
      <c r="U49" s="67">
        <f>IF(C49="",0,IF(OR(D49=0,E49=0,F49=0,G49=0,H49=0,I49=0,K49=0,K49="",L49=0,M49=0,AND(OR(L49=Lists!$K$3,L49=Lists!$K$4),J49=0),AND(L49=Lists!$K$4,OR(M49=Lists!$M$5,M49=Lists!$M$6,M49=Lists!$M$7,M49=Lists!$M$8,M49=Lists!$M$10),N49=0)),1,0))</f>
        <v>0</v>
      </c>
      <c r="V49" s="67">
        <f>IF(E49=0,0,IF(COUNTIF(Lists!$B$3:$B$203,E49)&gt;0,0,1))</f>
        <v>0</v>
      </c>
      <c r="W49" s="67">
        <f>IF(M49=Lists!$L$5,IF(COUNTIFS('Section 3'!$D$16:$D$25,F49,'Section 3'!$G$16:$G$25,Lists!$J$3)&gt;0,0,1),IF(M49=Lists!$L$6,IF(COUNTIFS('Section 3'!$D$16:$D$25,F49,'Section 3'!$G$16:$G$25,M49)&gt;0,0,1),0))</f>
        <v>0</v>
      </c>
      <c r="X49" s="67">
        <f>IF(M49=Lists!$L$8,IF(COUNTIFS('Section 3'!$D$16:$D$25,F49,'Section 3'!$G$16:$G$25,Lists!$J$5)&gt;0,0,1),IF(M49=Lists!$L$10,IF(COUNTIFS('Section 3'!$D$16:$D$25,F49,'Section 3'!$G$16:$G$25,Lists!$J$6)&gt;0,0,1),0))</f>
        <v>0</v>
      </c>
      <c r="Y49" s="67">
        <f t="shared" si="2"/>
        <v>0</v>
      </c>
      <c r="Z49" s="61">
        <f t="shared" si="3"/>
        <v>0</v>
      </c>
      <c r="AA49" s="61">
        <f t="shared" si="7"/>
        <v>0</v>
      </c>
      <c r="AB49" s="40"/>
      <c r="AC49" s="40"/>
      <c r="AD49" s="40"/>
      <c r="AE49" s="40"/>
      <c r="AF49" s="40"/>
      <c r="AG49" s="40"/>
      <c r="AH49" s="40"/>
      <c r="AI49" s="40"/>
      <c r="AJ49" s="40"/>
      <c r="AK49" s="40"/>
      <c r="AL49" s="40"/>
      <c r="AM49" s="40"/>
      <c r="AN49" s="40"/>
      <c r="AO49" s="40"/>
    </row>
    <row r="50" spans="1:41" s="21" customFormat="1" x14ac:dyDescent="0.25">
      <c r="A50" s="61"/>
      <c r="B50" s="42"/>
      <c r="C50" s="180" t="str">
        <f>IF(F50=0,"",MAX($C$16:C49)+1)</f>
        <v/>
      </c>
      <c r="D50" s="63"/>
      <c r="E50" s="209"/>
      <c r="F50" s="210"/>
      <c r="G50" s="211"/>
      <c r="H50" s="210"/>
      <c r="I50" s="210"/>
      <c r="J50" s="210"/>
      <c r="K50" s="212" t="s">
        <v>372</v>
      </c>
      <c r="L50" s="210"/>
      <c r="M50" s="210"/>
      <c r="N50" s="192"/>
      <c r="O50" s="35"/>
      <c r="Q50" s="74" t="str">
        <f t="shared" ca="1" si="4"/>
        <v/>
      </c>
      <c r="S50" s="67" t="str">
        <f t="shared" si="5"/>
        <v>N</v>
      </c>
      <c r="T50" s="67">
        <f t="shared" ca="1" si="6"/>
        <v>0</v>
      </c>
      <c r="U50" s="67">
        <f>IF(C50="",0,IF(OR(D50=0,E50=0,F50=0,G50=0,H50=0,I50=0,K50=0,K50="",L50=0,M50=0,AND(OR(L50=Lists!$K$3,L50=Lists!$K$4),J50=0),AND(L50=Lists!$K$4,OR(M50=Lists!$M$5,M50=Lists!$M$6,M50=Lists!$M$7,M50=Lists!$M$8,M50=Lists!$M$10),N50=0)),1,0))</f>
        <v>0</v>
      </c>
      <c r="V50" s="67">
        <f>IF(E50=0,0,IF(COUNTIF(Lists!$B$3:$B$203,E50)&gt;0,0,1))</f>
        <v>0</v>
      </c>
      <c r="W50" s="67">
        <f>IF(M50=Lists!$L$5,IF(COUNTIFS('Section 3'!$D$16:$D$25,F50,'Section 3'!$G$16:$G$25,Lists!$J$3)&gt;0,0,1),IF(M50=Lists!$L$6,IF(COUNTIFS('Section 3'!$D$16:$D$25,F50,'Section 3'!$G$16:$G$25,M50)&gt;0,0,1),0))</f>
        <v>0</v>
      </c>
      <c r="X50" s="67">
        <f>IF(M50=Lists!$L$8,IF(COUNTIFS('Section 3'!$D$16:$D$25,F50,'Section 3'!$G$16:$G$25,Lists!$J$5)&gt;0,0,1),IF(M50=Lists!$L$10,IF(COUNTIFS('Section 3'!$D$16:$D$25,F50,'Section 3'!$G$16:$G$25,Lists!$J$6)&gt;0,0,1),0))</f>
        <v>0</v>
      </c>
      <c r="Y50" s="67">
        <f t="shared" si="2"/>
        <v>0</v>
      </c>
      <c r="Z50" s="61">
        <f t="shared" si="3"/>
        <v>0</v>
      </c>
      <c r="AA50" s="61">
        <f t="shared" si="7"/>
        <v>0</v>
      </c>
      <c r="AB50" s="40"/>
      <c r="AC50" s="40"/>
      <c r="AD50" s="40"/>
      <c r="AE50" s="40"/>
      <c r="AF50" s="40"/>
      <c r="AG50" s="40"/>
      <c r="AH50" s="40"/>
      <c r="AI50" s="40"/>
      <c r="AJ50" s="40"/>
      <c r="AK50" s="40"/>
      <c r="AL50" s="40"/>
      <c r="AM50" s="40"/>
      <c r="AN50" s="40"/>
      <c r="AO50" s="40"/>
    </row>
    <row r="51" spans="1:41" s="21" customFormat="1" x14ac:dyDescent="0.25">
      <c r="A51" s="61"/>
      <c r="B51" s="42"/>
      <c r="C51" s="180" t="str">
        <f>IF(F51=0,"",MAX($C$16:C50)+1)</f>
        <v/>
      </c>
      <c r="D51" s="63"/>
      <c r="E51" s="209"/>
      <c r="F51" s="210"/>
      <c r="G51" s="211"/>
      <c r="H51" s="210"/>
      <c r="I51" s="210"/>
      <c r="J51" s="210"/>
      <c r="K51" s="212" t="s">
        <v>372</v>
      </c>
      <c r="L51" s="210"/>
      <c r="M51" s="210"/>
      <c r="N51" s="192"/>
      <c r="O51" s="35"/>
      <c r="Q51" s="74" t="str">
        <f t="shared" ca="1" si="4"/>
        <v/>
      </c>
      <c r="S51" s="67" t="str">
        <f t="shared" si="5"/>
        <v>N</v>
      </c>
      <c r="T51" s="67">
        <f t="shared" ca="1" si="6"/>
        <v>0</v>
      </c>
      <c r="U51" s="67">
        <f>IF(C51="",0,IF(OR(D51=0,E51=0,F51=0,G51=0,H51=0,I51=0,K51=0,K51="",L51=0,M51=0,AND(OR(L51=Lists!$K$3,L51=Lists!$K$4),J51=0),AND(L51=Lists!$K$4,OR(M51=Lists!$M$5,M51=Lists!$M$6,M51=Lists!$M$7,M51=Lists!$M$8,M51=Lists!$M$10),N51=0)),1,0))</f>
        <v>0</v>
      </c>
      <c r="V51" s="67">
        <f>IF(E51=0,0,IF(COUNTIF(Lists!$B$3:$B$203,E51)&gt;0,0,1))</f>
        <v>0</v>
      </c>
      <c r="W51" s="67">
        <f>IF(M51=Lists!$L$5,IF(COUNTIFS('Section 3'!$D$16:$D$25,F51,'Section 3'!$G$16:$G$25,Lists!$J$3)&gt;0,0,1),IF(M51=Lists!$L$6,IF(COUNTIFS('Section 3'!$D$16:$D$25,F51,'Section 3'!$G$16:$G$25,M51)&gt;0,0,1),0))</f>
        <v>0</v>
      </c>
      <c r="X51" s="67">
        <f>IF(M51=Lists!$L$8,IF(COUNTIFS('Section 3'!$D$16:$D$25,F51,'Section 3'!$G$16:$G$25,Lists!$J$5)&gt;0,0,1),IF(M51=Lists!$L$10,IF(COUNTIFS('Section 3'!$D$16:$D$25,F51,'Section 3'!$G$16:$G$25,Lists!$J$6)&gt;0,0,1),0))</f>
        <v>0</v>
      </c>
      <c r="Y51" s="67">
        <f t="shared" si="2"/>
        <v>0</v>
      </c>
      <c r="Z51" s="61">
        <f t="shared" si="3"/>
        <v>0</v>
      </c>
      <c r="AA51" s="61">
        <f t="shared" si="7"/>
        <v>0</v>
      </c>
      <c r="AB51" s="40"/>
      <c r="AC51" s="40"/>
      <c r="AD51" s="40"/>
      <c r="AE51" s="40"/>
      <c r="AF51" s="40"/>
      <c r="AG51" s="40"/>
      <c r="AH51" s="40"/>
      <c r="AI51" s="40"/>
      <c r="AJ51" s="40"/>
      <c r="AK51" s="40"/>
      <c r="AL51" s="40"/>
      <c r="AM51" s="40"/>
      <c r="AN51" s="40"/>
      <c r="AO51" s="40"/>
    </row>
    <row r="52" spans="1:41" s="21" customFormat="1" x14ac:dyDescent="0.25">
      <c r="A52" s="61"/>
      <c r="B52" s="42"/>
      <c r="C52" s="180" t="str">
        <f>IF(F52=0,"",MAX($C$16:C51)+1)</f>
        <v/>
      </c>
      <c r="D52" s="63"/>
      <c r="E52" s="209"/>
      <c r="F52" s="210"/>
      <c r="G52" s="211"/>
      <c r="H52" s="210"/>
      <c r="I52" s="210"/>
      <c r="J52" s="210"/>
      <c r="K52" s="212" t="s">
        <v>372</v>
      </c>
      <c r="L52" s="210"/>
      <c r="M52" s="210"/>
      <c r="N52" s="192"/>
      <c r="O52" s="35"/>
      <c r="Q52" s="74" t="str">
        <f t="shared" ca="1" si="4"/>
        <v/>
      </c>
      <c r="S52" s="67" t="str">
        <f t="shared" si="5"/>
        <v>N</v>
      </c>
      <c r="T52" s="67">
        <f t="shared" ca="1" si="6"/>
        <v>0</v>
      </c>
      <c r="U52" s="67">
        <f>IF(C52="",0,IF(OR(D52=0,E52=0,F52=0,G52=0,H52=0,I52=0,K52=0,K52="",L52=0,M52=0,AND(OR(L52=Lists!$K$3,L52=Lists!$K$4),J52=0),AND(L52=Lists!$K$4,OR(M52=Lists!$M$5,M52=Lists!$M$6,M52=Lists!$M$7,M52=Lists!$M$8,M52=Lists!$M$10),N52=0)),1,0))</f>
        <v>0</v>
      </c>
      <c r="V52" s="67">
        <f>IF(E52=0,0,IF(COUNTIF(Lists!$B$3:$B$203,E52)&gt;0,0,1))</f>
        <v>0</v>
      </c>
      <c r="W52" s="67">
        <f>IF(M52=Lists!$L$5,IF(COUNTIFS('Section 3'!$D$16:$D$25,F52,'Section 3'!$G$16:$G$25,Lists!$J$3)&gt;0,0,1),IF(M52=Lists!$L$6,IF(COUNTIFS('Section 3'!$D$16:$D$25,F52,'Section 3'!$G$16:$G$25,M52)&gt;0,0,1),0))</f>
        <v>0</v>
      </c>
      <c r="X52" s="67">
        <f>IF(M52=Lists!$L$8,IF(COUNTIFS('Section 3'!$D$16:$D$25,F52,'Section 3'!$G$16:$G$25,Lists!$J$5)&gt;0,0,1),IF(M52=Lists!$L$10,IF(COUNTIFS('Section 3'!$D$16:$D$25,F52,'Section 3'!$G$16:$G$25,Lists!$J$6)&gt;0,0,1),0))</f>
        <v>0</v>
      </c>
      <c r="Y52" s="67">
        <f t="shared" si="2"/>
        <v>0</v>
      </c>
      <c r="Z52" s="61">
        <f t="shared" si="3"/>
        <v>0</v>
      </c>
      <c r="AA52" s="61">
        <f t="shared" si="7"/>
        <v>0</v>
      </c>
      <c r="AB52" s="40"/>
      <c r="AC52" s="40"/>
      <c r="AD52" s="40"/>
      <c r="AE52" s="40"/>
      <c r="AF52" s="40"/>
      <c r="AG52" s="40"/>
      <c r="AH52" s="40"/>
      <c r="AI52" s="40"/>
      <c r="AJ52" s="40"/>
      <c r="AK52" s="40"/>
      <c r="AL52" s="40"/>
      <c r="AM52" s="40"/>
      <c r="AN52" s="40"/>
      <c r="AO52" s="40"/>
    </row>
    <row r="53" spans="1:41" s="21" customFormat="1" x14ac:dyDescent="0.25">
      <c r="A53" s="61"/>
      <c r="B53" s="42"/>
      <c r="C53" s="180" t="str">
        <f>IF(F53=0,"",MAX($C$16:C52)+1)</f>
        <v/>
      </c>
      <c r="D53" s="63"/>
      <c r="E53" s="209"/>
      <c r="F53" s="210"/>
      <c r="G53" s="211"/>
      <c r="H53" s="210"/>
      <c r="I53" s="210"/>
      <c r="J53" s="210"/>
      <c r="K53" s="212" t="s">
        <v>372</v>
      </c>
      <c r="L53" s="210"/>
      <c r="M53" s="210"/>
      <c r="N53" s="192"/>
      <c r="O53" s="35"/>
      <c r="Q53" s="74" t="str">
        <f t="shared" ca="1" si="4"/>
        <v/>
      </c>
      <c r="S53" s="67" t="str">
        <f t="shared" si="5"/>
        <v>N</v>
      </c>
      <c r="T53" s="67">
        <f t="shared" ca="1" si="6"/>
        <v>0</v>
      </c>
      <c r="U53" s="67">
        <f>IF(C53="",0,IF(OR(D53=0,E53=0,F53=0,G53=0,H53=0,I53=0,K53=0,K53="",L53=0,M53=0,AND(OR(L53=Lists!$K$3,L53=Lists!$K$4),J53=0),AND(L53=Lists!$K$4,OR(M53=Lists!$M$5,M53=Lists!$M$6,M53=Lists!$M$7,M53=Lists!$M$8,M53=Lists!$M$10),N53=0)),1,0))</f>
        <v>0</v>
      </c>
      <c r="V53" s="67">
        <f>IF(E53=0,0,IF(COUNTIF(Lists!$B$3:$B$203,E53)&gt;0,0,1))</f>
        <v>0</v>
      </c>
      <c r="W53" s="67">
        <f>IF(M53=Lists!$L$5,IF(COUNTIFS('Section 3'!$D$16:$D$25,F53,'Section 3'!$G$16:$G$25,Lists!$J$3)&gt;0,0,1),IF(M53=Lists!$L$6,IF(COUNTIFS('Section 3'!$D$16:$D$25,F53,'Section 3'!$G$16:$G$25,M53)&gt;0,0,1),0))</f>
        <v>0</v>
      </c>
      <c r="X53" s="67">
        <f>IF(M53=Lists!$L$8,IF(COUNTIFS('Section 3'!$D$16:$D$25,F53,'Section 3'!$G$16:$G$25,Lists!$J$5)&gt;0,0,1),IF(M53=Lists!$L$10,IF(COUNTIFS('Section 3'!$D$16:$D$25,F53,'Section 3'!$G$16:$G$25,Lists!$J$6)&gt;0,0,1),0))</f>
        <v>0</v>
      </c>
      <c r="Y53" s="67">
        <f t="shared" si="2"/>
        <v>0</v>
      </c>
      <c r="Z53" s="61">
        <f t="shared" si="3"/>
        <v>0</v>
      </c>
      <c r="AA53" s="61">
        <f t="shared" si="7"/>
        <v>0</v>
      </c>
      <c r="AB53" s="40"/>
      <c r="AC53" s="40"/>
      <c r="AD53" s="40"/>
      <c r="AE53" s="40"/>
      <c r="AF53" s="40"/>
      <c r="AG53" s="40"/>
      <c r="AH53" s="40"/>
      <c r="AI53" s="40"/>
      <c r="AJ53" s="40"/>
      <c r="AK53" s="40"/>
      <c r="AL53" s="40"/>
      <c r="AM53" s="40"/>
      <c r="AN53" s="40"/>
      <c r="AO53" s="40"/>
    </row>
    <row r="54" spans="1:41" s="21" customFormat="1" x14ac:dyDescent="0.25">
      <c r="A54" s="61"/>
      <c r="B54" s="42"/>
      <c r="C54" s="180" t="str">
        <f>IF(F54=0,"",MAX($C$16:C53)+1)</f>
        <v/>
      </c>
      <c r="D54" s="63"/>
      <c r="E54" s="209"/>
      <c r="F54" s="210"/>
      <c r="G54" s="211"/>
      <c r="H54" s="210"/>
      <c r="I54" s="210"/>
      <c r="J54" s="210"/>
      <c r="K54" s="212" t="s">
        <v>372</v>
      </c>
      <c r="L54" s="210"/>
      <c r="M54" s="210"/>
      <c r="N54" s="192"/>
      <c r="O54" s="35"/>
      <c r="Q54" s="74" t="str">
        <f t="shared" ca="1" si="4"/>
        <v/>
      </c>
      <c r="S54" s="67" t="str">
        <f t="shared" si="5"/>
        <v>N</v>
      </c>
      <c r="T54" s="67">
        <f t="shared" ca="1" si="6"/>
        <v>0</v>
      </c>
      <c r="U54" s="67">
        <f>IF(C54="",0,IF(OR(D54=0,E54=0,F54=0,G54=0,H54=0,I54=0,K54=0,K54="",L54=0,M54=0,AND(OR(L54=Lists!$K$3,L54=Lists!$K$4),J54=0),AND(L54=Lists!$K$4,OR(M54=Lists!$M$5,M54=Lists!$M$6,M54=Lists!$M$7,M54=Lists!$M$8,M54=Lists!$M$10),N54=0)),1,0))</f>
        <v>0</v>
      </c>
      <c r="V54" s="67">
        <f>IF(E54=0,0,IF(COUNTIF(Lists!$B$3:$B$203,E54)&gt;0,0,1))</f>
        <v>0</v>
      </c>
      <c r="W54" s="67">
        <f>IF(M54=Lists!$L$5,IF(COUNTIFS('Section 3'!$D$16:$D$25,F54,'Section 3'!$G$16:$G$25,Lists!$J$3)&gt;0,0,1),IF(M54=Lists!$L$6,IF(COUNTIFS('Section 3'!$D$16:$D$25,F54,'Section 3'!$G$16:$G$25,M54)&gt;0,0,1),0))</f>
        <v>0</v>
      </c>
      <c r="X54" s="67">
        <f>IF(M54=Lists!$L$8,IF(COUNTIFS('Section 3'!$D$16:$D$25,F54,'Section 3'!$G$16:$G$25,Lists!$J$5)&gt;0,0,1),IF(M54=Lists!$L$10,IF(COUNTIFS('Section 3'!$D$16:$D$25,F54,'Section 3'!$G$16:$G$25,Lists!$J$6)&gt;0,0,1),0))</f>
        <v>0</v>
      </c>
      <c r="Y54" s="67">
        <f t="shared" si="2"/>
        <v>0</v>
      </c>
      <c r="Z54" s="61">
        <f t="shared" si="3"/>
        <v>0</v>
      </c>
      <c r="AA54" s="61">
        <f t="shared" si="7"/>
        <v>0</v>
      </c>
      <c r="AB54" s="40"/>
      <c r="AC54" s="40"/>
      <c r="AD54" s="40"/>
      <c r="AE54" s="40"/>
      <c r="AF54" s="40"/>
      <c r="AG54" s="40"/>
      <c r="AH54" s="40"/>
      <c r="AI54" s="40"/>
      <c r="AJ54" s="40"/>
      <c r="AK54" s="40"/>
      <c r="AL54" s="40"/>
      <c r="AM54" s="40"/>
      <c r="AN54" s="40"/>
      <c r="AO54" s="40"/>
    </row>
    <row r="55" spans="1:41" s="21" customFormat="1" x14ac:dyDescent="0.25">
      <c r="A55" s="61"/>
      <c r="B55" s="42"/>
      <c r="C55" s="180" t="str">
        <f>IF(F55=0,"",MAX($C$16:C54)+1)</f>
        <v/>
      </c>
      <c r="D55" s="63"/>
      <c r="E55" s="209"/>
      <c r="F55" s="210"/>
      <c r="G55" s="211"/>
      <c r="H55" s="210"/>
      <c r="I55" s="210"/>
      <c r="J55" s="210"/>
      <c r="K55" s="212" t="s">
        <v>372</v>
      </c>
      <c r="L55" s="210"/>
      <c r="M55" s="210"/>
      <c r="N55" s="192"/>
      <c r="O55" s="35"/>
      <c r="Q55" s="74" t="str">
        <f t="shared" ca="1" si="4"/>
        <v/>
      </c>
      <c r="S55" s="67" t="str">
        <f t="shared" si="5"/>
        <v>N</v>
      </c>
      <c r="T55" s="67">
        <f t="shared" ca="1" si="6"/>
        <v>0</v>
      </c>
      <c r="U55" s="67">
        <f>IF(C55="",0,IF(OR(D55=0,E55=0,F55=0,G55=0,H55=0,I55=0,K55=0,K55="",L55=0,M55=0,AND(OR(L55=Lists!$K$3,L55=Lists!$K$4),J55=0),AND(L55=Lists!$K$4,OR(M55=Lists!$M$5,M55=Lists!$M$6,M55=Lists!$M$7,M55=Lists!$M$8,M55=Lists!$M$10),N55=0)),1,0))</f>
        <v>0</v>
      </c>
      <c r="V55" s="67">
        <f>IF(E55=0,0,IF(COUNTIF(Lists!$B$3:$B$203,E55)&gt;0,0,1))</f>
        <v>0</v>
      </c>
      <c r="W55" s="67">
        <f>IF(M55=Lists!$L$5,IF(COUNTIFS('Section 3'!$D$16:$D$25,F55,'Section 3'!$G$16:$G$25,Lists!$J$3)&gt;0,0,1),IF(M55=Lists!$L$6,IF(COUNTIFS('Section 3'!$D$16:$D$25,F55,'Section 3'!$G$16:$G$25,M55)&gt;0,0,1),0))</f>
        <v>0</v>
      </c>
      <c r="X55" s="67">
        <f>IF(M55=Lists!$L$8,IF(COUNTIFS('Section 3'!$D$16:$D$25,F55,'Section 3'!$G$16:$G$25,Lists!$J$5)&gt;0,0,1),IF(M55=Lists!$L$10,IF(COUNTIFS('Section 3'!$D$16:$D$25,F55,'Section 3'!$G$16:$G$25,Lists!$J$6)&gt;0,0,1),0))</f>
        <v>0</v>
      </c>
      <c r="Y55" s="67">
        <f t="shared" si="2"/>
        <v>0</v>
      </c>
      <c r="Z55" s="61">
        <f t="shared" si="3"/>
        <v>0</v>
      </c>
      <c r="AA55" s="61">
        <f t="shared" si="7"/>
        <v>0</v>
      </c>
      <c r="AB55" s="40"/>
      <c r="AC55" s="40"/>
      <c r="AD55" s="40"/>
      <c r="AE55" s="40"/>
      <c r="AF55" s="40"/>
      <c r="AG55" s="40"/>
      <c r="AH55" s="40"/>
      <c r="AI55" s="40"/>
      <c r="AJ55" s="40"/>
      <c r="AK55" s="40"/>
      <c r="AL55" s="40"/>
      <c r="AM55" s="40"/>
      <c r="AN55" s="40"/>
      <c r="AO55" s="40"/>
    </row>
    <row r="56" spans="1:41" s="21" customFormat="1" x14ac:dyDescent="0.25">
      <c r="A56" s="61"/>
      <c r="B56" s="42"/>
      <c r="C56" s="180" t="str">
        <f>IF(F56=0,"",MAX($C$16:C55)+1)</f>
        <v/>
      </c>
      <c r="D56" s="63"/>
      <c r="E56" s="209"/>
      <c r="F56" s="210"/>
      <c r="G56" s="211"/>
      <c r="H56" s="210"/>
      <c r="I56" s="210"/>
      <c r="J56" s="210"/>
      <c r="K56" s="212" t="s">
        <v>372</v>
      </c>
      <c r="L56" s="210"/>
      <c r="M56" s="210"/>
      <c r="N56" s="192"/>
      <c r="O56" s="35"/>
      <c r="Q56" s="74" t="str">
        <f t="shared" ca="1" si="4"/>
        <v/>
      </c>
      <c r="S56" s="67" t="str">
        <f t="shared" si="5"/>
        <v>N</v>
      </c>
      <c r="T56" s="67">
        <f t="shared" ca="1" si="6"/>
        <v>0</v>
      </c>
      <c r="U56" s="67">
        <f>IF(C56="",0,IF(OR(D56=0,E56=0,F56=0,G56=0,H56=0,I56=0,K56=0,K56="",L56=0,M56=0,AND(OR(L56=Lists!$K$3,L56=Lists!$K$4),J56=0),AND(L56=Lists!$K$4,OR(M56=Lists!$M$5,M56=Lists!$M$6,M56=Lists!$M$7,M56=Lists!$M$8,M56=Lists!$M$10),N56=0)),1,0))</f>
        <v>0</v>
      </c>
      <c r="V56" s="67">
        <f>IF(E56=0,0,IF(COUNTIF(Lists!$B$3:$B$203,E56)&gt;0,0,1))</f>
        <v>0</v>
      </c>
      <c r="W56" s="67">
        <f>IF(M56=Lists!$L$5,IF(COUNTIFS('Section 3'!$D$16:$D$25,F56,'Section 3'!$G$16:$G$25,Lists!$J$3)&gt;0,0,1),IF(M56=Lists!$L$6,IF(COUNTIFS('Section 3'!$D$16:$D$25,F56,'Section 3'!$G$16:$G$25,M56)&gt;0,0,1),0))</f>
        <v>0</v>
      </c>
      <c r="X56" s="67">
        <f>IF(M56=Lists!$L$8,IF(COUNTIFS('Section 3'!$D$16:$D$25,F56,'Section 3'!$G$16:$G$25,Lists!$J$5)&gt;0,0,1),IF(M56=Lists!$L$10,IF(COUNTIFS('Section 3'!$D$16:$D$25,F56,'Section 3'!$G$16:$G$25,Lists!$J$6)&gt;0,0,1),0))</f>
        <v>0</v>
      </c>
      <c r="Y56" s="67">
        <f t="shared" si="2"/>
        <v>0</v>
      </c>
      <c r="Z56" s="61">
        <f t="shared" si="3"/>
        <v>0</v>
      </c>
      <c r="AA56" s="61">
        <f t="shared" si="7"/>
        <v>0</v>
      </c>
      <c r="AB56" s="40"/>
      <c r="AC56" s="40"/>
      <c r="AD56" s="40"/>
      <c r="AE56" s="40"/>
      <c r="AF56" s="40"/>
      <c r="AG56" s="40"/>
      <c r="AH56" s="40"/>
      <c r="AI56" s="40"/>
      <c r="AJ56" s="40"/>
      <c r="AK56" s="40"/>
      <c r="AL56" s="40"/>
      <c r="AM56" s="40"/>
      <c r="AN56" s="40"/>
      <c r="AO56" s="40"/>
    </row>
    <row r="57" spans="1:41" s="21" customFormat="1" x14ac:dyDescent="0.25">
      <c r="A57" s="61"/>
      <c r="B57" s="42"/>
      <c r="C57" s="180" t="str">
        <f>IF(F57=0,"",MAX($C$16:C56)+1)</f>
        <v/>
      </c>
      <c r="D57" s="63"/>
      <c r="E57" s="209"/>
      <c r="F57" s="210"/>
      <c r="G57" s="211"/>
      <c r="H57" s="210"/>
      <c r="I57" s="210"/>
      <c r="J57" s="210"/>
      <c r="K57" s="212" t="s">
        <v>372</v>
      </c>
      <c r="L57" s="210"/>
      <c r="M57" s="210"/>
      <c r="N57" s="192"/>
      <c r="O57" s="35"/>
      <c r="Q57" s="74" t="str">
        <f t="shared" ca="1" si="4"/>
        <v/>
      </c>
      <c r="S57" s="67" t="str">
        <f t="shared" si="5"/>
        <v>N</v>
      </c>
      <c r="T57" s="67">
        <f t="shared" ca="1" si="6"/>
        <v>0</v>
      </c>
      <c r="U57" s="67">
        <f>IF(C57="",0,IF(OR(D57=0,E57=0,F57=0,G57=0,H57=0,I57=0,K57=0,K57="",L57=0,M57=0,AND(OR(L57=Lists!$K$3,L57=Lists!$K$4),J57=0),AND(L57=Lists!$K$4,OR(M57=Lists!$M$5,M57=Lists!$M$6,M57=Lists!$M$7,M57=Lists!$M$8,M57=Lists!$M$10),N57=0)),1,0))</f>
        <v>0</v>
      </c>
      <c r="V57" s="67">
        <f>IF(E57=0,0,IF(COUNTIF(Lists!$B$3:$B$203,E57)&gt;0,0,1))</f>
        <v>0</v>
      </c>
      <c r="W57" s="67">
        <f>IF(M57=Lists!$L$5,IF(COUNTIFS('Section 3'!$D$16:$D$25,F57,'Section 3'!$G$16:$G$25,Lists!$J$3)&gt;0,0,1),IF(M57=Lists!$L$6,IF(COUNTIFS('Section 3'!$D$16:$D$25,F57,'Section 3'!$G$16:$G$25,M57)&gt;0,0,1),0))</f>
        <v>0</v>
      </c>
      <c r="X57" s="67">
        <f>IF(M57=Lists!$L$8,IF(COUNTIFS('Section 3'!$D$16:$D$25,F57,'Section 3'!$G$16:$G$25,Lists!$J$5)&gt;0,0,1),IF(M57=Lists!$L$10,IF(COUNTIFS('Section 3'!$D$16:$D$25,F57,'Section 3'!$G$16:$G$25,Lists!$J$6)&gt;0,0,1),0))</f>
        <v>0</v>
      </c>
      <c r="Y57" s="67">
        <f t="shared" si="2"/>
        <v>0</v>
      </c>
      <c r="Z57" s="61">
        <f t="shared" si="3"/>
        <v>0</v>
      </c>
      <c r="AA57" s="61">
        <f t="shared" si="7"/>
        <v>0</v>
      </c>
      <c r="AB57" s="40"/>
      <c r="AC57" s="40"/>
      <c r="AD57" s="40"/>
      <c r="AE57" s="40"/>
      <c r="AF57" s="40"/>
      <c r="AG57" s="40"/>
      <c r="AH57" s="40"/>
      <c r="AI57" s="40"/>
      <c r="AJ57" s="40"/>
      <c r="AK57" s="40"/>
      <c r="AL57" s="40"/>
      <c r="AM57" s="40"/>
      <c r="AN57" s="40"/>
      <c r="AO57" s="40"/>
    </row>
    <row r="58" spans="1:41" s="21" customFormat="1" x14ac:dyDescent="0.25">
      <c r="A58" s="61"/>
      <c r="B58" s="42"/>
      <c r="C58" s="180" t="str">
        <f>IF(F58=0,"",MAX($C$16:C57)+1)</f>
        <v/>
      </c>
      <c r="D58" s="63"/>
      <c r="E58" s="209"/>
      <c r="F58" s="210"/>
      <c r="G58" s="211"/>
      <c r="H58" s="210"/>
      <c r="I58" s="210"/>
      <c r="J58" s="210"/>
      <c r="K58" s="212" t="s">
        <v>372</v>
      </c>
      <c r="L58" s="210"/>
      <c r="M58" s="210"/>
      <c r="N58" s="192"/>
      <c r="O58" s="35"/>
      <c r="Q58" s="74" t="str">
        <f t="shared" ca="1" si="4"/>
        <v/>
      </c>
      <c r="S58" s="67" t="str">
        <f t="shared" si="5"/>
        <v>N</v>
      </c>
      <c r="T58" s="67">
        <f t="shared" ca="1" si="6"/>
        <v>0</v>
      </c>
      <c r="U58" s="67">
        <f>IF(C58="",0,IF(OR(D58=0,E58=0,F58=0,G58=0,H58=0,I58=0,K58=0,K58="",L58=0,M58=0,AND(OR(L58=Lists!$K$3,L58=Lists!$K$4),J58=0),AND(L58=Lists!$K$4,OR(M58=Lists!$M$5,M58=Lists!$M$6,M58=Lists!$M$7,M58=Lists!$M$8,M58=Lists!$M$10),N58=0)),1,0))</f>
        <v>0</v>
      </c>
      <c r="V58" s="67">
        <f>IF(E58=0,0,IF(COUNTIF(Lists!$B$3:$B$203,E58)&gt;0,0,1))</f>
        <v>0</v>
      </c>
      <c r="W58" s="67">
        <f>IF(M58=Lists!$L$5,IF(COUNTIFS('Section 3'!$D$16:$D$25,F58,'Section 3'!$G$16:$G$25,Lists!$J$3)&gt;0,0,1),IF(M58=Lists!$L$6,IF(COUNTIFS('Section 3'!$D$16:$D$25,F58,'Section 3'!$G$16:$G$25,M58)&gt;0,0,1),0))</f>
        <v>0</v>
      </c>
      <c r="X58" s="67">
        <f>IF(M58=Lists!$L$8,IF(COUNTIFS('Section 3'!$D$16:$D$25,F58,'Section 3'!$G$16:$G$25,Lists!$J$5)&gt;0,0,1),IF(M58=Lists!$L$10,IF(COUNTIFS('Section 3'!$D$16:$D$25,F58,'Section 3'!$G$16:$G$25,Lists!$J$6)&gt;0,0,1),0))</f>
        <v>0</v>
      </c>
      <c r="Y58" s="67">
        <f t="shared" si="2"/>
        <v>0</v>
      </c>
      <c r="Z58" s="61">
        <f t="shared" si="3"/>
        <v>0</v>
      </c>
      <c r="AA58" s="61">
        <f t="shared" si="7"/>
        <v>0</v>
      </c>
      <c r="AB58" s="40"/>
      <c r="AC58" s="40"/>
      <c r="AD58" s="40"/>
      <c r="AE58" s="40"/>
      <c r="AF58" s="40"/>
      <c r="AG58" s="40"/>
      <c r="AH58" s="40"/>
      <c r="AI58" s="40"/>
      <c r="AJ58" s="40"/>
      <c r="AK58" s="40"/>
      <c r="AL58" s="40"/>
      <c r="AM58" s="40"/>
      <c r="AN58" s="40"/>
      <c r="AO58" s="40"/>
    </row>
    <row r="59" spans="1:41" s="21" customFormat="1" x14ac:dyDescent="0.25">
      <c r="A59" s="61"/>
      <c r="B59" s="42"/>
      <c r="C59" s="180" t="str">
        <f>IF(F59=0,"",MAX($C$16:C58)+1)</f>
        <v/>
      </c>
      <c r="D59" s="63"/>
      <c r="E59" s="209"/>
      <c r="F59" s="210"/>
      <c r="G59" s="211"/>
      <c r="H59" s="210"/>
      <c r="I59" s="210"/>
      <c r="J59" s="210"/>
      <c r="K59" s="212" t="s">
        <v>372</v>
      </c>
      <c r="L59" s="210"/>
      <c r="M59" s="210"/>
      <c r="N59" s="192"/>
      <c r="O59" s="35"/>
      <c r="Q59" s="74" t="str">
        <f t="shared" ca="1" si="4"/>
        <v/>
      </c>
      <c r="S59" s="67" t="str">
        <f t="shared" si="5"/>
        <v>N</v>
      </c>
      <c r="T59" s="67">
        <f t="shared" ca="1" si="6"/>
        <v>0</v>
      </c>
      <c r="U59" s="67">
        <f>IF(C59="",0,IF(OR(D59=0,E59=0,F59=0,G59=0,H59=0,I59=0,K59=0,K59="",L59=0,M59=0,AND(OR(L59=Lists!$K$3,L59=Lists!$K$4),J59=0),AND(L59=Lists!$K$4,OR(M59=Lists!$M$5,M59=Lists!$M$6,M59=Lists!$M$7,M59=Lists!$M$8,M59=Lists!$M$10),N59=0)),1,0))</f>
        <v>0</v>
      </c>
      <c r="V59" s="67">
        <f>IF(E59=0,0,IF(COUNTIF(Lists!$B$3:$B$203,E59)&gt;0,0,1))</f>
        <v>0</v>
      </c>
      <c r="W59" s="67">
        <f>IF(M59=Lists!$L$5,IF(COUNTIFS('Section 3'!$D$16:$D$25,F59,'Section 3'!$G$16:$G$25,Lists!$J$3)&gt;0,0,1),IF(M59=Lists!$L$6,IF(COUNTIFS('Section 3'!$D$16:$D$25,F59,'Section 3'!$G$16:$G$25,M59)&gt;0,0,1),0))</f>
        <v>0</v>
      </c>
      <c r="X59" s="67">
        <f>IF(M59=Lists!$L$8,IF(COUNTIFS('Section 3'!$D$16:$D$25,F59,'Section 3'!$G$16:$G$25,Lists!$J$5)&gt;0,0,1),IF(M59=Lists!$L$10,IF(COUNTIFS('Section 3'!$D$16:$D$25,F59,'Section 3'!$G$16:$G$25,Lists!$J$6)&gt;0,0,1),0))</f>
        <v>0</v>
      </c>
      <c r="Y59" s="67">
        <f t="shared" si="2"/>
        <v>0</v>
      </c>
      <c r="Z59" s="61">
        <f t="shared" si="3"/>
        <v>0</v>
      </c>
      <c r="AA59" s="61">
        <f t="shared" si="7"/>
        <v>0</v>
      </c>
      <c r="AB59" s="40"/>
      <c r="AC59" s="40"/>
      <c r="AD59" s="40"/>
      <c r="AE59" s="40"/>
      <c r="AF59" s="40"/>
      <c r="AG59" s="40"/>
      <c r="AH59" s="40"/>
      <c r="AI59" s="40"/>
      <c r="AJ59" s="40"/>
      <c r="AK59" s="40"/>
      <c r="AL59" s="40"/>
      <c r="AM59" s="40"/>
      <c r="AN59" s="40"/>
      <c r="AO59" s="40"/>
    </row>
    <row r="60" spans="1:41" s="21" customFormat="1" x14ac:dyDescent="0.25">
      <c r="A60" s="61"/>
      <c r="B60" s="42"/>
      <c r="C60" s="180" t="str">
        <f>IF(F60=0,"",MAX($C$16:C59)+1)</f>
        <v/>
      </c>
      <c r="D60" s="63"/>
      <c r="E60" s="209"/>
      <c r="F60" s="210"/>
      <c r="G60" s="211"/>
      <c r="H60" s="210"/>
      <c r="I60" s="210"/>
      <c r="J60" s="210"/>
      <c r="K60" s="212" t="s">
        <v>372</v>
      </c>
      <c r="L60" s="210"/>
      <c r="M60" s="210"/>
      <c r="N60" s="192"/>
      <c r="O60" s="35"/>
      <c r="Q60" s="74" t="str">
        <f t="shared" ca="1" si="4"/>
        <v/>
      </c>
      <c r="S60" s="67" t="str">
        <f t="shared" si="5"/>
        <v>N</v>
      </c>
      <c r="T60" s="67">
        <f t="shared" ca="1" si="6"/>
        <v>0</v>
      </c>
      <c r="U60" s="67">
        <f>IF(C60="",0,IF(OR(D60=0,E60=0,F60=0,G60=0,H60=0,I60=0,K60=0,K60="",L60=0,M60=0,AND(OR(L60=Lists!$K$3,L60=Lists!$K$4),J60=0),AND(L60=Lists!$K$4,OR(M60=Lists!$M$5,M60=Lists!$M$6,M60=Lists!$M$7,M60=Lists!$M$8,M60=Lists!$M$10),N60=0)),1,0))</f>
        <v>0</v>
      </c>
      <c r="V60" s="67">
        <f>IF(E60=0,0,IF(COUNTIF(Lists!$B$3:$B$203,E60)&gt;0,0,1))</f>
        <v>0</v>
      </c>
      <c r="W60" s="67">
        <f>IF(M60=Lists!$L$5,IF(COUNTIFS('Section 3'!$D$16:$D$25,F60,'Section 3'!$G$16:$G$25,Lists!$J$3)&gt;0,0,1),IF(M60=Lists!$L$6,IF(COUNTIFS('Section 3'!$D$16:$D$25,F60,'Section 3'!$G$16:$G$25,M60)&gt;0,0,1),0))</f>
        <v>0</v>
      </c>
      <c r="X60" s="67">
        <f>IF(M60=Lists!$L$8,IF(COUNTIFS('Section 3'!$D$16:$D$25,F60,'Section 3'!$G$16:$G$25,Lists!$J$5)&gt;0,0,1),IF(M60=Lists!$L$10,IF(COUNTIFS('Section 3'!$D$16:$D$25,F60,'Section 3'!$G$16:$G$25,Lists!$J$6)&gt;0,0,1),0))</f>
        <v>0</v>
      </c>
      <c r="Y60" s="67">
        <f t="shared" si="2"/>
        <v>0</v>
      </c>
      <c r="Z60" s="61">
        <f t="shared" si="3"/>
        <v>0</v>
      </c>
      <c r="AA60" s="61">
        <f t="shared" si="7"/>
        <v>0</v>
      </c>
      <c r="AB60" s="40"/>
      <c r="AC60" s="40"/>
      <c r="AD60" s="40"/>
      <c r="AE60" s="40"/>
      <c r="AF60" s="40"/>
      <c r="AG60" s="40"/>
      <c r="AH60" s="40"/>
      <c r="AI60" s="40"/>
      <c r="AJ60" s="40"/>
      <c r="AK60" s="40"/>
      <c r="AL60" s="40"/>
      <c r="AM60" s="40"/>
      <c r="AN60" s="40"/>
      <c r="AO60" s="40"/>
    </row>
    <row r="61" spans="1:41" s="21" customFormat="1" x14ac:dyDescent="0.25">
      <c r="A61" s="61"/>
      <c r="B61" s="42"/>
      <c r="C61" s="180" t="str">
        <f>IF(F61=0,"",MAX($C$16:C60)+1)</f>
        <v/>
      </c>
      <c r="D61" s="63"/>
      <c r="E61" s="209"/>
      <c r="F61" s="210"/>
      <c r="G61" s="211"/>
      <c r="H61" s="210"/>
      <c r="I61" s="210"/>
      <c r="J61" s="210"/>
      <c r="K61" s="212" t="s">
        <v>372</v>
      </c>
      <c r="L61" s="210"/>
      <c r="M61" s="210"/>
      <c r="N61" s="192"/>
      <c r="O61" s="35"/>
      <c r="Q61" s="74" t="str">
        <f t="shared" ca="1" si="4"/>
        <v/>
      </c>
      <c r="S61" s="67" t="str">
        <f t="shared" si="5"/>
        <v>N</v>
      </c>
      <c r="T61" s="67">
        <f t="shared" ca="1" si="6"/>
        <v>0</v>
      </c>
      <c r="U61" s="67">
        <f>IF(C61="",0,IF(OR(D61=0,E61=0,F61=0,G61=0,H61=0,I61=0,K61=0,K61="",L61=0,M61=0,AND(OR(L61=Lists!$K$3,L61=Lists!$K$4),J61=0),AND(L61=Lists!$K$4,OR(M61=Lists!$M$5,M61=Lists!$M$6,M61=Lists!$M$7,M61=Lists!$M$8,M61=Lists!$M$10),N61=0)),1,0))</f>
        <v>0</v>
      </c>
      <c r="V61" s="67">
        <f>IF(E61=0,0,IF(COUNTIF(Lists!$B$3:$B$203,E61)&gt;0,0,1))</f>
        <v>0</v>
      </c>
      <c r="W61" s="67">
        <f>IF(M61=Lists!$L$5,IF(COUNTIFS('Section 3'!$D$16:$D$25,F61,'Section 3'!$G$16:$G$25,Lists!$J$3)&gt;0,0,1),IF(M61=Lists!$L$6,IF(COUNTIFS('Section 3'!$D$16:$D$25,F61,'Section 3'!$G$16:$G$25,M61)&gt;0,0,1),0))</f>
        <v>0</v>
      </c>
      <c r="X61" s="67">
        <f>IF(M61=Lists!$L$8,IF(COUNTIFS('Section 3'!$D$16:$D$25,F61,'Section 3'!$G$16:$G$25,Lists!$J$5)&gt;0,0,1),IF(M61=Lists!$L$10,IF(COUNTIFS('Section 3'!$D$16:$D$25,F61,'Section 3'!$G$16:$G$25,Lists!$J$6)&gt;0,0,1),0))</f>
        <v>0</v>
      </c>
      <c r="Y61" s="67">
        <f t="shared" si="2"/>
        <v>0</v>
      </c>
      <c r="Z61" s="61">
        <f t="shared" si="3"/>
        <v>0</v>
      </c>
      <c r="AA61" s="61">
        <f t="shared" si="7"/>
        <v>0</v>
      </c>
      <c r="AB61" s="40"/>
      <c r="AC61" s="40"/>
      <c r="AD61" s="40"/>
      <c r="AE61" s="40"/>
      <c r="AF61" s="40"/>
      <c r="AG61" s="40"/>
      <c r="AH61" s="40"/>
      <c r="AI61" s="40"/>
      <c r="AJ61" s="40"/>
      <c r="AK61" s="40"/>
      <c r="AL61" s="40"/>
      <c r="AM61" s="40"/>
      <c r="AN61" s="40"/>
      <c r="AO61" s="40"/>
    </row>
    <row r="62" spans="1:41" s="21" customFormat="1" x14ac:dyDescent="0.25">
      <c r="A62" s="61"/>
      <c r="B62" s="42"/>
      <c r="C62" s="180" t="str">
        <f>IF(F62=0,"",MAX($C$16:C61)+1)</f>
        <v/>
      </c>
      <c r="D62" s="63"/>
      <c r="E62" s="209"/>
      <c r="F62" s="210"/>
      <c r="G62" s="211"/>
      <c r="H62" s="210"/>
      <c r="I62" s="210"/>
      <c r="J62" s="210"/>
      <c r="K62" s="212" t="s">
        <v>372</v>
      </c>
      <c r="L62" s="210"/>
      <c r="M62" s="210"/>
      <c r="N62" s="192"/>
      <c r="O62" s="35"/>
      <c r="Q62" s="74" t="str">
        <f t="shared" ca="1" si="4"/>
        <v/>
      </c>
      <c r="S62" s="67" t="str">
        <f t="shared" si="5"/>
        <v>N</v>
      </c>
      <c r="T62" s="67">
        <f t="shared" ca="1" si="6"/>
        <v>0</v>
      </c>
      <c r="U62" s="67">
        <f>IF(C62="",0,IF(OR(D62=0,E62=0,F62=0,G62=0,H62=0,I62=0,K62=0,K62="",L62=0,M62=0,AND(OR(L62=Lists!$K$3,L62=Lists!$K$4),J62=0),AND(L62=Lists!$K$4,OR(M62=Lists!$M$5,M62=Lists!$M$6,M62=Lists!$M$7,M62=Lists!$M$8,M62=Lists!$M$10),N62=0)),1,0))</f>
        <v>0</v>
      </c>
      <c r="V62" s="67">
        <f>IF(E62=0,0,IF(COUNTIF(Lists!$B$3:$B$203,E62)&gt;0,0,1))</f>
        <v>0</v>
      </c>
      <c r="W62" s="67">
        <f>IF(M62=Lists!$L$5,IF(COUNTIFS('Section 3'!$D$16:$D$25,F62,'Section 3'!$G$16:$G$25,Lists!$J$3)&gt;0,0,1),IF(M62=Lists!$L$6,IF(COUNTIFS('Section 3'!$D$16:$D$25,F62,'Section 3'!$G$16:$G$25,M62)&gt;0,0,1),0))</f>
        <v>0</v>
      </c>
      <c r="X62" s="67">
        <f>IF(M62=Lists!$L$8,IF(COUNTIFS('Section 3'!$D$16:$D$25,F62,'Section 3'!$G$16:$G$25,Lists!$J$5)&gt;0,0,1),IF(M62=Lists!$L$10,IF(COUNTIFS('Section 3'!$D$16:$D$25,F62,'Section 3'!$G$16:$G$25,Lists!$J$6)&gt;0,0,1),0))</f>
        <v>0</v>
      </c>
      <c r="Y62" s="67">
        <f t="shared" si="2"/>
        <v>0</v>
      </c>
      <c r="Z62" s="61">
        <f t="shared" si="3"/>
        <v>0</v>
      </c>
      <c r="AA62" s="61">
        <f t="shared" si="7"/>
        <v>0</v>
      </c>
      <c r="AB62" s="40"/>
      <c r="AC62" s="40"/>
      <c r="AD62" s="40"/>
      <c r="AE62" s="40"/>
      <c r="AF62" s="40"/>
      <c r="AG62" s="40"/>
      <c r="AH62" s="40"/>
      <c r="AI62" s="40"/>
      <c r="AJ62" s="40"/>
      <c r="AK62" s="40"/>
      <c r="AL62" s="40"/>
      <c r="AM62" s="40"/>
      <c r="AN62" s="40"/>
      <c r="AO62" s="40"/>
    </row>
    <row r="63" spans="1:41" s="21" customFormat="1" x14ac:dyDescent="0.25">
      <c r="A63" s="61"/>
      <c r="B63" s="42"/>
      <c r="C63" s="180" t="str">
        <f>IF(F63=0,"",MAX($C$16:C62)+1)</f>
        <v/>
      </c>
      <c r="D63" s="63"/>
      <c r="E63" s="209"/>
      <c r="F63" s="210"/>
      <c r="G63" s="211"/>
      <c r="H63" s="210"/>
      <c r="I63" s="210"/>
      <c r="J63" s="210"/>
      <c r="K63" s="212" t="s">
        <v>372</v>
      </c>
      <c r="L63" s="210"/>
      <c r="M63" s="210"/>
      <c r="N63" s="192"/>
      <c r="O63" s="35"/>
      <c r="Q63" s="74" t="str">
        <f t="shared" ca="1" si="4"/>
        <v/>
      </c>
      <c r="S63" s="67" t="str">
        <f t="shared" si="5"/>
        <v>N</v>
      </c>
      <c r="T63" s="67">
        <f t="shared" ca="1" si="6"/>
        <v>0</v>
      </c>
      <c r="U63" s="67">
        <f>IF(C63="",0,IF(OR(D63=0,E63=0,F63=0,G63=0,H63=0,I63=0,K63=0,K63="",L63=0,M63=0,AND(OR(L63=Lists!$K$3,L63=Lists!$K$4),J63=0),AND(L63=Lists!$K$4,OR(M63=Lists!$M$5,M63=Lists!$M$6,M63=Lists!$M$7,M63=Lists!$M$8,M63=Lists!$M$10),N63=0)),1,0))</f>
        <v>0</v>
      </c>
      <c r="V63" s="67">
        <f>IF(E63=0,0,IF(COUNTIF(Lists!$B$3:$B$203,E63)&gt;0,0,1))</f>
        <v>0</v>
      </c>
      <c r="W63" s="67">
        <f>IF(M63=Lists!$L$5,IF(COUNTIFS('Section 3'!$D$16:$D$25,F63,'Section 3'!$G$16:$G$25,Lists!$J$3)&gt;0,0,1),IF(M63=Lists!$L$6,IF(COUNTIFS('Section 3'!$D$16:$D$25,F63,'Section 3'!$G$16:$G$25,M63)&gt;0,0,1),0))</f>
        <v>0</v>
      </c>
      <c r="X63" s="67">
        <f>IF(M63=Lists!$L$8,IF(COUNTIFS('Section 3'!$D$16:$D$25,F63,'Section 3'!$G$16:$G$25,Lists!$J$5)&gt;0,0,1),IF(M63=Lists!$L$10,IF(COUNTIFS('Section 3'!$D$16:$D$25,F63,'Section 3'!$G$16:$G$25,Lists!$J$6)&gt;0,0,1),0))</f>
        <v>0</v>
      </c>
      <c r="Y63" s="67">
        <f t="shared" si="2"/>
        <v>0</v>
      </c>
      <c r="Z63" s="61">
        <f t="shared" si="3"/>
        <v>0</v>
      </c>
      <c r="AA63" s="61">
        <f t="shared" si="7"/>
        <v>0</v>
      </c>
      <c r="AB63" s="40"/>
      <c r="AC63" s="40"/>
      <c r="AD63" s="40"/>
      <c r="AE63" s="40"/>
      <c r="AF63" s="40"/>
      <c r="AG63" s="40"/>
      <c r="AH63" s="40"/>
      <c r="AI63" s="40"/>
      <c r="AJ63" s="40"/>
      <c r="AK63" s="40"/>
      <c r="AL63" s="40"/>
      <c r="AM63" s="40"/>
      <c r="AN63" s="40"/>
      <c r="AO63" s="40"/>
    </row>
    <row r="64" spans="1:41" s="21" customFormat="1" x14ac:dyDescent="0.25">
      <c r="A64" s="61"/>
      <c r="B64" s="42"/>
      <c r="C64" s="180" t="str">
        <f>IF(F64=0,"",MAX($C$16:C63)+1)</f>
        <v/>
      </c>
      <c r="D64" s="63"/>
      <c r="E64" s="209"/>
      <c r="F64" s="210"/>
      <c r="G64" s="211"/>
      <c r="H64" s="210"/>
      <c r="I64" s="210"/>
      <c r="J64" s="210"/>
      <c r="K64" s="212" t="s">
        <v>372</v>
      </c>
      <c r="L64" s="210"/>
      <c r="M64" s="210"/>
      <c r="N64" s="192"/>
      <c r="O64" s="35"/>
      <c r="Q64" s="74" t="str">
        <f t="shared" ca="1" si="4"/>
        <v/>
      </c>
      <c r="S64" s="67" t="str">
        <f t="shared" si="5"/>
        <v>N</v>
      </c>
      <c r="T64" s="67">
        <f t="shared" ca="1" si="6"/>
        <v>0</v>
      </c>
      <c r="U64" s="67">
        <f>IF(C64="",0,IF(OR(D64=0,E64=0,F64=0,G64=0,H64=0,I64=0,K64=0,K64="",L64=0,M64=0,AND(OR(L64=Lists!$K$3,L64=Lists!$K$4),J64=0),AND(L64=Lists!$K$4,OR(M64=Lists!$M$5,M64=Lists!$M$6,M64=Lists!$M$7,M64=Lists!$M$8,M64=Lists!$M$10),N64=0)),1,0))</f>
        <v>0</v>
      </c>
      <c r="V64" s="67">
        <f>IF(E64=0,0,IF(COUNTIF(Lists!$B$3:$B$203,E64)&gt;0,0,1))</f>
        <v>0</v>
      </c>
      <c r="W64" s="67">
        <f>IF(M64=Lists!$L$5,IF(COUNTIFS('Section 3'!$D$16:$D$25,F64,'Section 3'!$G$16:$G$25,Lists!$J$3)&gt;0,0,1),IF(M64=Lists!$L$6,IF(COUNTIFS('Section 3'!$D$16:$D$25,F64,'Section 3'!$G$16:$G$25,M64)&gt;0,0,1),0))</f>
        <v>0</v>
      </c>
      <c r="X64" s="67">
        <f>IF(M64=Lists!$L$8,IF(COUNTIFS('Section 3'!$D$16:$D$25,F64,'Section 3'!$G$16:$G$25,Lists!$J$5)&gt;0,0,1),IF(M64=Lists!$L$10,IF(COUNTIFS('Section 3'!$D$16:$D$25,F64,'Section 3'!$G$16:$G$25,Lists!$J$6)&gt;0,0,1),0))</f>
        <v>0</v>
      </c>
      <c r="Y64" s="67">
        <f t="shared" si="2"/>
        <v>0</v>
      </c>
      <c r="Z64" s="61">
        <f t="shared" si="3"/>
        <v>0</v>
      </c>
      <c r="AA64" s="61">
        <f t="shared" si="7"/>
        <v>0</v>
      </c>
      <c r="AB64" s="40"/>
      <c r="AC64" s="40"/>
      <c r="AD64" s="40"/>
      <c r="AE64" s="40"/>
      <c r="AF64" s="40"/>
      <c r="AG64" s="40"/>
      <c r="AH64" s="40"/>
      <c r="AI64" s="40"/>
      <c r="AJ64" s="40"/>
      <c r="AK64" s="40"/>
      <c r="AL64" s="40"/>
      <c r="AM64" s="40"/>
      <c r="AN64" s="40"/>
      <c r="AO64" s="40"/>
    </row>
    <row r="65" spans="1:41" s="21" customFormat="1" x14ac:dyDescent="0.25">
      <c r="A65" s="61"/>
      <c r="B65" s="42"/>
      <c r="C65" s="180" t="str">
        <f>IF(F65=0,"",MAX($C$16:C64)+1)</f>
        <v/>
      </c>
      <c r="D65" s="63"/>
      <c r="E65" s="209"/>
      <c r="F65" s="210"/>
      <c r="G65" s="211"/>
      <c r="H65" s="210"/>
      <c r="I65" s="210"/>
      <c r="J65" s="210"/>
      <c r="K65" s="212" t="s">
        <v>372</v>
      </c>
      <c r="L65" s="210"/>
      <c r="M65" s="210"/>
      <c r="N65" s="192"/>
      <c r="O65" s="35"/>
      <c r="Q65" s="74" t="str">
        <f t="shared" ca="1" si="4"/>
        <v/>
      </c>
      <c r="S65" s="67" t="str">
        <f t="shared" si="5"/>
        <v>N</v>
      </c>
      <c r="T65" s="67">
        <f t="shared" ca="1" si="6"/>
        <v>0</v>
      </c>
      <c r="U65" s="67">
        <f>IF(C65="",0,IF(OR(D65=0,E65=0,F65=0,G65=0,H65=0,I65=0,K65=0,K65="",L65=0,M65=0,AND(OR(L65=Lists!$K$3,L65=Lists!$K$4),J65=0),AND(L65=Lists!$K$4,OR(M65=Lists!$M$5,M65=Lists!$M$6,M65=Lists!$M$7,M65=Lists!$M$8,M65=Lists!$M$10),N65=0)),1,0))</f>
        <v>0</v>
      </c>
      <c r="V65" s="67">
        <f>IF(E65=0,0,IF(COUNTIF(Lists!$B$3:$B$203,E65)&gt;0,0,1))</f>
        <v>0</v>
      </c>
      <c r="W65" s="67">
        <f>IF(M65=Lists!$L$5,IF(COUNTIFS('Section 3'!$D$16:$D$25,F65,'Section 3'!$G$16:$G$25,Lists!$J$3)&gt;0,0,1),IF(M65=Lists!$L$6,IF(COUNTIFS('Section 3'!$D$16:$D$25,F65,'Section 3'!$G$16:$G$25,M65)&gt;0,0,1),0))</f>
        <v>0</v>
      </c>
      <c r="X65" s="67">
        <f>IF(M65=Lists!$L$8,IF(COUNTIFS('Section 3'!$D$16:$D$25,F65,'Section 3'!$G$16:$G$25,Lists!$J$5)&gt;0,0,1),IF(M65=Lists!$L$10,IF(COUNTIFS('Section 3'!$D$16:$D$25,F65,'Section 3'!$G$16:$G$25,Lists!$J$6)&gt;0,0,1),0))</f>
        <v>0</v>
      </c>
      <c r="Y65" s="67">
        <f t="shared" si="2"/>
        <v>0</v>
      </c>
      <c r="Z65" s="61">
        <f t="shared" si="3"/>
        <v>0</v>
      </c>
      <c r="AA65" s="61">
        <f t="shared" si="7"/>
        <v>0</v>
      </c>
      <c r="AB65" s="40"/>
      <c r="AC65" s="40"/>
      <c r="AD65" s="40"/>
      <c r="AE65" s="40"/>
      <c r="AF65" s="40"/>
      <c r="AG65" s="40"/>
      <c r="AH65" s="40"/>
      <c r="AI65" s="40"/>
      <c r="AJ65" s="40"/>
      <c r="AK65" s="40"/>
      <c r="AL65" s="40"/>
      <c r="AM65" s="40"/>
      <c r="AN65" s="40"/>
      <c r="AO65" s="40"/>
    </row>
    <row r="66" spans="1:41" s="21" customFormat="1" x14ac:dyDescent="0.25">
      <c r="A66" s="61"/>
      <c r="B66" s="42"/>
      <c r="C66" s="180" t="str">
        <f>IF(F66=0,"",MAX($C$16:C65)+1)</f>
        <v/>
      </c>
      <c r="D66" s="63"/>
      <c r="E66" s="209"/>
      <c r="F66" s="210"/>
      <c r="G66" s="211"/>
      <c r="H66" s="210"/>
      <c r="I66" s="210"/>
      <c r="J66" s="210"/>
      <c r="K66" s="212" t="s">
        <v>372</v>
      </c>
      <c r="L66" s="210"/>
      <c r="M66" s="210"/>
      <c r="N66" s="192"/>
      <c r="O66" s="35"/>
      <c r="Q66" s="74" t="str">
        <f t="shared" ca="1" si="4"/>
        <v/>
      </c>
      <c r="S66" s="67" t="str">
        <f t="shared" si="5"/>
        <v>N</v>
      </c>
      <c r="T66" s="67">
        <f t="shared" ca="1" si="6"/>
        <v>0</v>
      </c>
      <c r="U66" s="67">
        <f>IF(C66="",0,IF(OR(D66=0,E66=0,F66=0,G66=0,H66=0,I66=0,K66=0,K66="",L66=0,M66=0,AND(OR(L66=Lists!$K$3,L66=Lists!$K$4),J66=0),AND(L66=Lists!$K$4,OR(M66=Lists!$M$5,M66=Lists!$M$6,M66=Lists!$M$7,M66=Lists!$M$8,M66=Lists!$M$10),N66=0)),1,0))</f>
        <v>0</v>
      </c>
      <c r="V66" s="67">
        <f>IF(E66=0,0,IF(COUNTIF(Lists!$B$3:$B$203,E66)&gt;0,0,1))</f>
        <v>0</v>
      </c>
      <c r="W66" s="67">
        <f>IF(M66=Lists!$L$5,IF(COUNTIFS('Section 3'!$D$16:$D$25,F66,'Section 3'!$G$16:$G$25,Lists!$J$3)&gt;0,0,1),IF(M66=Lists!$L$6,IF(COUNTIFS('Section 3'!$D$16:$D$25,F66,'Section 3'!$G$16:$G$25,M66)&gt;0,0,1),0))</f>
        <v>0</v>
      </c>
      <c r="X66" s="67">
        <f>IF(M66=Lists!$L$8,IF(COUNTIFS('Section 3'!$D$16:$D$25,F66,'Section 3'!$G$16:$G$25,Lists!$J$5)&gt;0,0,1),IF(M66=Lists!$L$10,IF(COUNTIFS('Section 3'!$D$16:$D$25,F66,'Section 3'!$G$16:$G$25,Lists!$J$6)&gt;0,0,1),0))</f>
        <v>0</v>
      </c>
      <c r="Y66" s="67">
        <f t="shared" si="2"/>
        <v>0</v>
      </c>
      <c r="Z66" s="61">
        <f t="shared" si="3"/>
        <v>0</v>
      </c>
      <c r="AA66" s="61">
        <f t="shared" si="7"/>
        <v>0</v>
      </c>
      <c r="AB66" s="40"/>
      <c r="AC66" s="40"/>
      <c r="AD66" s="40"/>
      <c r="AE66" s="40"/>
      <c r="AF66" s="40"/>
      <c r="AG66" s="40"/>
      <c r="AH66" s="40"/>
      <c r="AI66" s="40"/>
      <c r="AJ66" s="40"/>
      <c r="AK66" s="40"/>
      <c r="AL66" s="40"/>
      <c r="AM66" s="40"/>
      <c r="AN66" s="40"/>
      <c r="AO66" s="40"/>
    </row>
    <row r="67" spans="1:41" s="21" customFormat="1" x14ac:dyDescent="0.25">
      <c r="A67" s="61"/>
      <c r="B67" s="42"/>
      <c r="C67" s="180" t="str">
        <f>IF(F67=0,"",MAX($C$16:C66)+1)</f>
        <v/>
      </c>
      <c r="D67" s="63"/>
      <c r="E67" s="209"/>
      <c r="F67" s="210"/>
      <c r="G67" s="211"/>
      <c r="H67" s="210"/>
      <c r="I67" s="210"/>
      <c r="J67" s="210"/>
      <c r="K67" s="212" t="s">
        <v>372</v>
      </c>
      <c r="L67" s="210"/>
      <c r="M67" s="210"/>
      <c r="N67" s="192"/>
      <c r="O67" s="35"/>
      <c r="Q67" s="74" t="str">
        <f t="shared" ca="1" si="4"/>
        <v/>
      </c>
      <c r="S67" s="67" t="str">
        <f t="shared" si="5"/>
        <v>N</v>
      </c>
      <c r="T67" s="67">
        <f t="shared" ca="1" si="6"/>
        <v>0</v>
      </c>
      <c r="U67" s="67">
        <f>IF(C67="",0,IF(OR(D67=0,E67=0,F67=0,G67=0,H67=0,I67=0,K67=0,K67="",L67=0,M67=0,AND(OR(L67=Lists!$K$3,L67=Lists!$K$4),J67=0),AND(L67=Lists!$K$4,OR(M67=Lists!$M$5,M67=Lists!$M$6,M67=Lists!$M$7,M67=Lists!$M$8,M67=Lists!$M$10),N67=0)),1,0))</f>
        <v>0</v>
      </c>
      <c r="V67" s="67">
        <f>IF(E67=0,0,IF(COUNTIF(Lists!$B$3:$B$203,E67)&gt;0,0,1))</f>
        <v>0</v>
      </c>
      <c r="W67" s="67">
        <f>IF(M67=Lists!$L$5,IF(COUNTIFS('Section 3'!$D$16:$D$25,F67,'Section 3'!$G$16:$G$25,Lists!$J$3)&gt;0,0,1),IF(M67=Lists!$L$6,IF(COUNTIFS('Section 3'!$D$16:$D$25,F67,'Section 3'!$G$16:$G$25,M67)&gt;0,0,1),0))</f>
        <v>0</v>
      </c>
      <c r="X67" s="67">
        <f>IF(M67=Lists!$L$8,IF(COUNTIFS('Section 3'!$D$16:$D$25,F67,'Section 3'!$G$16:$G$25,Lists!$J$5)&gt;0,0,1),IF(M67=Lists!$L$10,IF(COUNTIFS('Section 3'!$D$16:$D$25,F67,'Section 3'!$G$16:$G$25,Lists!$J$6)&gt;0,0,1),0))</f>
        <v>0</v>
      </c>
      <c r="Y67" s="67">
        <f t="shared" si="2"/>
        <v>0</v>
      </c>
      <c r="Z67" s="61">
        <f t="shared" si="3"/>
        <v>0</v>
      </c>
      <c r="AA67" s="61">
        <f t="shared" si="7"/>
        <v>0</v>
      </c>
      <c r="AB67" s="40"/>
      <c r="AC67" s="40"/>
      <c r="AD67" s="40"/>
      <c r="AE67" s="40"/>
      <c r="AF67" s="40"/>
      <c r="AG67" s="40"/>
      <c r="AH67" s="40"/>
      <c r="AI67" s="40"/>
      <c r="AJ67" s="40"/>
      <c r="AK67" s="40"/>
      <c r="AL67" s="40"/>
      <c r="AM67" s="40"/>
      <c r="AN67" s="40"/>
      <c r="AO67" s="40"/>
    </row>
    <row r="68" spans="1:41" s="21" customFormat="1" x14ac:dyDescent="0.25">
      <c r="A68" s="61"/>
      <c r="B68" s="42"/>
      <c r="C68" s="180" t="str">
        <f>IF(F68=0,"",MAX($C$16:C67)+1)</f>
        <v/>
      </c>
      <c r="D68" s="63"/>
      <c r="E68" s="209"/>
      <c r="F68" s="210"/>
      <c r="G68" s="211"/>
      <c r="H68" s="210"/>
      <c r="I68" s="210"/>
      <c r="J68" s="210"/>
      <c r="K68" s="212" t="s">
        <v>372</v>
      </c>
      <c r="L68" s="210"/>
      <c r="M68" s="210"/>
      <c r="N68" s="192"/>
      <c r="O68" s="35"/>
      <c r="Q68" s="74" t="str">
        <f t="shared" ca="1" si="4"/>
        <v/>
      </c>
      <c r="S68" s="67" t="str">
        <f t="shared" si="5"/>
        <v>N</v>
      </c>
      <c r="T68" s="67">
        <f t="shared" ca="1" si="6"/>
        <v>0</v>
      </c>
      <c r="U68" s="67">
        <f>IF(C68="",0,IF(OR(D68=0,E68=0,F68=0,G68=0,H68=0,I68=0,K68=0,K68="",L68=0,M68=0,AND(OR(L68=Lists!$K$3,L68=Lists!$K$4),J68=0),AND(L68=Lists!$K$4,OR(M68=Lists!$M$5,M68=Lists!$M$6,M68=Lists!$M$7,M68=Lists!$M$8,M68=Lists!$M$10),N68=0)),1,0))</f>
        <v>0</v>
      </c>
      <c r="V68" s="67">
        <f>IF(E68=0,0,IF(COUNTIF(Lists!$B$3:$B$203,E68)&gt;0,0,1))</f>
        <v>0</v>
      </c>
      <c r="W68" s="67">
        <f>IF(M68=Lists!$L$5,IF(COUNTIFS('Section 3'!$D$16:$D$25,F68,'Section 3'!$G$16:$G$25,Lists!$J$3)&gt;0,0,1),IF(M68=Lists!$L$6,IF(COUNTIFS('Section 3'!$D$16:$D$25,F68,'Section 3'!$G$16:$G$25,M68)&gt;0,0,1),0))</f>
        <v>0</v>
      </c>
      <c r="X68" s="67">
        <f>IF(M68=Lists!$L$8,IF(COUNTIFS('Section 3'!$D$16:$D$25,F68,'Section 3'!$G$16:$G$25,Lists!$J$5)&gt;0,0,1),IF(M68=Lists!$L$10,IF(COUNTIFS('Section 3'!$D$16:$D$25,F68,'Section 3'!$G$16:$G$25,Lists!$J$6)&gt;0,0,1),0))</f>
        <v>0</v>
      </c>
      <c r="Y68" s="67">
        <f t="shared" si="2"/>
        <v>0</v>
      </c>
      <c r="Z68" s="61">
        <f t="shared" si="3"/>
        <v>0</v>
      </c>
      <c r="AA68" s="61">
        <f t="shared" si="7"/>
        <v>0</v>
      </c>
      <c r="AB68" s="40"/>
      <c r="AC68" s="40"/>
      <c r="AD68" s="40"/>
      <c r="AE68" s="40"/>
      <c r="AF68" s="40"/>
      <c r="AG68" s="40"/>
      <c r="AH68" s="40"/>
      <c r="AI68" s="40"/>
      <c r="AJ68" s="40"/>
      <c r="AK68" s="40"/>
      <c r="AL68" s="40"/>
      <c r="AM68" s="40"/>
      <c r="AN68" s="40"/>
      <c r="AO68" s="40"/>
    </row>
    <row r="69" spans="1:41" s="21" customFormat="1" x14ac:dyDescent="0.25">
      <c r="A69" s="61"/>
      <c r="B69" s="42"/>
      <c r="C69" s="180" t="str">
        <f>IF(F69=0,"",MAX($C$16:C68)+1)</f>
        <v/>
      </c>
      <c r="D69" s="63"/>
      <c r="E69" s="209"/>
      <c r="F69" s="210"/>
      <c r="G69" s="211"/>
      <c r="H69" s="210"/>
      <c r="I69" s="210"/>
      <c r="J69" s="210"/>
      <c r="K69" s="212" t="s">
        <v>372</v>
      </c>
      <c r="L69" s="210"/>
      <c r="M69" s="210"/>
      <c r="N69" s="192"/>
      <c r="O69" s="35"/>
      <c r="Q69" s="74" t="str">
        <f t="shared" ca="1" si="4"/>
        <v/>
      </c>
      <c r="S69" s="67" t="str">
        <f t="shared" si="5"/>
        <v>N</v>
      </c>
      <c r="T69" s="67">
        <f t="shared" ca="1" si="6"/>
        <v>0</v>
      </c>
      <c r="U69" s="67">
        <f>IF(C69="",0,IF(OR(D69=0,E69=0,F69=0,G69=0,H69=0,I69=0,K69=0,K69="",L69=0,M69=0,AND(OR(L69=Lists!$K$3,L69=Lists!$K$4),J69=0),AND(L69=Lists!$K$4,OR(M69=Lists!$M$5,M69=Lists!$M$6,M69=Lists!$M$7,M69=Lists!$M$8,M69=Lists!$M$10),N69=0)),1,0))</f>
        <v>0</v>
      </c>
      <c r="V69" s="67">
        <f>IF(E69=0,0,IF(COUNTIF(Lists!$B$3:$B$203,E69)&gt;0,0,1))</f>
        <v>0</v>
      </c>
      <c r="W69" s="67">
        <f>IF(M69=Lists!$L$5,IF(COUNTIFS('Section 3'!$D$16:$D$25,F69,'Section 3'!$G$16:$G$25,Lists!$J$3)&gt;0,0,1),IF(M69=Lists!$L$6,IF(COUNTIFS('Section 3'!$D$16:$D$25,F69,'Section 3'!$G$16:$G$25,M69)&gt;0,0,1),0))</f>
        <v>0</v>
      </c>
      <c r="X69" s="67">
        <f>IF(M69=Lists!$L$8,IF(COUNTIFS('Section 3'!$D$16:$D$25,F69,'Section 3'!$G$16:$G$25,Lists!$J$5)&gt;0,0,1),IF(M69=Lists!$L$10,IF(COUNTIFS('Section 3'!$D$16:$D$25,F69,'Section 3'!$G$16:$G$25,Lists!$J$6)&gt;0,0,1),0))</f>
        <v>0</v>
      </c>
      <c r="Y69" s="67">
        <f t="shared" si="2"/>
        <v>0</v>
      </c>
      <c r="Z69" s="61">
        <f t="shared" si="3"/>
        <v>0</v>
      </c>
      <c r="AA69" s="61">
        <f t="shared" si="7"/>
        <v>0</v>
      </c>
      <c r="AB69" s="40"/>
      <c r="AC69" s="40"/>
      <c r="AD69" s="40"/>
      <c r="AE69" s="40"/>
      <c r="AF69" s="40"/>
      <c r="AG69" s="40"/>
      <c r="AH69" s="40"/>
      <c r="AI69" s="40"/>
      <c r="AJ69" s="40"/>
      <c r="AK69" s="40"/>
      <c r="AL69" s="40"/>
      <c r="AM69" s="40"/>
      <c r="AN69" s="40"/>
      <c r="AO69" s="40"/>
    </row>
    <row r="70" spans="1:41" s="21" customFormat="1" x14ac:dyDescent="0.25">
      <c r="A70" s="61"/>
      <c r="B70" s="42"/>
      <c r="C70" s="180" t="str">
        <f>IF(F70=0,"",MAX($C$16:C69)+1)</f>
        <v/>
      </c>
      <c r="D70" s="63"/>
      <c r="E70" s="209"/>
      <c r="F70" s="210"/>
      <c r="G70" s="211"/>
      <c r="H70" s="210"/>
      <c r="I70" s="210"/>
      <c r="J70" s="210"/>
      <c r="K70" s="212" t="s">
        <v>372</v>
      </c>
      <c r="L70" s="210"/>
      <c r="M70" s="210"/>
      <c r="N70" s="192"/>
      <c r="O70" s="35"/>
      <c r="Q70" s="74" t="str">
        <f t="shared" ca="1" si="4"/>
        <v/>
      </c>
      <c r="S70" s="67" t="str">
        <f t="shared" si="5"/>
        <v>N</v>
      </c>
      <c r="T70" s="67">
        <f t="shared" ca="1" si="6"/>
        <v>0</v>
      </c>
      <c r="U70" s="67">
        <f>IF(C70="",0,IF(OR(D70=0,E70=0,F70=0,G70=0,H70=0,I70=0,K70=0,K70="",L70=0,M70=0,AND(OR(L70=Lists!$K$3,L70=Lists!$K$4),J70=0),AND(L70=Lists!$K$4,OR(M70=Lists!$M$5,M70=Lists!$M$6,M70=Lists!$M$7,M70=Lists!$M$8,M70=Lists!$M$10),N70=0)),1,0))</f>
        <v>0</v>
      </c>
      <c r="V70" s="67">
        <f>IF(E70=0,0,IF(COUNTIF(Lists!$B$3:$B$203,E70)&gt;0,0,1))</f>
        <v>0</v>
      </c>
      <c r="W70" s="67">
        <f>IF(M70=Lists!$L$5,IF(COUNTIFS('Section 3'!$D$16:$D$25,F70,'Section 3'!$G$16:$G$25,Lists!$J$3)&gt;0,0,1),IF(M70=Lists!$L$6,IF(COUNTIFS('Section 3'!$D$16:$D$25,F70,'Section 3'!$G$16:$G$25,M70)&gt;0,0,1),0))</f>
        <v>0</v>
      </c>
      <c r="X70" s="67">
        <f>IF(M70=Lists!$L$8,IF(COUNTIFS('Section 3'!$D$16:$D$25,F70,'Section 3'!$G$16:$G$25,Lists!$J$5)&gt;0,0,1),IF(M70=Lists!$L$10,IF(COUNTIFS('Section 3'!$D$16:$D$25,F70,'Section 3'!$G$16:$G$25,Lists!$J$6)&gt;0,0,1),0))</f>
        <v>0</v>
      </c>
      <c r="Y70" s="67">
        <f t="shared" si="2"/>
        <v>0</v>
      </c>
      <c r="Z70" s="61">
        <f t="shared" si="3"/>
        <v>0</v>
      </c>
      <c r="AA70" s="61">
        <f t="shared" si="7"/>
        <v>0</v>
      </c>
      <c r="AB70" s="40"/>
      <c r="AC70" s="40"/>
      <c r="AD70" s="40"/>
      <c r="AE70" s="40"/>
      <c r="AF70" s="40"/>
      <c r="AG70" s="40"/>
      <c r="AH70" s="40"/>
      <c r="AI70" s="40"/>
      <c r="AJ70" s="40"/>
      <c r="AK70" s="40"/>
      <c r="AL70" s="40"/>
      <c r="AM70" s="40"/>
      <c r="AN70" s="40"/>
      <c r="AO70" s="40"/>
    </row>
    <row r="71" spans="1:41" s="21" customFormat="1" x14ac:dyDescent="0.25">
      <c r="A71" s="61"/>
      <c r="B71" s="42"/>
      <c r="C71" s="180" t="str">
        <f>IF(F71=0,"",MAX($C$16:C70)+1)</f>
        <v/>
      </c>
      <c r="D71" s="63"/>
      <c r="E71" s="209"/>
      <c r="F71" s="210"/>
      <c r="G71" s="211"/>
      <c r="H71" s="210"/>
      <c r="I71" s="210"/>
      <c r="J71" s="210"/>
      <c r="K71" s="212" t="s">
        <v>372</v>
      </c>
      <c r="L71" s="210"/>
      <c r="M71" s="210"/>
      <c r="N71" s="192"/>
      <c r="O71" s="35"/>
      <c r="Q71" s="74" t="str">
        <f t="shared" ca="1" si="4"/>
        <v/>
      </c>
      <c r="S71" s="67" t="str">
        <f t="shared" si="5"/>
        <v>N</v>
      </c>
      <c r="T71" s="67">
        <f t="shared" ca="1" si="6"/>
        <v>0</v>
      </c>
      <c r="U71" s="67">
        <f>IF(C71="",0,IF(OR(D71=0,E71=0,F71=0,G71=0,H71=0,I71=0,K71=0,K71="",L71=0,M71=0,AND(OR(L71=Lists!$K$3,L71=Lists!$K$4),J71=0),AND(L71=Lists!$K$4,OR(M71=Lists!$M$5,M71=Lists!$M$6,M71=Lists!$M$7,M71=Lists!$M$8,M71=Lists!$M$10),N71=0)),1,0))</f>
        <v>0</v>
      </c>
      <c r="V71" s="67">
        <f>IF(E71=0,0,IF(COUNTIF(Lists!$B$3:$B$203,E71)&gt;0,0,1))</f>
        <v>0</v>
      </c>
      <c r="W71" s="67">
        <f>IF(M71=Lists!$L$5,IF(COUNTIFS('Section 3'!$D$16:$D$25,F71,'Section 3'!$G$16:$G$25,Lists!$J$3)&gt;0,0,1),IF(M71=Lists!$L$6,IF(COUNTIFS('Section 3'!$D$16:$D$25,F71,'Section 3'!$G$16:$G$25,M71)&gt;0,0,1),0))</f>
        <v>0</v>
      </c>
      <c r="X71" s="67">
        <f>IF(M71=Lists!$L$8,IF(COUNTIFS('Section 3'!$D$16:$D$25,F71,'Section 3'!$G$16:$G$25,Lists!$J$5)&gt;0,0,1),IF(M71=Lists!$L$10,IF(COUNTIFS('Section 3'!$D$16:$D$25,F71,'Section 3'!$G$16:$G$25,Lists!$J$6)&gt;0,0,1),0))</f>
        <v>0</v>
      </c>
      <c r="Y71" s="67">
        <f t="shared" si="2"/>
        <v>0</v>
      </c>
      <c r="Z71" s="61">
        <f t="shared" si="3"/>
        <v>0</v>
      </c>
      <c r="AA71" s="61">
        <f t="shared" si="7"/>
        <v>0</v>
      </c>
      <c r="AB71" s="40"/>
      <c r="AC71" s="40"/>
      <c r="AD71" s="40"/>
      <c r="AE71" s="40"/>
      <c r="AF71" s="40"/>
      <c r="AG71" s="40"/>
      <c r="AH71" s="40"/>
      <c r="AI71" s="40"/>
      <c r="AJ71" s="40"/>
      <c r="AK71" s="40"/>
      <c r="AL71" s="40"/>
      <c r="AM71" s="40"/>
      <c r="AN71" s="40"/>
      <c r="AO71" s="40"/>
    </row>
    <row r="72" spans="1:41" s="21" customFormat="1" x14ac:dyDescent="0.25">
      <c r="A72" s="61"/>
      <c r="B72" s="42"/>
      <c r="C72" s="180" t="str">
        <f>IF(F72=0,"",MAX($C$16:C71)+1)</f>
        <v/>
      </c>
      <c r="D72" s="63"/>
      <c r="E72" s="209"/>
      <c r="F72" s="210"/>
      <c r="G72" s="211"/>
      <c r="H72" s="210"/>
      <c r="I72" s="210"/>
      <c r="J72" s="210"/>
      <c r="K72" s="212" t="s">
        <v>372</v>
      </c>
      <c r="L72" s="210"/>
      <c r="M72" s="210"/>
      <c r="N72" s="192"/>
      <c r="O72" s="35"/>
      <c r="Q72" s="74" t="str">
        <f t="shared" ca="1" si="4"/>
        <v/>
      </c>
      <c r="S72" s="67" t="str">
        <f t="shared" si="5"/>
        <v>N</v>
      </c>
      <c r="T72" s="67">
        <f t="shared" ca="1" si="6"/>
        <v>0</v>
      </c>
      <c r="U72" s="67">
        <f>IF(C72="",0,IF(OR(D72=0,E72=0,F72=0,G72=0,H72=0,I72=0,K72=0,K72="",L72=0,M72=0,AND(OR(L72=Lists!$K$3,L72=Lists!$K$4),J72=0),AND(L72=Lists!$K$4,OR(M72=Lists!$M$5,M72=Lists!$M$6,M72=Lists!$M$7,M72=Lists!$M$8,M72=Lists!$M$10),N72=0)),1,0))</f>
        <v>0</v>
      </c>
      <c r="V72" s="67">
        <f>IF(E72=0,0,IF(COUNTIF(Lists!$B$3:$B$203,E72)&gt;0,0,1))</f>
        <v>0</v>
      </c>
      <c r="W72" s="67">
        <f>IF(M72=Lists!$L$5,IF(COUNTIFS('Section 3'!$D$16:$D$25,F72,'Section 3'!$G$16:$G$25,Lists!$J$3)&gt;0,0,1),IF(M72=Lists!$L$6,IF(COUNTIFS('Section 3'!$D$16:$D$25,F72,'Section 3'!$G$16:$G$25,M72)&gt;0,0,1),0))</f>
        <v>0</v>
      </c>
      <c r="X72" s="67">
        <f>IF(M72=Lists!$L$8,IF(COUNTIFS('Section 3'!$D$16:$D$25,F72,'Section 3'!$G$16:$G$25,Lists!$J$5)&gt;0,0,1),IF(M72=Lists!$L$10,IF(COUNTIFS('Section 3'!$D$16:$D$25,F72,'Section 3'!$G$16:$G$25,Lists!$J$6)&gt;0,0,1),0))</f>
        <v>0</v>
      </c>
      <c r="Y72" s="67">
        <f t="shared" si="2"/>
        <v>0</v>
      </c>
      <c r="Z72" s="61">
        <f t="shared" si="3"/>
        <v>0</v>
      </c>
      <c r="AA72" s="61">
        <f t="shared" si="7"/>
        <v>0</v>
      </c>
      <c r="AB72" s="40"/>
      <c r="AC72" s="40"/>
      <c r="AD72" s="40"/>
      <c r="AE72" s="40"/>
      <c r="AF72" s="40"/>
      <c r="AG72" s="40"/>
      <c r="AH72" s="40"/>
      <c r="AI72" s="40"/>
      <c r="AJ72" s="40"/>
      <c r="AK72" s="40"/>
      <c r="AL72" s="40"/>
      <c r="AM72" s="40"/>
      <c r="AN72" s="40"/>
      <c r="AO72" s="40"/>
    </row>
    <row r="73" spans="1:41" s="21" customFormat="1" x14ac:dyDescent="0.25">
      <c r="A73" s="61"/>
      <c r="B73" s="42"/>
      <c r="C73" s="180" t="str">
        <f>IF(F73=0,"",MAX($C$16:C72)+1)</f>
        <v/>
      </c>
      <c r="D73" s="63"/>
      <c r="E73" s="209"/>
      <c r="F73" s="210"/>
      <c r="G73" s="211"/>
      <c r="H73" s="210"/>
      <c r="I73" s="210"/>
      <c r="J73" s="210"/>
      <c r="K73" s="212" t="s">
        <v>372</v>
      </c>
      <c r="L73" s="210"/>
      <c r="M73" s="210"/>
      <c r="N73" s="192"/>
      <c r="O73" s="35"/>
      <c r="Q73" s="74" t="str">
        <f t="shared" ca="1" si="4"/>
        <v/>
      </c>
      <c r="S73" s="67" t="str">
        <f t="shared" si="5"/>
        <v>N</v>
      </c>
      <c r="T73" s="67">
        <f t="shared" ca="1" si="6"/>
        <v>0</v>
      </c>
      <c r="U73" s="67">
        <f>IF(C73="",0,IF(OR(D73=0,E73=0,F73=0,G73=0,H73=0,I73=0,K73=0,K73="",L73=0,M73=0,AND(OR(L73=Lists!$K$3,L73=Lists!$K$4),J73=0),AND(L73=Lists!$K$4,OR(M73=Lists!$M$5,M73=Lists!$M$6,M73=Lists!$M$7,M73=Lists!$M$8,M73=Lists!$M$10),N73=0)),1,0))</f>
        <v>0</v>
      </c>
      <c r="V73" s="67">
        <f>IF(E73=0,0,IF(COUNTIF(Lists!$B$3:$B$203,E73)&gt;0,0,1))</f>
        <v>0</v>
      </c>
      <c r="W73" s="67">
        <f>IF(M73=Lists!$L$5,IF(COUNTIFS('Section 3'!$D$16:$D$25,F73,'Section 3'!$G$16:$G$25,Lists!$J$3)&gt;0,0,1),IF(M73=Lists!$L$6,IF(COUNTIFS('Section 3'!$D$16:$D$25,F73,'Section 3'!$G$16:$G$25,M73)&gt;0,0,1),0))</f>
        <v>0</v>
      </c>
      <c r="X73" s="67">
        <f>IF(M73=Lists!$L$8,IF(COUNTIFS('Section 3'!$D$16:$D$25,F73,'Section 3'!$G$16:$G$25,Lists!$J$5)&gt;0,0,1),IF(M73=Lists!$L$10,IF(COUNTIFS('Section 3'!$D$16:$D$25,F73,'Section 3'!$G$16:$G$25,Lists!$J$6)&gt;0,0,1),0))</f>
        <v>0</v>
      </c>
      <c r="Y73" s="67">
        <f t="shared" si="2"/>
        <v>0</v>
      </c>
      <c r="Z73" s="61">
        <f t="shared" si="3"/>
        <v>0</v>
      </c>
      <c r="AA73" s="61">
        <f t="shared" si="7"/>
        <v>0</v>
      </c>
      <c r="AB73" s="40"/>
      <c r="AC73" s="40"/>
      <c r="AD73" s="40"/>
      <c r="AE73" s="40"/>
      <c r="AF73" s="40"/>
      <c r="AG73" s="40"/>
      <c r="AH73" s="40"/>
      <c r="AI73" s="40"/>
      <c r="AJ73" s="40"/>
      <c r="AK73" s="40"/>
      <c r="AL73" s="40"/>
      <c r="AM73" s="40"/>
      <c r="AN73" s="40"/>
      <c r="AO73" s="40"/>
    </row>
    <row r="74" spans="1:41" s="21" customFormat="1" x14ac:dyDescent="0.25">
      <c r="A74" s="61"/>
      <c r="B74" s="42"/>
      <c r="C74" s="180" t="str">
        <f>IF(F74=0,"",MAX($C$16:C73)+1)</f>
        <v/>
      </c>
      <c r="D74" s="63"/>
      <c r="E74" s="209"/>
      <c r="F74" s="210"/>
      <c r="G74" s="211"/>
      <c r="H74" s="210"/>
      <c r="I74" s="210"/>
      <c r="J74" s="210"/>
      <c r="K74" s="212" t="s">
        <v>372</v>
      </c>
      <c r="L74" s="210"/>
      <c r="M74" s="210"/>
      <c r="N74" s="192"/>
      <c r="O74" s="35"/>
      <c r="Q74" s="74" t="str">
        <f t="shared" ca="1" si="4"/>
        <v/>
      </c>
      <c r="S74" s="67" t="str">
        <f t="shared" si="5"/>
        <v>N</v>
      </c>
      <c r="T74" s="67">
        <f t="shared" ca="1" si="6"/>
        <v>0</v>
      </c>
      <c r="U74" s="67">
        <f>IF(C74="",0,IF(OR(D74=0,E74=0,F74=0,G74=0,H74=0,I74=0,K74=0,K74="",L74=0,M74=0,AND(OR(L74=Lists!$K$3,L74=Lists!$K$4),J74=0),AND(L74=Lists!$K$4,OR(M74=Lists!$M$5,M74=Lists!$M$6,M74=Lists!$M$7,M74=Lists!$M$8,M74=Lists!$M$10),N74=0)),1,0))</f>
        <v>0</v>
      </c>
      <c r="V74" s="67">
        <f>IF(E74=0,0,IF(COUNTIF(Lists!$B$3:$B$203,E74)&gt;0,0,1))</f>
        <v>0</v>
      </c>
      <c r="W74" s="67">
        <f>IF(M74=Lists!$L$5,IF(COUNTIFS('Section 3'!$D$16:$D$25,F74,'Section 3'!$G$16:$G$25,Lists!$J$3)&gt;0,0,1),IF(M74=Lists!$L$6,IF(COUNTIFS('Section 3'!$D$16:$D$25,F74,'Section 3'!$G$16:$G$25,M74)&gt;0,0,1),0))</f>
        <v>0</v>
      </c>
      <c r="X74" s="67">
        <f>IF(M74=Lists!$L$8,IF(COUNTIFS('Section 3'!$D$16:$D$25,F74,'Section 3'!$G$16:$G$25,Lists!$J$5)&gt;0,0,1),IF(M74=Lists!$L$10,IF(COUNTIFS('Section 3'!$D$16:$D$25,F74,'Section 3'!$G$16:$G$25,Lists!$J$6)&gt;0,0,1),0))</f>
        <v>0</v>
      </c>
      <c r="Y74" s="67">
        <f t="shared" si="2"/>
        <v>0</v>
      </c>
      <c r="Z74" s="61">
        <f t="shared" si="3"/>
        <v>0</v>
      </c>
      <c r="AA74" s="61">
        <f t="shared" si="7"/>
        <v>0</v>
      </c>
      <c r="AB74" s="40"/>
      <c r="AC74" s="40"/>
      <c r="AD74" s="40"/>
      <c r="AE74" s="40"/>
      <c r="AF74" s="40"/>
      <c r="AG74" s="40"/>
      <c r="AH74" s="40"/>
      <c r="AI74" s="40"/>
      <c r="AJ74" s="40"/>
      <c r="AK74" s="40"/>
      <c r="AL74" s="40"/>
      <c r="AM74" s="40"/>
      <c r="AN74" s="40"/>
      <c r="AO74" s="40"/>
    </row>
    <row r="75" spans="1:41" s="21" customFormat="1" x14ac:dyDescent="0.25">
      <c r="A75" s="61"/>
      <c r="B75" s="42"/>
      <c r="C75" s="180" t="str">
        <f>IF(F75=0,"",MAX($C$16:C74)+1)</f>
        <v/>
      </c>
      <c r="D75" s="63"/>
      <c r="E75" s="209"/>
      <c r="F75" s="210"/>
      <c r="G75" s="211"/>
      <c r="H75" s="210"/>
      <c r="I75" s="210"/>
      <c r="J75" s="210"/>
      <c r="K75" s="212" t="s">
        <v>372</v>
      </c>
      <c r="L75" s="210"/>
      <c r="M75" s="210"/>
      <c r="N75" s="192"/>
      <c r="O75" s="35"/>
      <c r="Q75" s="74" t="str">
        <f t="shared" ca="1" si="4"/>
        <v/>
      </c>
      <c r="S75" s="67" t="str">
        <f t="shared" si="5"/>
        <v>N</v>
      </c>
      <c r="T75" s="67">
        <f t="shared" ca="1" si="6"/>
        <v>0</v>
      </c>
      <c r="U75" s="67">
        <f>IF(C75="",0,IF(OR(D75=0,E75=0,F75=0,G75=0,H75=0,I75=0,K75=0,K75="",L75=0,M75=0,AND(OR(L75=Lists!$K$3,L75=Lists!$K$4),J75=0),AND(L75=Lists!$K$4,OR(M75=Lists!$M$5,M75=Lists!$M$6,M75=Lists!$M$7,M75=Lists!$M$8,M75=Lists!$M$10),N75=0)),1,0))</f>
        <v>0</v>
      </c>
      <c r="V75" s="67">
        <f>IF(E75=0,0,IF(COUNTIF(Lists!$B$3:$B$203,E75)&gt;0,0,1))</f>
        <v>0</v>
      </c>
      <c r="W75" s="67">
        <f>IF(M75=Lists!$L$5,IF(COUNTIFS('Section 3'!$D$16:$D$25,F75,'Section 3'!$G$16:$G$25,Lists!$J$3)&gt;0,0,1),IF(M75=Lists!$L$6,IF(COUNTIFS('Section 3'!$D$16:$D$25,F75,'Section 3'!$G$16:$G$25,M75)&gt;0,0,1),0))</f>
        <v>0</v>
      </c>
      <c r="X75" s="67">
        <f>IF(M75=Lists!$L$8,IF(COUNTIFS('Section 3'!$D$16:$D$25,F75,'Section 3'!$G$16:$G$25,Lists!$J$5)&gt;0,0,1),IF(M75=Lists!$L$10,IF(COUNTIFS('Section 3'!$D$16:$D$25,F75,'Section 3'!$G$16:$G$25,Lists!$J$6)&gt;0,0,1),0))</f>
        <v>0</v>
      </c>
      <c r="Y75" s="67">
        <f t="shared" si="2"/>
        <v>0</v>
      </c>
      <c r="Z75" s="61">
        <f t="shared" si="3"/>
        <v>0</v>
      </c>
      <c r="AA75" s="61">
        <f t="shared" si="7"/>
        <v>0</v>
      </c>
      <c r="AB75" s="40"/>
      <c r="AC75" s="40"/>
      <c r="AD75" s="40"/>
      <c r="AE75" s="40"/>
      <c r="AF75" s="40"/>
      <c r="AG75" s="40"/>
      <c r="AH75" s="40"/>
      <c r="AI75" s="40"/>
      <c r="AJ75" s="40"/>
      <c r="AK75" s="40"/>
      <c r="AL75" s="40"/>
      <c r="AM75" s="40"/>
      <c r="AN75" s="40"/>
      <c r="AO75" s="40"/>
    </row>
    <row r="76" spans="1:41" s="21" customFormat="1" x14ac:dyDescent="0.25">
      <c r="A76" s="61"/>
      <c r="B76" s="42"/>
      <c r="C76" s="180" t="str">
        <f>IF(F76=0,"",MAX($C$16:C75)+1)</f>
        <v/>
      </c>
      <c r="D76" s="63"/>
      <c r="E76" s="209"/>
      <c r="F76" s="210"/>
      <c r="G76" s="211"/>
      <c r="H76" s="210"/>
      <c r="I76" s="210"/>
      <c r="J76" s="210"/>
      <c r="K76" s="212" t="s">
        <v>372</v>
      </c>
      <c r="L76" s="210"/>
      <c r="M76" s="210"/>
      <c r="N76" s="192"/>
      <c r="O76" s="35"/>
      <c r="Q76" s="74" t="str">
        <f t="shared" ca="1" si="4"/>
        <v/>
      </c>
      <c r="S76" s="67" t="str">
        <f t="shared" si="5"/>
        <v>N</v>
      </c>
      <c r="T76" s="67">
        <f t="shared" ca="1" si="6"/>
        <v>0</v>
      </c>
      <c r="U76" s="67">
        <f>IF(C76="",0,IF(OR(D76=0,E76=0,F76=0,G76=0,H76=0,I76=0,K76=0,K76="",L76=0,M76=0,AND(OR(L76=Lists!$K$3,L76=Lists!$K$4),J76=0),AND(L76=Lists!$K$4,OR(M76=Lists!$M$5,M76=Lists!$M$6,M76=Lists!$M$7,M76=Lists!$M$8,M76=Lists!$M$10),N76=0)),1,0))</f>
        <v>0</v>
      </c>
      <c r="V76" s="67">
        <f>IF(E76=0,0,IF(COUNTIF(Lists!$B$3:$B$203,E76)&gt;0,0,1))</f>
        <v>0</v>
      </c>
      <c r="W76" s="67">
        <f>IF(M76=Lists!$L$5,IF(COUNTIFS('Section 3'!$D$16:$D$25,F76,'Section 3'!$G$16:$G$25,Lists!$J$3)&gt;0,0,1),IF(M76=Lists!$L$6,IF(COUNTIFS('Section 3'!$D$16:$D$25,F76,'Section 3'!$G$16:$G$25,M76)&gt;0,0,1),0))</f>
        <v>0</v>
      </c>
      <c r="X76" s="67">
        <f>IF(M76=Lists!$L$8,IF(COUNTIFS('Section 3'!$D$16:$D$25,F76,'Section 3'!$G$16:$G$25,Lists!$J$5)&gt;0,0,1),IF(M76=Lists!$L$10,IF(COUNTIFS('Section 3'!$D$16:$D$25,F76,'Section 3'!$G$16:$G$25,Lists!$J$6)&gt;0,0,1),0))</f>
        <v>0</v>
      </c>
      <c r="Y76" s="67">
        <f t="shared" si="2"/>
        <v>0</v>
      </c>
      <c r="Z76" s="61">
        <f t="shared" si="3"/>
        <v>0</v>
      </c>
      <c r="AA76" s="61">
        <f t="shared" si="7"/>
        <v>0</v>
      </c>
      <c r="AB76" s="40"/>
      <c r="AC76" s="40"/>
      <c r="AD76" s="40"/>
      <c r="AE76" s="40"/>
      <c r="AF76" s="40"/>
      <c r="AG76" s="40"/>
      <c r="AH76" s="40"/>
      <c r="AI76" s="40"/>
      <c r="AJ76" s="40"/>
      <c r="AK76" s="40"/>
      <c r="AL76" s="40"/>
      <c r="AM76" s="40"/>
      <c r="AN76" s="40"/>
      <c r="AO76" s="40"/>
    </row>
    <row r="77" spans="1:41" s="21" customFormat="1" x14ac:dyDescent="0.25">
      <c r="A77" s="61"/>
      <c r="B77" s="42"/>
      <c r="C77" s="180" t="str">
        <f>IF(F77=0,"",MAX($C$16:C76)+1)</f>
        <v/>
      </c>
      <c r="D77" s="63"/>
      <c r="E77" s="209"/>
      <c r="F77" s="210"/>
      <c r="G77" s="211"/>
      <c r="H77" s="210"/>
      <c r="I77" s="210"/>
      <c r="J77" s="210"/>
      <c r="K77" s="212" t="s">
        <v>372</v>
      </c>
      <c r="L77" s="210"/>
      <c r="M77" s="210"/>
      <c r="N77" s="192"/>
      <c r="O77" s="35"/>
      <c r="Q77" s="74" t="str">
        <f t="shared" ca="1" si="4"/>
        <v/>
      </c>
      <c r="S77" s="67" t="str">
        <f t="shared" si="5"/>
        <v>N</v>
      </c>
      <c r="T77" s="67">
        <f t="shared" ca="1" si="6"/>
        <v>0</v>
      </c>
      <c r="U77" s="67">
        <f>IF(C77="",0,IF(OR(D77=0,E77=0,F77=0,G77=0,H77=0,I77=0,K77=0,K77="",L77=0,M77=0,AND(OR(L77=Lists!$K$3,L77=Lists!$K$4),J77=0),AND(L77=Lists!$K$4,OR(M77=Lists!$M$5,M77=Lists!$M$6,M77=Lists!$M$7,M77=Lists!$M$8,M77=Lists!$M$10),N77=0)),1,0))</f>
        <v>0</v>
      </c>
      <c r="V77" s="67">
        <f>IF(E77=0,0,IF(COUNTIF(Lists!$B$3:$B$203,E77)&gt;0,0,1))</f>
        <v>0</v>
      </c>
      <c r="W77" s="67">
        <f>IF(M77=Lists!$L$5,IF(COUNTIFS('Section 3'!$D$16:$D$25,F77,'Section 3'!$G$16:$G$25,Lists!$J$3)&gt;0,0,1),IF(M77=Lists!$L$6,IF(COUNTIFS('Section 3'!$D$16:$D$25,F77,'Section 3'!$G$16:$G$25,M77)&gt;0,0,1),0))</f>
        <v>0</v>
      </c>
      <c r="X77" s="67">
        <f>IF(M77=Lists!$L$8,IF(COUNTIFS('Section 3'!$D$16:$D$25,F77,'Section 3'!$G$16:$G$25,Lists!$J$5)&gt;0,0,1),IF(M77=Lists!$L$10,IF(COUNTIFS('Section 3'!$D$16:$D$25,F77,'Section 3'!$G$16:$G$25,Lists!$J$6)&gt;0,0,1),0))</f>
        <v>0</v>
      </c>
      <c r="Y77" s="67">
        <f t="shared" si="2"/>
        <v>0</v>
      </c>
      <c r="Z77" s="61">
        <f t="shared" si="3"/>
        <v>0</v>
      </c>
      <c r="AA77" s="61">
        <f t="shared" si="7"/>
        <v>0</v>
      </c>
      <c r="AB77" s="40"/>
      <c r="AC77" s="40"/>
      <c r="AD77" s="40"/>
      <c r="AE77" s="40"/>
      <c r="AF77" s="40"/>
      <c r="AG77" s="40"/>
      <c r="AH77" s="40"/>
      <c r="AI77" s="40"/>
      <c r="AJ77" s="40"/>
      <c r="AK77" s="40"/>
      <c r="AL77" s="40"/>
      <c r="AM77" s="40"/>
      <c r="AN77" s="40"/>
      <c r="AO77" s="40"/>
    </row>
    <row r="78" spans="1:41" s="21" customFormat="1" x14ac:dyDescent="0.25">
      <c r="A78" s="61"/>
      <c r="B78" s="42"/>
      <c r="C78" s="180" t="str">
        <f>IF(F78=0,"",MAX($C$16:C77)+1)</f>
        <v/>
      </c>
      <c r="D78" s="63"/>
      <c r="E78" s="209"/>
      <c r="F78" s="210"/>
      <c r="G78" s="211"/>
      <c r="H78" s="210"/>
      <c r="I78" s="210"/>
      <c r="J78" s="210"/>
      <c r="K78" s="212" t="s">
        <v>372</v>
      </c>
      <c r="L78" s="210"/>
      <c r="M78" s="210"/>
      <c r="N78" s="192"/>
      <c r="O78" s="35"/>
      <c r="Q78" s="74" t="str">
        <f t="shared" ca="1" si="4"/>
        <v/>
      </c>
      <c r="S78" s="67" t="str">
        <f t="shared" si="5"/>
        <v>N</v>
      </c>
      <c r="T78" s="67">
        <f t="shared" ca="1" si="6"/>
        <v>0</v>
      </c>
      <c r="U78" s="67">
        <f>IF(C78="",0,IF(OR(D78=0,E78=0,F78=0,G78=0,H78=0,I78=0,K78=0,K78="",L78=0,M78=0,AND(OR(L78=Lists!$K$3,L78=Lists!$K$4),J78=0),AND(L78=Lists!$K$4,OR(M78=Lists!$M$5,M78=Lists!$M$6,M78=Lists!$M$7,M78=Lists!$M$8,M78=Lists!$M$10),N78=0)),1,0))</f>
        <v>0</v>
      </c>
      <c r="V78" s="67">
        <f>IF(E78=0,0,IF(COUNTIF(Lists!$B$3:$B$203,E78)&gt;0,0,1))</f>
        <v>0</v>
      </c>
      <c r="W78" s="67">
        <f>IF(M78=Lists!$L$5,IF(COUNTIFS('Section 3'!$D$16:$D$25,F78,'Section 3'!$G$16:$G$25,Lists!$J$3)&gt;0,0,1),IF(M78=Lists!$L$6,IF(COUNTIFS('Section 3'!$D$16:$D$25,F78,'Section 3'!$G$16:$G$25,M78)&gt;0,0,1),0))</f>
        <v>0</v>
      </c>
      <c r="X78" s="67">
        <f>IF(M78=Lists!$L$8,IF(COUNTIFS('Section 3'!$D$16:$D$25,F78,'Section 3'!$G$16:$G$25,Lists!$J$5)&gt;0,0,1),IF(M78=Lists!$L$10,IF(COUNTIFS('Section 3'!$D$16:$D$25,F78,'Section 3'!$G$16:$G$25,Lists!$J$6)&gt;0,0,1),0))</f>
        <v>0</v>
      </c>
      <c r="Y78" s="67">
        <f t="shared" si="2"/>
        <v>0</v>
      </c>
      <c r="Z78" s="61">
        <f t="shared" si="3"/>
        <v>0</v>
      </c>
      <c r="AA78" s="61">
        <f t="shared" si="7"/>
        <v>0</v>
      </c>
      <c r="AB78" s="40"/>
      <c r="AC78" s="40"/>
      <c r="AD78" s="40"/>
      <c r="AE78" s="40"/>
      <c r="AF78" s="40"/>
      <c r="AG78" s="40"/>
      <c r="AH78" s="40"/>
      <c r="AI78" s="40"/>
      <c r="AJ78" s="40"/>
      <c r="AK78" s="40"/>
      <c r="AL78" s="40"/>
      <c r="AM78" s="40"/>
      <c r="AN78" s="40"/>
      <c r="AO78" s="40"/>
    </row>
    <row r="79" spans="1:41" s="21" customFormat="1" x14ac:dyDescent="0.25">
      <c r="A79" s="61"/>
      <c r="B79" s="42"/>
      <c r="C79" s="180" t="str">
        <f>IF(F79=0,"",MAX($C$16:C78)+1)</f>
        <v/>
      </c>
      <c r="D79" s="63"/>
      <c r="E79" s="209"/>
      <c r="F79" s="210"/>
      <c r="G79" s="211"/>
      <c r="H79" s="210"/>
      <c r="I79" s="210"/>
      <c r="J79" s="210"/>
      <c r="K79" s="212" t="s">
        <v>372</v>
      </c>
      <c r="L79" s="210"/>
      <c r="M79" s="210"/>
      <c r="N79" s="192"/>
      <c r="O79" s="35"/>
      <c r="Q79" s="74" t="str">
        <f t="shared" ca="1" si="4"/>
        <v/>
      </c>
      <c r="S79" s="67" t="str">
        <f t="shared" si="5"/>
        <v>N</v>
      </c>
      <c r="T79" s="67">
        <f t="shared" ca="1" si="6"/>
        <v>0</v>
      </c>
      <c r="U79" s="67">
        <f>IF(C79="",0,IF(OR(D79=0,E79=0,F79=0,G79=0,H79=0,I79=0,K79=0,K79="",L79=0,M79=0,AND(OR(L79=Lists!$K$3,L79=Lists!$K$4),J79=0),AND(L79=Lists!$K$4,OR(M79=Lists!$M$5,M79=Lists!$M$6,M79=Lists!$M$7,M79=Lists!$M$8,M79=Lists!$M$10),N79=0)),1,0))</f>
        <v>0</v>
      </c>
      <c r="V79" s="67">
        <f>IF(E79=0,0,IF(COUNTIF(Lists!$B$3:$B$203,E79)&gt;0,0,1))</f>
        <v>0</v>
      </c>
      <c r="W79" s="67">
        <f>IF(M79=Lists!$L$5,IF(COUNTIFS('Section 3'!$D$16:$D$25,F79,'Section 3'!$G$16:$G$25,Lists!$J$3)&gt;0,0,1),IF(M79=Lists!$L$6,IF(COUNTIFS('Section 3'!$D$16:$D$25,F79,'Section 3'!$G$16:$G$25,M79)&gt;0,0,1),0))</f>
        <v>0</v>
      </c>
      <c r="X79" s="67">
        <f>IF(M79=Lists!$L$8,IF(COUNTIFS('Section 3'!$D$16:$D$25,F79,'Section 3'!$G$16:$G$25,Lists!$J$5)&gt;0,0,1),IF(M79=Lists!$L$10,IF(COUNTIFS('Section 3'!$D$16:$D$25,F79,'Section 3'!$G$16:$G$25,Lists!$J$6)&gt;0,0,1),0))</f>
        <v>0</v>
      </c>
      <c r="Y79" s="67">
        <f t="shared" si="2"/>
        <v>0</v>
      </c>
      <c r="Z79" s="61">
        <f t="shared" si="3"/>
        <v>0</v>
      </c>
      <c r="AA79" s="61">
        <f t="shared" si="7"/>
        <v>0</v>
      </c>
      <c r="AB79" s="40"/>
      <c r="AC79" s="40"/>
      <c r="AD79" s="40"/>
      <c r="AE79" s="40"/>
      <c r="AF79" s="40"/>
      <c r="AG79" s="40"/>
      <c r="AH79" s="40"/>
      <c r="AI79" s="40"/>
      <c r="AJ79" s="40"/>
      <c r="AK79" s="40"/>
      <c r="AL79" s="40"/>
      <c r="AM79" s="40"/>
      <c r="AN79" s="40"/>
      <c r="AO79" s="40"/>
    </row>
    <row r="80" spans="1:41" s="21" customFormat="1" x14ac:dyDescent="0.25">
      <c r="A80" s="61"/>
      <c r="B80" s="42"/>
      <c r="C80" s="180" t="str">
        <f>IF(F80=0,"",MAX($C$16:C79)+1)</f>
        <v/>
      </c>
      <c r="D80" s="63"/>
      <c r="E80" s="209"/>
      <c r="F80" s="210"/>
      <c r="G80" s="211"/>
      <c r="H80" s="210"/>
      <c r="I80" s="210"/>
      <c r="J80" s="210"/>
      <c r="K80" s="212" t="s">
        <v>372</v>
      </c>
      <c r="L80" s="210"/>
      <c r="M80" s="210"/>
      <c r="N80" s="192"/>
      <c r="O80" s="35"/>
      <c r="Q80" s="74" t="str">
        <f t="shared" ca="1" si="4"/>
        <v/>
      </c>
      <c r="S80" s="67" t="str">
        <f t="shared" si="5"/>
        <v>N</v>
      </c>
      <c r="T80" s="67">
        <f t="shared" ca="1" si="6"/>
        <v>0</v>
      </c>
      <c r="U80" s="67">
        <f>IF(C80="",0,IF(OR(D80=0,E80=0,F80=0,G80=0,H80=0,I80=0,K80=0,K80="",L80=0,M80=0,AND(OR(L80=Lists!$K$3,L80=Lists!$K$4),J80=0),AND(L80=Lists!$K$4,OR(M80=Lists!$M$5,M80=Lists!$M$6,M80=Lists!$M$7,M80=Lists!$M$8,M80=Lists!$M$10),N80=0)),1,0))</f>
        <v>0</v>
      </c>
      <c r="V80" s="67">
        <f>IF(E80=0,0,IF(COUNTIF(Lists!$B$3:$B$203,E80)&gt;0,0,1))</f>
        <v>0</v>
      </c>
      <c r="W80" s="67">
        <f>IF(M80=Lists!$L$5,IF(COUNTIFS('Section 3'!$D$16:$D$25,F80,'Section 3'!$G$16:$G$25,Lists!$J$3)&gt;0,0,1),IF(M80=Lists!$L$6,IF(COUNTIFS('Section 3'!$D$16:$D$25,F80,'Section 3'!$G$16:$G$25,M80)&gt;0,0,1),0))</f>
        <v>0</v>
      </c>
      <c r="X80" s="67">
        <f>IF(M80=Lists!$L$8,IF(COUNTIFS('Section 3'!$D$16:$D$25,F80,'Section 3'!$G$16:$G$25,Lists!$J$5)&gt;0,0,1),IF(M80=Lists!$L$10,IF(COUNTIFS('Section 3'!$D$16:$D$25,F80,'Section 3'!$G$16:$G$25,Lists!$J$6)&gt;0,0,1),0))</f>
        <v>0</v>
      </c>
      <c r="Y80" s="67">
        <f t="shared" ref="Y80:Y143" si="8">IF(F80=0,0,IF(COUNTIF(ClassIChemicals,F80)&gt;0,0,1))</f>
        <v>0</v>
      </c>
      <c r="Z80" s="61">
        <f t="shared" ref="Z80:Z143" si="9">IF(L80=0,0,IF(COUNTIF(TransactionType,L80)&gt;0,0,1))</f>
        <v>0</v>
      </c>
      <c r="AA80" s="61">
        <f t="shared" ref="AA80:AA143" si="10">IF(M80=0,0,IF(OR(COUNTIF(NewIntendedUses,M80)&gt;0,COUNTIF(UsedIntendedUses,M80)&gt;0,COUNTIF(HeelsIntendedUses,M80)&gt;0),0,1))</f>
        <v>0</v>
      </c>
      <c r="AB80" s="40"/>
      <c r="AC80" s="40"/>
      <c r="AD80" s="40"/>
      <c r="AE80" s="40"/>
      <c r="AF80" s="40"/>
      <c r="AG80" s="40"/>
      <c r="AH80" s="40"/>
      <c r="AI80" s="40"/>
      <c r="AJ80" s="40"/>
      <c r="AK80" s="40"/>
      <c r="AL80" s="40"/>
      <c r="AM80" s="40"/>
      <c r="AN80" s="40"/>
      <c r="AO80" s="40"/>
    </row>
    <row r="81" spans="1:41" s="21" customFormat="1" x14ac:dyDescent="0.25">
      <c r="A81" s="61"/>
      <c r="B81" s="42"/>
      <c r="C81" s="180" t="str">
        <f>IF(F81=0,"",MAX($C$16:C80)+1)</f>
        <v/>
      </c>
      <c r="D81" s="63"/>
      <c r="E81" s="209"/>
      <c r="F81" s="210"/>
      <c r="G81" s="211"/>
      <c r="H81" s="210"/>
      <c r="I81" s="210"/>
      <c r="J81" s="210"/>
      <c r="K81" s="212" t="s">
        <v>372</v>
      </c>
      <c r="L81" s="210"/>
      <c r="M81" s="210"/>
      <c r="N81" s="192"/>
      <c r="O81" s="35"/>
      <c r="Q81" s="74" t="str">
        <f t="shared" ref="Q81:Q144" ca="1" si="11">IF(SUM(T81:V81,Y81:AA81)&gt;0,"ROW INCOMPLETE OR INVALID DATA ENTERED; ENTER/EDIT DATA IN REQUIRED FIELDS","")</f>
        <v/>
      </c>
      <c r="S81" s="67" t="str">
        <f t="shared" ref="S81:S144" si="12">IF(C81="","N","Y")</f>
        <v>N</v>
      </c>
      <c r="T81" s="67">
        <f t="shared" ref="T81:T144" ca="1" si="13">IF(OR(D81=0,AND(D81&gt;=StartDate,D81&lt;=EndDate)),0,1)</f>
        <v>0</v>
      </c>
      <c r="U81" s="67">
        <f>IF(C81="",0,IF(OR(D81=0,E81=0,F81=0,G81=0,H81=0,I81=0,K81=0,K81="",L81=0,M81=0,AND(OR(L81=Lists!$K$3,L81=Lists!$K$4),J81=0),AND(L81=Lists!$K$4,OR(M81=Lists!$M$5,M81=Lists!$M$6,M81=Lists!$M$7,M81=Lists!$M$8,M81=Lists!$M$10),N81=0)),1,0))</f>
        <v>0</v>
      </c>
      <c r="V81" s="67">
        <f>IF(E81=0,0,IF(COUNTIF(Lists!$B$3:$B$203,E81)&gt;0,0,1))</f>
        <v>0</v>
      </c>
      <c r="W81" s="67">
        <f>IF(M81=Lists!$L$5,IF(COUNTIFS('Section 3'!$D$16:$D$25,F81,'Section 3'!$G$16:$G$25,Lists!$J$3)&gt;0,0,1),IF(M81=Lists!$L$6,IF(COUNTIFS('Section 3'!$D$16:$D$25,F81,'Section 3'!$G$16:$G$25,M81)&gt;0,0,1),0))</f>
        <v>0</v>
      </c>
      <c r="X81" s="67">
        <f>IF(M81=Lists!$L$8,IF(COUNTIFS('Section 3'!$D$16:$D$25,F81,'Section 3'!$G$16:$G$25,Lists!$J$5)&gt;0,0,1),IF(M81=Lists!$L$10,IF(COUNTIFS('Section 3'!$D$16:$D$25,F81,'Section 3'!$G$16:$G$25,Lists!$J$6)&gt;0,0,1),0))</f>
        <v>0</v>
      </c>
      <c r="Y81" s="67">
        <f t="shared" si="8"/>
        <v>0</v>
      </c>
      <c r="Z81" s="61">
        <f t="shared" si="9"/>
        <v>0</v>
      </c>
      <c r="AA81" s="61">
        <f t="shared" si="10"/>
        <v>0</v>
      </c>
      <c r="AB81" s="40"/>
      <c r="AC81" s="40"/>
      <c r="AD81" s="40"/>
      <c r="AE81" s="40"/>
      <c r="AF81" s="40"/>
      <c r="AG81" s="40"/>
      <c r="AH81" s="40"/>
      <c r="AI81" s="40"/>
      <c r="AJ81" s="40"/>
      <c r="AK81" s="40"/>
      <c r="AL81" s="40"/>
      <c r="AM81" s="40"/>
      <c r="AN81" s="40"/>
      <c r="AO81" s="40"/>
    </row>
    <row r="82" spans="1:41" s="21" customFormat="1" x14ac:dyDescent="0.25">
      <c r="A82" s="61"/>
      <c r="B82" s="42"/>
      <c r="C82" s="180" t="str">
        <f>IF(F82=0,"",MAX($C$16:C81)+1)</f>
        <v/>
      </c>
      <c r="D82" s="63"/>
      <c r="E82" s="209"/>
      <c r="F82" s="210"/>
      <c r="G82" s="211"/>
      <c r="H82" s="210"/>
      <c r="I82" s="210"/>
      <c r="J82" s="210"/>
      <c r="K82" s="212" t="s">
        <v>372</v>
      </c>
      <c r="L82" s="210"/>
      <c r="M82" s="210"/>
      <c r="N82" s="192"/>
      <c r="O82" s="35"/>
      <c r="Q82" s="74" t="str">
        <f t="shared" ca="1" si="11"/>
        <v/>
      </c>
      <c r="S82" s="67" t="str">
        <f t="shared" si="12"/>
        <v>N</v>
      </c>
      <c r="T82" s="67">
        <f t="shared" ca="1" si="13"/>
        <v>0</v>
      </c>
      <c r="U82" s="67">
        <f>IF(C82="",0,IF(OR(D82=0,E82=0,F82=0,G82=0,H82=0,I82=0,K82=0,K82="",L82=0,M82=0,AND(OR(L82=Lists!$K$3,L82=Lists!$K$4),J82=0),AND(L82=Lists!$K$4,OR(M82=Lists!$M$5,M82=Lists!$M$6,M82=Lists!$M$7,M82=Lists!$M$8,M82=Lists!$M$10),N82=0)),1,0))</f>
        <v>0</v>
      </c>
      <c r="V82" s="67">
        <f>IF(E82=0,0,IF(COUNTIF(Lists!$B$3:$B$203,E82)&gt;0,0,1))</f>
        <v>0</v>
      </c>
      <c r="W82" s="67">
        <f>IF(M82=Lists!$L$5,IF(COUNTIFS('Section 3'!$D$16:$D$25,F82,'Section 3'!$G$16:$G$25,Lists!$J$3)&gt;0,0,1),IF(M82=Lists!$L$6,IF(COUNTIFS('Section 3'!$D$16:$D$25,F82,'Section 3'!$G$16:$G$25,M82)&gt;0,0,1),0))</f>
        <v>0</v>
      </c>
      <c r="X82" s="67">
        <f>IF(M82=Lists!$L$8,IF(COUNTIFS('Section 3'!$D$16:$D$25,F82,'Section 3'!$G$16:$G$25,Lists!$J$5)&gt;0,0,1),IF(M82=Lists!$L$10,IF(COUNTIFS('Section 3'!$D$16:$D$25,F82,'Section 3'!$G$16:$G$25,Lists!$J$6)&gt;0,0,1),0))</f>
        <v>0</v>
      </c>
      <c r="Y82" s="67">
        <f t="shared" si="8"/>
        <v>0</v>
      </c>
      <c r="Z82" s="61">
        <f t="shared" si="9"/>
        <v>0</v>
      </c>
      <c r="AA82" s="61">
        <f t="shared" si="10"/>
        <v>0</v>
      </c>
      <c r="AB82" s="40"/>
      <c r="AC82" s="40"/>
      <c r="AD82" s="40"/>
      <c r="AE82" s="40"/>
      <c r="AF82" s="40"/>
      <c r="AG82" s="40"/>
      <c r="AH82" s="40"/>
      <c r="AI82" s="40"/>
      <c r="AJ82" s="40"/>
      <c r="AK82" s="40"/>
      <c r="AL82" s="40"/>
      <c r="AM82" s="40"/>
      <c r="AN82" s="40"/>
      <c r="AO82" s="40"/>
    </row>
    <row r="83" spans="1:41" s="21" customFormat="1" x14ac:dyDescent="0.25">
      <c r="A83" s="61"/>
      <c r="B83" s="42"/>
      <c r="C83" s="180" t="str">
        <f>IF(F83=0,"",MAX($C$16:C82)+1)</f>
        <v/>
      </c>
      <c r="D83" s="63"/>
      <c r="E83" s="209"/>
      <c r="F83" s="210"/>
      <c r="G83" s="211"/>
      <c r="H83" s="210"/>
      <c r="I83" s="210"/>
      <c r="J83" s="210"/>
      <c r="K83" s="212" t="s">
        <v>372</v>
      </c>
      <c r="L83" s="210"/>
      <c r="M83" s="210"/>
      <c r="N83" s="192"/>
      <c r="O83" s="35"/>
      <c r="Q83" s="74" t="str">
        <f t="shared" ca="1" si="11"/>
        <v/>
      </c>
      <c r="S83" s="67" t="str">
        <f t="shared" si="12"/>
        <v>N</v>
      </c>
      <c r="T83" s="67">
        <f t="shared" ca="1" si="13"/>
        <v>0</v>
      </c>
      <c r="U83" s="67">
        <f>IF(C83="",0,IF(OR(D83=0,E83=0,F83=0,G83=0,H83=0,I83=0,K83=0,K83="",L83=0,M83=0,AND(OR(L83=Lists!$K$3,L83=Lists!$K$4),J83=0),AND(L83=Lists!$K$4,OR(M83=Lists!$M$5,M83=Lists!$M$6,M83=Lists!$M$7,M83=Lists!$M$8,M83=Lists!$M$10),N83=0)),1,0))</f>
        <v>0</v>
      </c>
      <c r="V83" s="67">
        <f>IF(E83=0,0,IF(COUNTIF(Lists!$B$3:$B$203,E83)&gt;0,0,1))</f>
        <v>0</v>
      </c>
      <c r="W83" s="67">
        <f>IF(M83=Lists!$L$5,IF(COUNTIFS('Section 3'!$D$16:$D$25,F83,'Section 3'!$G$16:$G$25,Lists!$J$3)&gt;0,0,1),IF(M83=Lists!$L$6,IF(COUNTIFS('Section 3'!$D$16:$D$25,F83,'Section 3'!$G$16:$G$25,M83)&gt;0,0,1),0))</f>
        <v>0</v>
      </c>
      <c r="X83" s="67">
        <f>IF(M83=Lists!$L$8,IF(COUNTIFS('Section 3'!$D$16:$D$25,F83,'Section 3'!$G$16:$G$25,Lists!$J$5)&gt;0,0,1),IF(M83=Lists!$L$10,IF(COUNTIFS('Section 3'!$D$16:$D$25,F83,'Section 3'!$G$16:$G$25,Lists!$J$6)&gt;0,0,1),0))</f>
        <v>0</v>
      </c>
      <c r="Y83" s="67">
        <f t="shared" si="8"/>
        <v>0</v>
      </c>
      <c r="Z83" s="61">
        <f t="shared" si="9"/>
        <v>0</v>
      </c>
      <c r="AA83" s="61">
        <f t="shared" si="10"/>
        <v>0</v>
      </c>
      <c r="AB83" s="40"/>
      <c r="AC83" s="40"/>
      <c r="AD83" s="40"/>
      <c r="AE83" s="40"/>
      <c r="AF83" s="40"/>
      <c r="AG83" s="40"/>
      <c r="AH83" s="40"/>
      <c r="AI83" s="40"/>
      <c r="AJ83" s="40"/>
      <c r="AK83" s="40"/>
      <c r="AL83" s="40"/>
      <c r="AM83" s="40"/>
      <c r="AN83" s="40"/>
      <c r="AO83" s="40"/>
    </row>
    <row r="84" spans="1:41" s="21" customFormat="1" x14ac:dyDescent="0.25">
      <c r="A84" s="61"/>
      <c r="B84" s="42"/>
      <c r="C84" s="180" t="str">
        <f>IF(F84=0,"",MAX($C$16:C83)+1)</f>
        <v/>
      </c>
      <c r="D84" s="63"/>
      <c r="E84" s="209"/>
      <c r="F84" s="210"/>
      <c r="G84" s="211"/>
      <c r="H84" s="210"/>
      <c r="I84" s="210"/>
      <c r="J84" s="210"/>
      <c r="K84" s="212" t="s">
        <v>372</v>
      </c>
      <c r="L84" s="210"/>
      <c r="M84" s="210"/>
      <c r="N84" s="192"/>
      <c r="O84" s="35"/>
      <c r="Q84" s="74" t="str">
        <f t="shared" ca="1" si="11"/>
        <v/>
      </c>
      <c r="S84" s="67" t="str">
        <f t="shared" si="12"/>
        <v>N</v>
      </c>
      <c r="T84" s="67">
        <f t="shared" ca="1" si="13"/>
        <v>0</v>
      </c>
      <c r="U84" s="67">
        <f>IF(C84="",0,IF(OR(D84=0,E84=0,F84=0,G84=0,H84=0,I84=0,K84=0,K84="",L84=0,M84=0,AND(OR(L84=Lists!$K$3,L84=Lists!$K$4),J84=0),AND(L84=Lists!$K$4,OR(M84=Lists!$M$5,M84=Lists!$M$6,M84=Lists!$M$7,M84=Lists!$M$8,M84=Lists!$M$10),N84=0)),1,0))</f>
        <v>0</v>
      </c>
      <c r="V84" s="67">
        <f>IF(E84=0,0,IF(COUNTIF(Lists!$B$3:$B$203,E84)&gt;0,0,1))</f>
        <v>0</v>
      </c>
      <c r="W84" s="67">
        <f>IF(M84=Lists!$L$5,IF(COUNTIFS('Section 3'!$D$16:$D$25,F84,'Section 3'!$G$16:$G$25,Lists!$J$3)&gt;0,0,1),IF(M84=Lists!$L$6,IF(COUNTIFS('Section 3'!$D$16:$D$25,F84,'Section 3'!$G$16:$G$25,M84)&gt;0,0,1),0))</f>
        <v>0</v>
      </c>
      <c r="X84" s="67">
        <f>IF(M84=Lists!$L$8,IF(COUNTIFS('Section 3'!$D$16:$D$25,F84,'Section 3'!$G$16:$G$25,Lists!$J$5)&gt;0,0,1),IF(M84=Lists!$L$10,IF(COUNTIFS('Section 3'!$D$16:$D$25,F84,'Section 3'!$G$16:$G$25,Lists!$J$6)&gt;0,0,1),0))</f>
        <v>0</v>
      </c>
      <c r="Y84" s="67">
        <f t="shared" si="8"/>
        <v>0</v>
      </c>
      <c r="Z84" s="61">
        <f t="shared" si="9"/>
        <v>0</v>
      </c>
      <c r="AA84" s="61">
        <f t="shared" si="10"/>
        <v>0</v>
      </c>
      <c r="AB84" s="40"/>
      <c r="AC84" s="40"/>
      <c r="AD84" s="40"/>
      <c r="AE84" s="40"/>
      <c r="AF84" s="40"/>
      <c r="AG84" s="40"/>
      <c r="AH84" s="40"/>
      <c r="AI84" s="40"/>
      <c r="AJ84" s="40"/>
      <c r="AK84" s="40"/>
      <c r="AL84" s="40"/>
      <c r="AM84" s="40"/>
      <c r="AN84" s="40"/>
      <c r="AO84" s="40"/>
    </row>
    <row r="85" spans="1:41" s="21" customFormat="1" x14ac:dyDescent="0.25">
      <c r="A85" s="61"/>
      <c r="B85" s="42"/>
      <c r="C85" s="180" t="str">
        <f>IF(F85=0,"",MAX($C$16:C84)+1)</f>
        <v/>
      </c>
      <c r="D85" s="63"/>
      <c r="E85" s="209"/>
      <c r="F85" s="210"/>
      <c r="G85" s="211"/>
      <c r="H85" s="210"/>
      <c r="I85" s="210"/>
      <c r="J85" s="210"/>
      <c r="K85" s="212" t="s">
        <v>372</v>
      </c>
      <c r="L85" s="210"/>
      <c r="M85" s="210"/>
      <c r="N85" s="192"/>
      <c r="O85" s="35"/>
      <c r="Q85" s="74" t="str">
        <f t="shared" ca="1" si="11"/>
        <v/>
      </c>
      <c r="S85" s="67" t="str">
        <f t="shared" si="12"/>
        <v>N</v>
      </c>
      <c r="T85" s="67">
        <f t="shared" ca="1" si="13"/>
        <v>0</v>
      </c>
      <c r="U85" s="67">
        <f>IF(C85="",0,IF(OR(D85=0,E85=0,F85=0,G85=0,H85=0,I85=0,K85=0,K85="",L85=0,M85=0,AND(OR(L85=Lists!$K$3,L85=Lists!$K$4),J85=0),AND(L85=Lists!$K$4,OR(M85=Lists!$M$5,M85=Lists!$M$6,M85=Lists!$M$7,M85=Lists!$M$8,M85=Lists!$M$10),N85=0)),1,0))</f>
        <v>0</v>
      </c>
      <c r="V85" s="67">
        <f>IF(E85=0,0,IF(COUNTIF(Lists!$B$3:$B$203,E85)&gt;0,0,1))</f>
        <v>0</v>
      </c>
      <c r="W85" s="67">
        <f>IF(M85=Lists!$L$5,IF(COUNTIFS('Section 3'!$D$16:$D$25,F85,'Section 3'!$G$16:$G$25,Lists!$J$3)&gt;0,0,1),IF(M85=Lists!$L$6,IF(COUNTIFS('Section 3'!$D$16:$D$25,F85,'Section 3'!$G$16:$G$25,M85)&gt;0,0,1),0))</f>
        <v>0</v>
      </c>
      <c r="X85" s="67">
        <f>IF(M85=Lists!$L$8,IF(COUNTIFS('Section 3'!$D$16:$D$25,F85,'Section 3'!$G$16:$G$25,Lists!$J$5)&gt;0,0,1),IF(M85=Lists!$L$10,IF(COUNTIFS('Section 3'!$D$16:$D$25,F85,'Section 3'!$G$16:$G$25,Lists!$J$6)&gt;0,0,1),0))</f>
        <v>0</v>
      </c>
      <c r="Y85" s="67">
        <f t="shared" si="8"/>
        <v>0</v>
      </c>
      <c r="Z85" s="61">
        <f t="shared" si="9"/>
        <v>0</v>
      </c>
      <c r="AA85" s="61">
        <f t="shared" si="10"/>
        <v>0</v>
      </c>
      <c r="AB85" s="40"/>
      <c r="AC85" s="40"/>
      <c r="AD85" s="40"/>
      <c r="AE85" s="40"/>
      <c r="AF85" s="40"/>
      <c r="AG85" s="40"/>
      <c r="AH85" s="40"/>
      <c r="AI85" s="40"/>
      <c r="AJ85" s="40"/>
      <c r="AK85" s="40"/>
      <c r="AL85" s="40"/>
      <c r="AM85" s="40"/>
      <c r="AN85" s="40"/>
      <c r="AO85" s="40"/>
    </row>
    <row r="86" spans="1:41" s="21" customFormat="1" x14ac:dyDescent="0.25">
      <c r="A86" s="61"/>
      <c r="B86" s="42"/>
      <c r="C86" s="180" t="str">
        <f>IF(F86=0,"",MAX($C$16:C85)+1)</f>
        <v/>
      </c>
      <c r="D86" s="63"/>
      <c r="E86" s="209"/>
      <c r="F86" s="210"/>
      <c r="G86" s="211"/>
      <c r="H86" s="210"/>
      <c r="I86" s="210"/>
      <c r="J86" s="210"/>
      <c r="K86" s="212" t="s">
        <v>372</v>
      </c>
      <c r="L86" s="210"/>
      <c r="M86" s="210"/>
      <c r="N86" s="192"/>
      <c r="O86" s="35"/>
      <c r="Q86" s="74" t="str">
        <f t="shared" ca="1" si="11"/>
        <v/>
      </c>
      <c r="S86" s="67" t="str">
        <f t="shared" si="12"/>
        <v>N</v>
      </c>
      <c r="T86" s="67">
        <f t="shared" ca="1" si="13"/>
        <v>0</v>
      </c>
      <c r="U86" s="67">
        <f>IF(C86="",0,IF(OR(D86=0,E86=0,F86=0,G86=0,H86=0,I86=0,K86=0,K86="",L86=0,M86=0,AND(OR(L86=Lists!$K$3,L86=Lists!$K$4),J86=0),AND(L86=Lists!$K$4,OR(M86=Lists!$M$5,M86=Lists!$M$6,M86=Lists!$M$7,M86=Lists!$M$8,M86=Lists!$M$10),N86=0)),1,0))</f>
        <v>0</v>
      </c>
      <c r="V86" s="67">
        <f>IF(E86=0,0,IF(COUNTIF(Lists!$B$3:$B$203,E86)&gt;0,0,1))</f>
        <v>0</v>
      </c>
      <c r="W86" s="67">
        <f>IF(M86=Lists!$L$5,IF(COUNTIFS('Section 3'!$D$16:$D$25,F86,'Section 3'!$G$16:$G$25,Lists!$J$3)&gt;0,0,1),IF(M86=Lists!$L$6,IF(COUNTIFS('Section 3'!$D$16:$D$25,F86,'Section 3'!$G$16:$G$25,M86)&gt;0,0,1),0))</f>
        <v>0</v>
      </c>
      <c r="X86" s="67">
        <f>IF(M86=Lists!$L$8,IF(COUNTIFS('Section 3'!$D$16:$D$25,F86,'Section 3'!$G$16:$G$25,Lists!$J$5)&gt;0,0,1),IF(M86=Lists!$L$10,IF(COUNTIFS('Section 3'!$D$16:$D$25,F86,'Section 3'!$G$16:$G$25,Lists!$J$6)&gt;0,0,1),0))</f>
        <v>0</v>
      </c>
      <c r="Y86" s="67">
        <f t="shared" si="8"/>
        <v>0</v>
      </c>
      <c r="Z86" s="61">
        <f t="shared" si="9"/>
        <v>0</v>
      </c>
      <c r="AA86" s="61">
        <f t="shared" si="10"/>
        <v>0</v>
      </c>
      <c r="AB86" s="40"/>
      <c r="AC86" s="40"/>
      <c r="AD86" s="40"/>
      <c r="AE86" s="40"/>
      <c r="AF86" s="40"/>
      <c r="AG86" s="40"/>
      <c r="AH86" s="40"/>
      <c r="AI86" s="40"/>
      <c r="AJ86" s="40"/>
      <c r="AK86" s="40"/>
      <c r="AL86" s="40"/>
      <c r="AM86" s="40"/>
      <c r="AN86" s="40"/>
      <c r="AO86" s="40"/>
    </row>
    <row r="87" spans="1:41" s="21" customFormat="1" x14ac:dyDescent="0.25">
      <c r="A87" s="61"/>
      <c r="B87" s="42"/>
      <c r="C87" s="180" t="str">
        <f>IF(F87=0,"",MAX($C$16:C86)+1)</f>
        <v/>
      </c>
      <c r="D87" s="63"/>
      <c r="E87" s="209"/>
      <c r="F87" s="210"/>
      <c r="G87" s="211"/>
      <c r="H87" s="210"/>
      <c r="I87" s="210"/>
      <c r="J87" s="210"/>
      <c r="K87" s="212" t="s">
        <v>372</v>
      </c>
      <c r="L87" s="210"/>
      <c r="M87" s="210"/>
      <c r="N87" s="192"/>
      <c r="O87" s="35"/>
      <c r="Q87" s="74" t="str">
        <f t="shared" ca="1" si="11"/>
        <v/>
      </c>
      <c r="S87" s="67" t="str">
        <f t="shared" si="12"/>
        <v>N</v>
      </c>
      <c r="T87" s="67">
        <f t="shared" ca="1" si="13"/>
        <v>0</v>
      </c>
      <c r="U87" s="67">
        <f>IF(C87="",0,IF(OR(D87=0,E87=0,F87=0,G87=0,H87=0,I87=0,K87=0,K87="",L87=0,M87=0,AND(OR(L87=Lists!$K$3,L87=Lists!$K$4),J87=0),AND(L87=Lists!$K$4,OR(M87=Lists!$M$5,M87=Lists!$M$6,M87=Lists!$M$7,M87=Lists!$M$8,M87=Lists!$M$10),N87=0)),1,0))</f>
        <v>0</v>
      </c>
      <c r="V87" s="67">
        <f>IF(E87=0,0,IF(COUNTIF(Lists!$B$3:$B$203,E87)&gt;0,0,1))</f>
        <v>0</v>
      </c>
      <c r="W87" s="67">
        <f>IF(M87=Lists!$L$5,IF(COUNTIFS('Section 3'!$D$16:$D$25,F87,'Section 3'!$G$16:$G$25,Lists!$J$3)&gt;0,0,1),IF(M87=Lists!$L$6,IF(COUNTIFS('Section 3'!$D$16:$D$25,F87,'Section 3'!$G$16:$G$25,M87)&gt;0,0,1),0))</f>
        <v>0</v>
      </c>
      <c r="X87" s="67">
        <f>IF(M87=Lists!$L$8,IF(COUNTIFS('Section 3'!$D$16:$D$25,F87,'Section 3'!$G$16:$G$25,Lists!$J$5)&gt;0,0,1),IF(M87=Lists!$L$10,IF(COUNTIFS('Section 3'!$D$16:$D$25,F87,'Section 3'!$G$16:$G$25,Lists!$J$6)&gt;0,0,1),0))</f>
        <v>0</v>
      </c>
      <c r="Y87" s="67">
        <f t="shared" si="8"/>
        <v>0</v>
      </c>
      <c r="Z87" s="61">
        <f t="shared" si="9"/>
        <v>0</v>
      </c>
      <c r="AA87" s="61">
        <f t="shared" si="10"/>
        <v>0</v>
      </c>
      <c r="AB87" s="40"/>
      <c r="AC87" s="40"/>
      <c r="AD87" s="40"/>
      <c r="AE87" s="40"/>
      <c r="AF87" s="40"/>
      <c r="AG87" s="40"/>
      <c r="AH87" s="40"/>
      <c r="AI87" s="40"/>
      <c r="AJ87" s="40"/>
      <c r="AK87" s="40"/>
      <c r="AL87" s="40"/>
      <c r="AM87" s="40"/>
      <c r="AN87" s="40"/>
      <c r="AO87" s="40"/>
    </row>
    <row r="88" spans="1:41" s="21" customFormat="1" x14ac:dyDescent="0.25">
      <c r="A88" s="61"/>
      <c r="B88" s="42"/>
      <c r="C88" s="180" t="str">
        <f>IF(F88=0,"",MAX($C$16:C87)+1)</f>
        <v/>
      </c>
      <c r="D88" s="63"/>
      <c r="E88" s="209"/>
      <c r="F88" s="210"/>
      <c r="G88" s="211"/>
      <c r="H88" s="210"/>
      <c r="I88" s="210"/>
      <c r="J88" s="210"/>
      <c r="K88" s="212" t="s">
        <v>372</v>
      </c>
      <c r="L88" s="210"/>
      <c r="M88" s="210"/>
      <c r="N88" s="192"/>
      <c r="O88" s="35"/>
      <c r="Q88" s="74" t="str">
        <f t="shared" ca="1" si="11"/>
        <v/>
      </c>
      <c r="S88" s="67" t="str">
        <f t="shared" si="12"/>
        <v>N</v>
      </c>
      <c r="T88" s="67">
        <f t="shared" ca="1" si="13"/>
        <v>0</v>
      </c>
      <c r="U88" s="67">
        <f>IF(C88="",0,IF(OR(D88=0,E88=0,F88=0,G88=0,H88=0,I88=0,K88=0,K88="",L88=0,M88=0,AND(OR(L88=Lists!$K$3,L88=Lists!$K$4),J88=0),AND(L88=Lists!$K$4,OR(M88=Lists!$M$5,M88=Lists!$M$6,M88=Lists!$M$7,M88=Lists!$M$8,M88=Lists!$M$10),N88=0)),1,0))</f>
        <v>0</v>
      </c>
      <c r="V88" s="67">
        <f>IF(E88=0,0,IF(COUNTIF(Lists!$B$3:$B$203,E88)&gt;0,0,1))</f>
        <v>0</v>
      </c>
      <c r="W88" s="67">
        <f>IF(M88=Lists!$L$5,IF(COUNTIFS('Section 3'!$D$16:$D$25,F88,'Section 3'!$G$16:$G$25,Lists!$J$3)&gt;0,0,1),IF(M88=Lists!$L$6,IF(COUNTIFS('Section 3'!$D$16:$D$25,F88,'Section 3'!$G$16:$G$25,M88)&gt;0,0,1),0))</f>
        <v>0</v>
      </c>
      <c r="X88" s="67">
        <f>IF(M88=Lists!$L$8,IF(COUNTIFS('Section 3'!$D$16:$D$25,F88,'Section 3'!$G$16:$G$25,Lists!$J$5)&gt;0,0,1),IF(M88=Lists!$L$10,IF(COUNTIFS('Section 3'!$D$16:$D$25,F88,'Section 3'!$G$16:$G$25,Lists!$J$6)&gt;0,0,1),0))</f>
        <v>0</v>
      </c>
      <c r="Y88" s="67">
        <f t="shared" si="8"/>
        <v>0</v>
      </c>
      <c r="Z88" s="61">
        <f t="shared" si="9"/>
        <v>0</v>
      </c>
      <c r="AA88" s="61">
        <f t="shared" si="10"/>
        <v>0</v>
      </c>
      <c r="AB88" s="40"/>
      <c r="AC88" s="40"/>
      <c r="AD88" s="40"/>
      <c r="AE88" s="40"/>
      <c r="AF88" s="40"/>
      <c r="AG88" s="40"/>
      <c r="AH88" s="40"/>
      <c r="AI88" s="40"/>
      <c r="AJ88" s="40"/>
      <c r="AK88" s="40"/>
      <c r="AL88" s="40"/>
      <c r="AM88" s="40"/>
      <c r="AN88" s="40"/>
      <c r="AO88" s="40"/>
    </row>
    <row r="89" spans="1:41" s="21" customFormat="1" x14ac:dyDescent="0.25">
      <c r="A89" s="61"/>
      <c r="B89" s="42"/>
      <c r="C89" s="180" t="str">
        <f>IF(F89=0,"",MAX($C$16:C88)+1)</f>
        <v/>
      </c>
      <c r="D89" s="63"/>
      <c r="E89" s="209"/>
      <c r="F89" s="210"/>
      <c r="G89" s="211"/>
      <c r="H89" s="210"/>
      <c r="I89" s="210"/>
      <c r="J89" s="210"/>
      <c r="K89" s="212" t="s">
        <v>372</v>
      </c>
      <c r="L89" s="210"/>
      <c r="M89" s="210"/>
      <c r="N89" s="192"/>
      <c r="O89" s="35"/>
      <c r="Q89" s="74" t="str">
        <f t="shared" ca="1" si="11"/>
        <v/>
      </c>
      <c r="S89" s="67" t="str">
        <f t="shared" si="12"/>
        <v>N</v>
      </c>
      <c r="T89" s="67">
        <f t="shared" ca="1" si="13"/>
        <v>0</v>
      </c>
      <c r="U89" s="67">
        <f>IF(C89="",0,IF(OR(D89=0,E89=0,F89=0,G89=0,H89=0,I89=0,K89=0,K89="",L89=0,M89=0,AND(OR(L89=Lists!$K$3,L89=Lists!$K$4),J89=0),AND(L89=Lists!$K$4,OR(M89=Lists!$M$5,M89=Lists!$M$6,M89=Lists!$M$7,M89=Lists!$M$8,M89=Lists!$M$10),N89=0)),1,0))</f>
        <v>0</v>
      </c>
      <c r="V89" s="67">
        <f>IF(E89=0,0,IF(COUNTIF(Lists!$B$3:$B$203,E89)&gt;0,0,1))</f>
        <v>0</v>
      </c>
      <c r="W89" s="67">
        <f>IF(M89=Lists!$L$5,IF(COUNTIFS('Section 3'!$D$16:$D$25,F89,'Section 3'!$G$16:$G$25,Lists!$J$3)&gt;0,0,1),IF(M89=Lists!$L$6,IF(COUNTIFS('Section 3'!$D$16:$D$25,F89,'Section 3'!$G$16:$G$25,M89)&gt;0,0,1),0))</f>
        <v>0</v>
      </c>
      <c r="X89" s="67">
        <f>IF(M89=Lists!$L$8,IF(COUNTIFS('Section 3'!$D$16:$D$25,F89,'Section 3'!$G$16:$G$25,Lists!$J$5)&gt;0,0,1),IF(M89=Lists!$L$10,IF(COUNTIFS('Section 3'!$D$16:$D$25,F89,'Section 3'!$G$16:$G$25,Lists!$J$6)&gt;0,0,1),0))</f>
        <v>0</v>
      </c>
      <c r="Y89" s="67">
        <f t="shared" si="8"/>
        <v>0</v>
      </c>
      <c r="Z89" s="61">
        <f t="shared" si="9"/>
        <v>0</v>
      </c>
      <c r="AA89" s="61">
        <f t="shared" si="10"/>
        <v>0</v>
      </c>
      <c r="AB89" s="40"/>
      <c r="AC89" s="40"/>
      <c r="AD89" s="40"/>
      <c r="AE89" s="40"/>
      <c r="AF89" s="40"/>
      <c r="AG89" s="40"/>
      <c r="AH89" s="40"/>
      <c r="AI89" s="40"/>
      <c r="AJ89" s="40"/>
      <c r="AK89" s="40"/>
      <c r="AL89" s="40"/>
      <c r="AM89" s="40"/>
      <c r="AN89" s="40"/>
      <c r="AO89" s="40"/>
    </row>
    <row r="90" spans="1:41" s="21" customFormat="1" x14ac:dyDescent="0.25">
      <c r="A90" s="61"/>
      <c r="B90" s="42"/>
      <c r="C90" s="180" t="str">
        <f>IF(F90=0,"",MAX($C$16:C89)+1)</f>
        <v/>
      </c>
      <c r="D90" s="63"/>
      <c r="E90" s="209"/>
      <c r="F90" s="210"/>
      <c r="G90" s="211"/>
      <c r="H90" s="210"/>
      <c r="I90" s="210"/>
      <c r="J90" s="210"/>
      <c r="K90" s="212" t="s">
        <v>372</v>
      </c>
      <c r="L90" s="210"/>
      <c r="M90" s="210"/>
      <c r="N90" s="192"/>
      <c r="O90" s="35"/>
      <c r="Q90" s="74" t="str">
        <f t="shared" ca="1" si="11"/>
        <v/>
      </c>
      <c r="S90" s="67" t="str">
        <f t="shared" si="12"/>
        <v>N</v>
      </c>
      <c r="T90" s="67">
        <f t="shared" ca="1" si="13"/>
        <v>0</v>
      </c>
      <c r="U90" s="67">
        <f>IF(C90="",0,IF(OR(D90=0,E90=0,F90=0,G90=0,H90=0,I90=0,K90=0,K90="",L90=0,M90=0,AND(OR(L90=Lists!$K$3,L90=Lists!$K$4),J90=0),AND(L90=Lists!$K$4,OR(M90=Lists!$M$5,M90=Lists!$M$6,M90=Lists!$M$7,M90=Lists!$M$8,M90=Lists!$M$10),N90=0)),1,0))</f>
        <v>0</v>
      </c>
      <c r="V90" s="67">
        <f>IF(E90=0,0,IF(COUNTIF(Lists!$B$3:$B$203,E90)&gt;0,0,1))</f>
        <v>0</v>
      </c>
      <c r="W90" s="67">
        <f>IF(M90=Lists!$L$5,IF(COUNTIFS('Section 3'!$D$16:$D$25,F90,'Section 3'!$G$16:$G$25,Lists!$J$3)&gt;0,0,1),IF(M90=Lists!$L$6,IF(COUNTIFS('Section 3'!$D$16:$D$25,F90,'Section 3'!$G$16:$G$25,M90)&gt;0,0,1),0))</f>
        <v>0</v>
      </c>
      <c r="X90" s="67">
        <f>IF(M90=Lists!$L$8,IF(COUNTIFS('Section 3'!$D$16:$D$25,F90,'Section 3'!$G$16:$G$25,Lists!$J$5)&gt;0,0,1),IF(M90=Lists!$L$10,IF(COUNTIFS('Section 3'!$D$16:$D$25,F90,'Section 3'!$G$16:$G$25,Lists!$J$6)&gt;0,0,1),0))</f>
        <v>0</v>
      </c>
      <c r="Y90" s="67">
        <f t="shared" si="8"/>
        <v>0</v>
      </c>
      <c r="Z90" s="61">
        <f t="shared" si="9"/>
        <v>0</v>
      </c>
      <c r="AA90" s="61">
        <f t="shared" si="10"/>
        <v>0</v>
      </c>
      <c r="AB90" s="40"/>
      <c r="AC90" s="40"/>
      <c r="AD90" s="40"/>
      <c r="AE90" s="40"/>
      <c r="AF90" s="40"/>
      <c r="AG90" s="40"/>
      <c r="AH90" s="40"/>
      <c r="AI90" s="40"/>
      <c r="AJ90" s="40"/>
      <c r="AK90" s="40"/>
      <c r="AL90" s="40"/>
      <c r="AM90" s="40"/>
      <c r="AN90" s="40"/>
      <c r="AO90" s="40"/>
    </row>
    <row r="91" spans="1:41" s="21" customFormat="1" x14ac:dyDescent="0.25">
      <c r="A91" s="61"/>
      <c r="B91" s="42"/>
      <c r="C91" s="180" t="str">
        <f>IF(F91=0,"",MAX($C$16:C90)+1)</f>
        <v/>
      </c>
      <c r="D91" s="63"/>
      <c r="E91" s="209"/>
      <c r="F91" s="210"/>
      <c r="G91" s="211"/>
      <c r="H91" s="210"/>
      <c r="I91" s="210"/>
      <c r="J91" s="210"/>
      <c r="K91" s="212" t="s">
        <v>372</v>
      </c>
      <c r="L91" s="210"/>
      <c r="M91" s="210"/>
      <c r="N91" s="192"/>
      <c r="O91" s="35"/>
      <c r="Q91" s="74" t="str">
        <f t="shared" ca="1" si="11"/>
        <v/>
      </c>
      <c r="S91" s="67" t="str">
        <f t="shared" si="12"/>
        <v>N</v>
      </c>
      <c r="T91" s="67">
        <f t="shared" ca="1" si="13"/>
        <v>0</v>
      </c>
      <c r="U91" s="67">
        <f>IF(C91="",0,IF(OR(D91=0,E91=0,F91=0,G91=0,H91=0,I91=0,K91=0,K91="",L91=0,M91=0,AND(OR(L91=Lists!$K$3,L91=Lists!$K$4),J91=0),AND(L91=Lists!$K$4,OR(M91=Lists!$M$5,M91=Lists!$M$6,M91=Lists!$M$7,M91=Lists!$M$8,M91=Lists!$M$10),N91=0)),1,0))</f>
        <v>0</v>
      </c>
      <c r="V91" s="67">
        <f>IF(E91=0,0,IF(COUNTIF(Lists!$B$3:$B$203,E91)&gt;0,0,1))</f>
        <v>0</v>
      </c>
      <c r="W91" s="67">
        <f>IF(M91=Lists!$L$5,IF(COUNTIFS('Section 3'!$D$16:$D$25,F91,'Section 3'!$G$16:$G$25,Lists!$J$3)&gt;0,0,1),IF(M91=Lists!$L$6,IF(COUNTIFS('Section 3'!$D$16:$D$25,F91,'Section 3'!$G$16:$G$25,M91)&gt;0,0,1),0))</f>
        <v>0</v>
      </c>
      <c r="X91" s="67">
        <f>IF(M91=Lists!$L$8,IF(COUNTIFS('Section 3'!$D$16:$D$25,F91,'Section 3'!$G$16:$G$25,Lists!$J$5)&gt;0,0,1),IF(M91=Lists!$L$10,IF(COUNTIFS('Section 3'!$D$16:$D$25,F91,'Section 3'!$G$16:$G$25,Lists!$J$6)&gt;0,0,1),0))</f>
        <v>0</v>
      </c>
      <c r="Y91" s="67">
        <f t="shared" si="8"/>
        <v>0</v>
      </c>
      <c r="Z91" s="61">
        <f t="shared" si="9"/>
        <v>0</v>
      </c>
      <c r="AA91" s="61">
        <f t="shared" si="10"/>
        <v>0</v>
      </c>
      <c r="AB91" s="40"/>
      <c r="AC91" s="40"/>
      <c r="AD91" s="40"/>
      <c r="AE91" s="40"/>
      <c r="AF91" s="40"/>
      <c r="AG91" s="40"/>
      <c r="AH91" s="40"/>
      <c r="AI91" s="40"/>
      <c r="AJ91" s="40"/>
      <c r="AK91" s="40"/>
      <c r="AL91" s="40"/>
      <c r="AM91" s="40"/>
      <c r="AN91" s="40"/>
      <c r="AO91" s="40"/>
    </row>
    <row r="92" spans="1:41" s="21" customFormat="1" x14ac:dyDescent="0.25">
      <c r="A92" s="61"/>
      <c r="B92" s="42"/>
      <c r="C92" s="180" t="str">
        <f>IF(F92=0,"",MAX($C$16:C91)+1)</f>
        <v/>
      </c>
      <c r="D92" s="63"/>
      <c r="E92" s="209"/>
      <c r="F92" s="210"/>
      <c r="G92" s="211"/>
      <c r="H92" s="210"/>
      <c r="I92" s="210"/>
      <c r="J92" s="210"/>
      <c r="K92" s="212" t="s">
        <v>372</v>
      </c>
      <c r="L92" s="210"/>
      <c r="M92" s="210"/>
      <c r="N92" s="192"/>
      <c r="O92" s="35"/>
      <c r="Q92" s="74" t="str">
        <f t="shared" ca="1" si="11"/>
        <v/>
      </c>
      <c r="S92" s="67" t="str">
        <f t="shared" si="12"/>
        <v>N</v>
      </c>
      <c r="T92" s="67">
        <f t="shared" ca="1" si="13"/>
        <v>0</v>
      </c>
      <c r="U92" s="67">
        <f>IF(C92="",0,IF(OR(D92=0,E92=0,F92=0,G92=0,H92=0,I92=0,K92=0,K92="",L92=0,M92=0,AND(OR(L92=Lists!$K$3,L92=Lists!$K$4),J92=0),AND(L92=Lists!$K$4,OR(M92=Lists!$M$5,M92=Lists!$M$6,M92=Lists!$M$7,M92=Lists!$M$8,M92=Lists!$M$10),N92=0)),1,0))</f>
        <v>0</v>
      </c>
      <c r="V92" s="67">
        <f>IF(E92=0,0,IF(COUNTIF(Lists!$B$3:$B$203,E92)&gt;0,0,1))</f>
        <v>0</v>
      </c>
      <c r="W92" s="67">
        <f>IF(M92=Lists!$L$5,IF(COUNTIFS('Section 3'!$D$16:$D$25,F92,'Section 3'!$G$16:$G$25,Lists!$J$3)&gt;0,0,1),IF(M92=Lists!$L$6,IF(COUNTIFS('Section 3'!$D$16:$D$25,F92,'Section 3'!$G$16:$G$25,M92)&gt;0,0,1),0))</f>
        <v>0</v>
      </c>
      <c r="X92" s="67">
        <f>IF(M92=Lists!$L$8,IF(COUNTIFS('Section 3'!$D$16:$D$25,F92,'Section 3'!$G$16:$G$25,Lists!$J$5)&gt;0,0,1),IF(M92=Lists!$L$10,IF(COUNTIFS('Section 3'!$D$16:$D$25,F92,'Section 3'!$G$16:$G$25,Lists!$J$6)&gt;0,0,1),0))</f>
        <v>0</v>
      </c>
      <c r="Y92" s="67">
        <f t="shared" si="8"/>
        <v>0</v>
      </c>
      <c r="Z92" s="61">
        <f t="shared" si="9"/>
        <v>0</v>
      </c>
      <c r="AA92" s="61">
        <f t="shared" si="10"/>
        <v>0</v>
      </c>
      <c r="AB92" s="40"/>
      <c r="AC92" s="40"/>
      <c r="AD92" s="40"/>
      <c r="AE92" s="40"/>
      <c r="AF92" s="40"/>
      <c r="AG92" s="40"/>
      <c r="AH92" s="40"/>
      <c r="AI92" s="40"/>
      <c r="AJ92" s="40"/>
      <c r="AK92" s="40"/>
      <c r="AL92" s="40"/>
      <c r="AM92" s="40"/>
      <c r="AN92" s="40"/>
      <c r="AO92" s="40"/>
    </row>
    <row r="93" spans="1:41" s="21" customFormat="1" x14ac:dyDescent="0.25">
      <c r="A93" s="61"/>
      <c r="B93" s="42"/>
      <c r="C93" s="180" t="str">
        <f>IF(F93=0,"",MAX($C$16:C92)+1)</f>
        <v/>
      </c>
      <c r="D93" s="63"/>
      <c r="E93" s="209"/>
      <c r="F93" s="210"/>
      <c r="G93" s="211"/>
      <c r="H93" s="210"/>
      <c r="I93" s="210"/>
      <c r="J93" s="210"/>
      <c r="K93" s="212" t="s">
        <v>372</v>
      </c>
      <c r="L93" s="210"/>
      <c r="M93" s="210"/>
      <c r="N93" s="192"/>
      <c r="O93" s="35"/>
      <c r="Q93" s="74" t="str">
        <f t="shared" ca="1" si="11"/>
        <v/>
      </c>
      <c r="S93" s="67" t="str">
        <f t="shared" si="12"/>
        <v>N</v>
      </c>
      <c r="T93" s="67">
        <f t="shared" ca="1" si="13"/>
        <v>0</v>
      </c>
      <c r="U93" s="67">
        <f>IF(C93="",0,IF(OR(D93=0,E93=0,F93=0,G93=0,H93=0,I93=0,K93=0,K93="",L93=0,M93=0,AND(OR(L93=Lists!$K$3,L93=Lists!$K$4),J93=0),AND(L93=Lists!$K$4,OR(M93=Lists!$M$5,M93=Lists!$M$6,M93=Lists!$M$7,M93=Lists!$M$8,M93=Lists!$M$10),N93=0)),1,0))</f>
        <v>0</v>
      </c>
      <c r="V93" s="67">
        <f>IF(E93=0,0,IF(COUNTIF(Lists!$B$3:$B$203,E93)&gt;0,0,1))</f>
        <v>0</v>
      </c>
      <c r="W93" s="67">
        <f>IF(M93=Lists!$L$5,IF(COUNTIFS('Section 3'!$D$16:$D$25,F93,'Section 3'!$G$16:$G$25,Lists!$J$3)&gt;0,0,1),IF(M93=Lists!$L$6,IF(COUNTIFS('Section 3'!$D$16:$D$25,F93,'Section 3'!$G$16:$G$25,M93)&gt;0,0,1),0))</f>
        <v>0</v>
      </c>
      <c r="X93" s="67">
        <f>IF(M93=Lists!$L$8,IF(COUNTIFS('Section 3'!$D$16:$D$25,F93,'Section 3'!$G$16:$G$25,Lists!$J$5)&gt;0,0,1),IF(M93=Lists!$L$10,IF(COUNTIFS('Section 3'!$D$16:$D$25,F93,'Section 3'!$G$16:$G$25,Lists!$J$6)&gt;0,0,1),0))</f>
        <v>0</v>
      </c>
      <c r="Y93" s="67">
        <f t="shared" si="8"/>
        <v>0</v>
      </c>
      <c r="Z93" s="61">
        <f t="shared" si="9"/>
        <v>0</v>
      </c>
      <c r="AA93" s="61">
        <f t="shared" si="10"/>
        <v>0</v>
      </c>
      <c r="AB93" s="40"/>
      <c r="AC93" s="40"/>
      <c r="AD93" s="40"/>
      <c r="AE93" s="40"/>
      <c r="AF93" s="40"/>
      <c r="AG93" s="40"/>
      <c r="AH93" s="40"/>
      <c r="AI93" s="40"/>
      <c r="AJ93" s="40"/>
      <c r="AK93" s="40"/>
      <c r="AL93" s="40"/>
      <c r="AM93" s="40"/>
      <c r="AN93" s="40"/>
      <c r="AO93" s="40"/>
    </row>
    <row r="94" spans="1:41" s="21" customFormat="1" x14ac:dyDescent="0.25">
      <c r="A94" s="61"/>
      <c r="B94" s="42"/>
      <c r="C94" s="180" t="str">
        <f>IF(F94=0,"",MAX($C$16:C93)+1)</f>
        <v/>
      </c>
      <c r="D94" s="63"/>
      <c r="E94" s="209"/>
      <c r="F94" s="210"/>
      <c r="G94" s="211"/>
      <c r="H94" s="210"/>
      <c r="I94" s="210"/>
      <c r="J94" s="210"/>
      <c r="K94" s="212" t="s">
        <v>372</v>
      </c>
      <c r="L94" s="210"/>
      <c r="M94" s="210"/>
      <c r="N94" s="192"/>
      <c r="O94" s="35"/>
      <c r="Q94" s="74" t="str">
        <f t="shared" ca="1" si="11"/>
        <v/>
      </c>
      <c r="S94" s="67" t="str">
        <f t="shared" si="12"/>
        <v>N</v>
      </c>
      <c r="T94" s="67">
        <f t="shared" ca="1" si="13"/>
        <v>0</v>
      </c>
      <c r="U94" s="67">
        <f>IF(C94="",0,IF(OR(D94=0,E94=0,F94=0,G94=0,H94=0,I94=0,K94=0,K94="",L94=0,M94=0,AND(OR(L94=Lists!$K$3,L94=Lists!$K$4),J94=0),AND(L94=Lists!$K$4,OR(M94=Lists!$M$5,M94=Lists!$M$6,M94=Lists!$M$7,M94=Lists!$M$8,M94=Lists!$M$10),N94=0)),1,0))</f>
        <v>0</v>
      </c>
      <c r="V94" s="67">
        <f>IF(E94=0,0,IF(COUNTIF(Lists!$B$3:$B$203,E94)&gt;0,0,1))</f>
        <v>0</v>
      </c>
      <c r="W94" s="67">
        <f>IF(M94=Lists!$L$5,IF(COUNTIFS('Section 3'!$D$16:$D$25,F94,'Section 3'!$G$16:$G$25,Lists!$J$3)&gt;0,0,1),IF(M94=Lists!$L$6,IF(COUNTIFS('Section 3'!$D$16:$D$25,F94,'Section 3'!$G$16:$G$25,M94)&gt;0,0,1),0))</f>
        <v>0</v>
      </c>
      <c r="X94" s="67">
        <f>IF(M94=Lists!$L$8,IF(COUNTIFS('Section 3'!$D$16:$D$25,F94,'Section 3'!$G$16:$G$25,Lists!$J$5)&gt;0,0,1),IF(M94=Lists!$L$10,IF(COUNTIFS('Section 3'!$D$16:$D$25,F94,'Section 3'!$G$16:$G$25,Lists!$J$6)&gt;0,0,1),0))</f>
        <v>0</v>
      </c>
      <c r="Y94" s="67">
        <f t="shared" si="8"/>
        <v>0</v>
      </c>
      <c r="Z94" s="61">
        <f t="shared" si="9"/>
        <v>0</v>
      </c>
      <c r="AA94" s="61">
        <f t="shared" si="10"/>
        <v>0</v>
      </c>
      <c r="AB94" s="40"/>
      <c r="AC94" s="40"/>
      <c r="AD94" s="40"/>
      <c r="AE94" s="40"/>
      <c r="AF94" s="40"/>
      <c r="AG94" s="40"/>
      <c r="AH94" s="40"/>
      <c r="AI94" s="40"/>
      <c r="AJ94" s="40"/>
      <c r="AK94" s="40"/>
      <c r="AL94" s="40"/>
      <c r="AM94" s="40"/>
      <c r="AN94" s="40"/>
      <c r="AO94" s="40"/>
    </row>
    <row r="95" spans="1:41" s="21" customFormat="1" x14ac:dyDescent="0.25">
      <c r="A95" s="61"/>
      <c r="B95" s="42"/>
      <c r="C95" s="180" t="str">
        <f>IF(F95=0,"",MAX($C$16:C94)+1)</f>
        <v/>
      </c>
      <c r="D95" s="63"/>
      <c r="E95" s="209"/>
      <c r="F95" s="210"/>
      <c r="G95" s="211"/>
      <c r="H95" s="210"/>
      <c r="I95" s="210"/>
      <c r="J95" s="210"/>
      <c r="K95" s="212" t="s">
        <v>372</v>
      </c>
      <c r="L95" s="210"/>
      <c r="M95" s="210"/>
      <c r="N95" s="192"/>
      <c r="O95" s="35"/>
      <c r="Q95" s="74" t="str">
        <f t="shared" ca="1" si="11"/>
        <v/>
      </c>
      <c r="S95" s="67" t="str">
        <f t="shared" si="12"/>
        <v>N</v>
      </c>
      <c r="T95" s="67">
        <f t="shared" ca="1" si="13"/>
        <v>0</v>
      </c>
      <c r="U95" s="67">
        <f>IF(C95="",0,IF(OR(D95=0,E95=0,F95=0,G95=0,H95=0,I95=0,K95=0,K95="",L95=0,M95=0,AND(OR(L95=Lists!$K$3,L95=Lists!$K$4),J95=0),AND(L95=Lists!$K$4,OR(M95=Lists!$M$5,M95=Lists!$M$6,M95=Lists!$M$7,M95=Lists!$M$8,M95=Lists!$M$10),N95=0)),1,0))</f>
        <v>0</v>
      </c>
      <c r="V95" s="67">
        <f>IF(E95=0,0,IF(COUNTIF(Lists!$B$3:$B$203,E95)&gt;0,0,1))</f>
        <v>0</v>
      </c>
      <c r="W95" s="67">
        <f>IF(M95=Lists!$L$5,IF(COUNTIFS('Section 3'!$D$16:$D$25,F95,'Section 3'!$G$16:$G$25,Lists!$J$3)&gt;0,0,1),IF(M95=Lists!$L$6,IF(COUNTIFS('Section 3'!$D$16:$D$25,F95,'Section 3'!$G$16:$G$25,M95)&gt;0,0,1),0))</f>
        <v>0</v>
      </c>
      <c r="X95" s="67">
        <f>IF(M95=Lists!$L$8,IF(COUNTIFS('Section 3'!$D$16:$D$25,F95,'Section 3'!$G$16:$G$25,Lists!$J$5)&gt;0,0,1),IF(M95=Lists!$L$10,IF(COUNTIFS('Section 3'!$D$16:$D$25,F95,'Section 3'!$G$16:$G$25,Lists!$J$6)&gt;0,0,1),0))</f>
        <v>0</v>
      </c>
      <c r="Y95" s="67">
        <f t="shared" si="8"/>
        <v>0</v>
      </c>
      <c r="Z95" s="61">
        <f t="shared" si="9"/>
        <v>0</v>
      </c>
      <c r="AA95" s="61">
        <f t="shared" si="10"/>
        <v>0</v>
      </c>
      <c r="AB95" s="40"/>
      <c r="AC95" s="40"/>
      <c r="AD95" s="40"/>
      <c r="AE95" s="40"/>
      <c r="AF95" s="40"/>
      <c r="AG95" s="40"/>
      <c r="AH95" s="40"/>
      <c r="AI95" s="40"/>
      <c r="AJ95" s="40"/>
      <c r="AK95" s="40"/>
      <c r="AL95" s="40"/>
      <c r="AM95" s="40"/>
      <c r="AN95" s="40"/>
      <c r="AO95" s="40"/>
    </row>
    <row r="96" spans="1:41" s="21" customFormat="1" x14ac:dyDescent="0.25">
      <c r="A96" s="61"/>
      <c r="B96" s="42"/>
      <c r="C96" s="180" t="str">
        <f>IF(F96=0,"",MAX($C$16:C95)+1)</f>
        <v/>
      </c>
      <c r="D96" s="63"/>
      <c r="E96" s="209"/>
      <c r="F96" s="210"/>
      <c r="G96" s="211"/>
      <c r="H96" s="210"/>
      <c r="I96" s="210"/>
      <c r="J96" s="210"/>
      <c r="K96" s="212" t="s">
        <v>372</v>
      </c>
      <c r="L96" s="210"/>
      <c r="M96" s="210"/>
      <c r="N96" s="192"/>
      <c r="O96" s="35"/>
      <c r="Q96" s="74" t="str">
        <f t="shared" ca="1" si="11"/>
        <v/>
      </c>
      <c r="S96" s="67" t="str">
        <f t="shared" si="12"/>
        <v>N</v>
      </c>
      <c r="T96" s="67">
        <f t="shared" ca="1" si="13"/>
        <v>0</v>
      </c>
      <c r="U96" s="67">
        <f>IF(C96="",0,IF(OR(D96=0,E96=0,F96=0,G96=0,H96=0,I96=0,K96=0,K96="",L96=0,M96=0,AND(OR(L96=Lists!$K$3,L96=Lists!$K$4),J96=0),AND(L96=Lists!$K$4,OR(M96=Lists!$M$5,M96=Lists!$M$6,M96=Lists!$M$7,M96=Lists!$M$8,M96=Lists!$M$10),N96=0)),1,0))</f>
        <v>0</v>
      </c>
      <c r="V96" s="67">
        <f>IF(E96=0,0,IF(COUNTIF(Lists!$B$3:$B$203,E96)&gt;0,0,1))</f>
        <v>0</v>
      </c>
      <c r="W96" s="67">
        <f>IF(M96=Lists!$L$5,IF(COUNTIFS('Section 3'!$D$16:$D$25,F96,'Section 3'!$G$16:$G$25,Lists!$J$3)&gt;0,0,1),IF(M96=Lists!$L$6,IF(COUNTIFS('Section 3'!$D$16:$D$25,F96,'Section 3'!$G$16:$G$25,M96)&gt;0,0,1),0))</f>
        <v>0</v>
      </c>
      <c r="X96" s="67">
        <f>IF(M96=Lists!$L$8,IF(COUNTIFS('Section 3'!$D$16:$D$25,F96,'Section 3'!$G$16:$G$25,Lists!$J$5)&gt;0,0,1),IF(M96=Lists!$L$10,IF(COUNTIFS('Section 3'!$D$16:$D$25,F96,'Section 3'!$G$16:$G$25,Lists!$J$6)&gt;0,0,1),0))</f>
        <v>0</v>
      </c>
      <c r="Y96" s="67">
        <f t="shared" si="8"/>
        <v>0</v>
      </c>
      <c r="Z96" s="61">
        <f t="shared" si="9"/>
        <v>0</v>
      </c>
      <c r="AA96" s="61">
        <f t="shared" si="10"/>
        <v>0</v>
      </c>
      <c r="AB96" s="40"/>
      <c r="AC96" s="40"/>
      <c r="AD96" s="40"/>
      <c r="AE96" s="40"/>
      <c r="AF96" s="40"/>
      <c r="AG96" s="40"/>
      <c r="AH96" s="40"/>
      <c r="AI96" s="40"/>
      <c r="AJ96" s="40"/>
      <c r="AK96" s="40"/>
      <c r="AL96" s="40"/>
      <c r="AM96" s="40"/>
      <c r="AN96" s="40"/>
      <c r="AO96" s="40"/>
    </row>
    <row r="97" spans="1:41" s="21" customFormat="1" x14ac:dyDescent="0.25">
      <c r="A97" s="61"/>
      <c r="B97" s="42"/>
      <c r="C97" s="180" t="str">
        <f>IF(F97=0,"",MAX($C$16:C96)+1)</f>
        <v/>
      </c>
      <c r="D97" s="63"/>
      <c r="E97" s="209"/>
      <c r="F97" s="210"/>
      <c r="G97" s="211"/>
      <c r="H97" s="210"/>
      <c r="I97" s="210"/>
      <c r="J97" s="210"/>
      <c r="K97" s="212" t="s">
        <v>372</v>
      </c>
      <c r="L97" s="210"/>
      <c r="M97" s="210"/>
      <c r="N97" s="192"/>
      <c r="O97" s="35"/>
      <c r="Q97" s="74" t="str">
        <f t="shared" ca="1" si="11"/>
        <v/>
      </c>
      <c r="S97" s="67" t="str">
        <f t="shared" si="12"/>
        <v>N</v>
      </c>
      <c r="T97" s="67">
        <f t="shared" ca="1" si="13"/>
        <v>0</v>
      </c>
      <c r="U97" s="67">
        <f>IF(C97="",0,IF(OR(D97=0,E97=0,F97=0,G97=0,H97=0,I97=0,K97=0,K97="",L97=0,M97=0,AND(OR(L97=Lists!$K$3,L97=Lists!$K$4),J97=0),AND(L97=Lists!$K$4,OR(M97=Lists!$M$5,M97=Lists!$M$6,M97=Lists!$M$7,M97=Lists!$M$8,M97=Lists!$M$10),N97=0)),1,0))</f>
        <v>0</v>
      </c>
      <c r="V97" s="67">
        <f>IF(E97=0,0,IF(COUNTIF(Lists!$B$3:$B$203,E97)&gt;0,0,1))</f>
        <v>0</v>
      </c>
      <c r="W97" s="67">
        <f>IF(M97=Lists!$L$5,IF(COUNTIFS('Section 3'!$D$16:$D$25,F97,'Section 3'!$G$16:$G$25,Lists!$J$3)&gt;0,0,1),IF(M97=Lists!$L$6,IF(COUNTIFS('Section 3'!$D$16:$D$25,F97,'Section 3'!$G$16:$G$25,M97)&gt;0,0,1),0))</f>
        <v>0</v>
      </c>
      <c r="X97" s="67">
        <f>IF(M97=Lists!$L$8,IF(COUNTIFS('Section 3'!$D$16:$D$25,F97,'Section 3'!$G$16:$G$25,Lists!$J$5)&gt;0,0,1),IF(M97=Lists!$L$10,IF(COUNTIFS('Section 3'!$D$16:$D$25,F97,'Section 3'!$G$16:$G$25,Lists!$J$6)&gt;0,0,1),0))</f>
        <v>0</v>
      </c>
      <c r="Y97" s="67">
        <f t="shared" si="8"/>
        <v>0</v>
      </c>
      <c r="Z97" s="61">
        <f t="shared" si="9"/>
        <v>0</v>
      </c>
      <c r="AA97" s="61">
        <f t="shared" si="10"/>
        <v>0</v>
      </c>
      <c r="AB97" s="40"/>
      <c r="AC97" s="40"/>
      <c r="AD97" s="40"/>
      <c r="AE97" s="40"/>
      <c r="AF97" s="40"/>
      <c r="AG97" s="40"/>
      <c r="AH97" s="40"/>
      <c r="AI97" s="40"/>
      <c r="AJ97" s="40"/>
      <c r="AK97" s="40"/>
      <c r="AL97" s="40"/>
      <c r="AM97" s="40"/>
      <c r="AN97" s="40"/>
      <c r="AO97" s="40"/>
    </row>
    <row r="98" spans="1:41" s="21" customFormat="1" x14ac:dyDescent="0.25">
      <c r="A98" s="61"/>
      <c r="B98" s="42"/>
      <c r="C98" s="180" t="str">
        <f>IF(F98=0,"",MAX($C$16:C97)+1)</f>
        <v/>
      </c>
      <c r="D98" s="63"/>
      <c r="E98" s="209"/>
      <c r="F98" s="210"/>
      <c r="G98" s="211"/>
      <c r="H98" s="210"/>
      <c r="I98" s="210"/>
      <c r="J98" s="210"/>
      <c r="K98" s="212" t="s">
        <v>372</v>
      </c>
      <c r="L98" s="210"/>
      <c r="M98" s="210"/>
      <c r="N98" s="192"/>
      <c r="O98" s="35"/>
      <c r="Q98" s="74" t="str">
        <f t="shared" ca="1" si="11"/>
        <v/>
      </c>
      <c r="S98" s="67" t="str">
        <f t="shared" si="12"/>
        <v>N</v>
      </c>
      <c r="T98" s="67">
        <f t="shared" ca="1" si="13"/>
        <v>0</v>
      </c>
      <c r="U98" s="67">
        <f>IF(C98="",0,IF(OR(D98=0,E98=0,F98=0,G98=0,H98=0,I98=0,K98=0,K98="",L98=0,M98=0,AND(OR(L98=Lists!$K$3,L98=Lists!$K$4),J98=0),AND(L98=Lists!$K$4,OR(M98=Lists!$M$5,M98=Lists!$M$6,M98=Lists!$M$7,M98=Lists!$M$8,M98=Lists!$M$10),N98=0)),1,0))</f>
        <v>0</v>
      </c>
      <c r="V98" s="67">
        <f>IF(E98=0,0,IF(COUNTIF(Lists!$B$3:$B$203,E98)&gt;0,0,1))</f>
        <v>0</v>
      </c>
      <c r="W98" s="67">
        <f>IF(M98=Lists!$L$5,IF(COUNTIFS('Section 3'!$D$16:$D$25,F98,'Section 3'!$G$16:$G$25,Lists!$J$3)&gt;0,0,1),IF(M98=Lists!$L$6,IF(COUNTIFS('Section 3'!$D$16:$D$25,F98,'Section 3'!$G$16:$G$25,M98)&gt;0,0,1),0))</f>
        <v>0</v>
      </c>
      <c r="X98" s="67">
        <f>IF(M98=Lists!$L$8,IF(COUNTIFS('Section 3'!$D$16:$D$25,F98,'Section 3'!$G$16:$G$25,Lists!$J$5)&gt;0,0,1),IF(M98=Lists!$L$10,IF(COUNTIFS('Section 3'!$D$16:$D$25,F98,'Section 3'!$G$16:$G$25,Lists!$J$6)&gt;0,0,1),0))</f>
        <v>0</v>
      </c>
      <c r="Y98" s="67">
        <f t="shared" si="8"/>
        <v>0</v>
      </c>
      <c r="Z98" s="61">
        <f t="shared" si="9"/>
        <v>0</v>
      </c>
      <c r="AA98" s="61">
        <f t="shared" si="10"/>
        <v>0</v>
      </c>
      <c r="AB98" s="40"/>
      <c r="AC98" s="40"/>
      <c r="AD98" s="40"/>
      <c r="AE98" s="40"/>
      <c r="AF98" s="40"/>
      <c r="AG98" s="40"/>
      <c r="AH98" s="40"/>
      <c r="AI98" s="40"/>
      <c r="AJ98" s="40"/>
      <c r="AK98" s="40"/>
      <c r="AL98" s="40"/>
      <c r="AM98" s="40"/>
      <c r="AN98" s="40"/>
      <c r="AO98" s="40"/>
    </row>
    <row r="99" spans="1:41" s="21" customFormat="1" x14ac:dyDescent="0.25">
      <c r="A99" s="61"/>
      <c r="B99" s="42"/>
      <c r="C99" s="180" t="str">
        <f>IF(F99=0,"",MAX($C$16:C98)+1)</f>
        <v/>
      </c>
      <c r="D99" s="63"/>
      <c r="E99" s="209"/>
      <c r="F99" s="210"/>
      <c r="G99" s="211"/>
      <c r="H99" s="210"/>
      <c r="I99" s="210"/>
      <c r="J99" s="210"/>
      <c r="K99" s="212" t="s">
        <v>372</v>
      </c>
      <c r="L99" s="210"/>
      <c r="M99" s="210"/>
      <c r="N99" s="192"/>
      <c r="O99" s="35"/>
      <c r="Q99" s="74" t="str">
        <f t="shared" ca="1" si="11"/>
        <v/>
      </c>
      <c r="S99" s="67" t="str">
        <f t="shared" si="12"/>
        <v>N</v>
      </c>
      <c r="T99" s="67">
        <f t="shared" ca="1" si="13"/>
        <v>0</v>
      </c>
      <c r="U99" s="67">
        <f>IF(C99="",0,IF(OR(D99=0,E99=0,F99=0,G99=0,H99=0,I99=0,K99=0,K99="",L99=0,M99=0,AND(OR(L99=Lists!$K$3,L99=Lists!$K$4),J99=0),AND(L99=Lists!$K$4,OR(M99=Lists!$M$5,M99=Lists!$M$6,M99=Lists!$M$7,M99=Lists!$M$8,M99=Lists!$M$10),N99=0)),1,0))</f>
        <v>0</v>
      </c>
      <c r="V99" s="67">
        <f>IF(E99=0,0,IF(COUNTIF(Lists!$B$3:$B$203,E99)&gt;0,0,1))</f>
        <v>0</v>
      </c>
      <c r="W99" s="67">
        <f>IF(M99=Lists!$L$5,IF(COUNTIFS('Section 3'!$D$16:$D$25,F99,'Section 3'!$G$16:$G$25,Lists!$J$3)&gt;0,0,1),IF(M99=Lists!$L$6,IF(COUNTIFS('Section 3'!$D$16:$D$25,F99,'Section 3'!$G$16:$G$25,M99)&gt;0,0,1),0))</f>
        <v>0</v>
      </c>
      <c r="X99" s="67">
        <f>IF(M99=Lists!$L$8,IF(COUNTIFS('Section 3'!$D$16:$D$25,F99,'Section 3'!$G$16:$G$25,Lists!$J$5)&gt;0,0,1),IF(M99=Lists!$L$10,IF(COUNTIFS('Section 3'!$D$16:$D$25,F99,'Section 3'!$G$16:$G$25,Lists!$J$6)&gt;0,0,1),0))</f>
        <v>0</v>
      </c>
      <c r="Y99" s="67">
        <f t="shared" si="8"/>
        <v>0</v>
      </c>
      <c r="Z99" s="61">
        <f t="shared" si="9"/>
        <v>0</v>
      </c>
      <c r="AA99" s="61">
        <f t="shared" si="10"/>
        <v>0</v>
      </c>
      <c r="AB99" s="40"/>
      <c r="AC99" s="40"/>
      <c r="AD99" s="40"/>
      <c r="AE99" s="40"/>
      <c r="AF99" s="40"/>
      <c r="AG99" s="40"/>
      <c r="AH99" s="40"/>
      <c r="AI99" s="40"/>
      <c r="AJ99" s="40"/>
      <c r="AK99" s="40"/>
      <c r="AL99" s="40"/>
      <c r="AM99" s="40"/>
      <c r="AN99" s="40"/>
      <c r="AO99" s="40"/>
    </row>
    <row r="100" spans="1:41" s="21" customFormat="1" x14ac:dyDescent="0.25">
      <c r="A100" s="61"/>
      <c r="B100" s="42"/>
      <c r="C100" s="180" t="str">
        <f>IF(F100=0,"",MAX($C$16:C99)+1)</f>
        <v/>
      </c>
      <c r="D100" s="63"/>
      <c r="E100" s="209"/>
      <c r="F100" s="210"/>
      <c r="G100" s="211"/>
      <c r="H100" s="210"/>
      <c r="I100" s="210"/>
      <c r="J100" s="210"/>
      <c r="K100" s="212" t="s">
        <v>372</v>
      </c>
      <c r="L100" s="210"/>
      <c r="M100" s="210"/>
      <c r="N100" s="192"/>
      <c r="O100" s="35"/>
      <c r="Q100" s="74" t="str">
        <f t="shared" ca="1" si="11"/>
        <v/>
      </c>
      <c r="S100" s="67" t="str">
        <f t="shared" si="12"/>
        <v>N</v>
      </c>
      <c r="T100" s="67">
        <f t="shared" ca="1" si="13"/>
        <v>0</v>
      </c>
      <c r="U100" s="67">
        <f>IF(C100="",0,IF(OR(D100=0,E100=0,F100=0,G100=0,H100=0,I100=0,K100=0,K100="",L100=0,M100=0,AND(OR(L100=Lists!$K$3,L100=Lists!$K$4),J100=0),AND(L100=Lists!$K$4,OR(M100=Lists!$M$5,M100=Lists!$M$6,M100=Lists!$M$7,M100=Lists!$M$8,M100=Lists!$M$10),N100=0)),1,0))</f>
        <v>0</v>
      </c>
      <c r="V100" s="67">
        <f>IF(E100=0,0,IF(COUNTIF(Lists!$B$3:$B$203,E100)&gt;0,0,1))</f>
        <v>0</v>
      </c>
      <c r="W100" s="67">
        <f>IF(M100=Lists!$L$5,IF(COUNTIFS('Section 3'!$D$16:$D$25,F100,'Section 3'!$G$16:$G$25,Lists!$J$3)&gt;0,0,1),IF(M100=Lists!$L$6,IF(COUNTIFS('Section 3'!$D$16:$D$25,F100,'Section 3'!$G$16:$G$25,M100)&gt;0,0,1),0))</f>
        <v>0</v>
      </c>
      <c r="X100" s="67">
        <f>IF(M100=Lists!$L$8,IF(COUNTIFS('Section 3'!$D$16:$D$25,F100,'Section 3'!$G$16:$G$25,Lists!$J$5)&gt;0,0,1),IF(M100=Lists!$L$10,IF(COUNTIFS('Section 3'!$D$16:$D$25,F100,'Section 3'!$G$16:$G$25,Lists!$J$6)&gt;0,0,1),0))</f>
        <v>0</v>
      </c>
      <c r="Y100" s="67">
        <f t="shared" si="8"/>
        <v>0</v>
      </c>
      <c r="Z100" s="61">
        <f t="shared" si="9"/>
        <v>0</v>
      </c>
      <c r="AA100" s="61">
        <f t="shared" si="10"/>
        <v>0</v>
      </c>
      <c r="AB100" s="40"/>
      <c r="AC100" s="40"/>
      <c r="AD100" s="40"/>
      <c r="AE100" s="40"/>
      <c r="AF100" s="40"/>
      <c r="AG100" s="40"/>
      <c r="AH100" s="40"/>
      <c r="AI100" s="40"/>
      <c r="AJ100" s="40"/>
      <c r="AK100" s="40"/>
      <c r="AL100" s="40"/>
      <c r="AM100" s="40"/>
      <c r="AN100" s="40"/>
      <c r="AO100" s="40"/>
    </row>
    <row r="101" spans="1:41" s="21" customFormat="1" x14ac:dyDescent="0.25">
      <c r="A101" s="61"/>
      <c r="B101" s="42"/>
      <c r="C101" s="180" t="str">
        <f>IF(F101=0,"",MAX($C$16:C100)+1)</f>
        <v/>
      </c>
      <c r="D101" s="63"/>
      <c r="E101" s="209"/>
      <c r="F101" s="210"/>
      <c r="G101" s="211"/>
      <c r="H101" s="210"/>
      <c r="I101" s="210"/>
      <c r="J101" s="210"/>
      <c r="K101" s="212" t="s">
        <v>372</v>
      </c>
      <c r="L101" s="210"/>
      <c r="M101" s="210"/>
      <c r="N101" s="192"/>
      <c r="O101" s="35"/>
      <c r="Q101" s="74" t="str">
        <f t="shared" ca="1" si="11"/>
        <v/>
      </c>
      <c r="S101" s="67" t="str">
        <f t="shared" si="12"/>
        <v>N</v>
      </c>
      <c r="T101" s="67">
        <f t="shared" ca="1" si="13"/>
        <v>0</v>
      </c>
      <c r="U101" s="67">
        <f>IF(C101="",0,IF(OR(D101=0,E101=0,F101=0,G101=0,H101=0,I101=0,K101=0,K101="",L101=0,M101=0,AND(OR(L101=Lists!$K$3,L101=Lists!$K$4),J101=0),AND(L101=Lists!$K$4,OR(M101=Lists!$M$5,M101=Lists!$M$6,M101=Lists!$M$7,M101=Lists!$M$8,M101=Lists!$M$10),N101=0)),1,0))</f>
        <v>0</v>
      </c>
      <c r="V101" s="67">
        <f>IF(E101=0,0,IF(COUNTIF(Lists!$B$3:$B$203,E101)&gt;0,0,1))</f>
        <v>0</v>
      </c>
      <c r="W101" s="67">
        <f>IF(M101=Lists!$L$5,IF(COUNTIFS('Section 3'!$D$16:$D$25,F101,'Section 3'!$G$16:$G$25,Lists!$J$3)&gt;0,0,1),IF(M101=Lists!$L$6,IF(COUNTIFS('Section 3'!$D$16:$D$25,F101,'Section 3'!$G$16:$G$25,M101)&gt;0,0,1),0))</f>
        <v>0</v>
      </c>
      <c r="X101" s="67">
        <f>IF(M101=Lists!$L$8,IF(COUNTIFS('Section 3'!$D$16:$D$25,F101,'Section 3'!$G$16:$G$25,Lists!$J$5)&gt;0,0,1),IF(M101=Lists!$L$10,IF(COUNTIFS('Section 3'!$D$16:$D$25,F101,'Section 3'!$G$16:$G$25,Lists!$J$6)&gt;0,0,1),0))</f>
        <v>0</v>
      </c>
      <c r="Y101" s="67">
        <f t="shared" si="8"/>
        <v>0</v>
      </c>
      <c r="Z101" s="61">
        <f t="shared" si="9"/>
        <v>0</v>
      </c>
      <c r="AA101" s="61">
        <f t="shared" si="10"/>
        <v>0</v>
      </c>
      <c r="AB101" s="40"/>
      <c r="AC101" s="40"/>
      <c r="AD101" s="40"/>
      <c r="AE101" s="40"/>
      <c r="AF101" s="40"/>
      <c r="AG101" s="40"/>
      <c r="AH101" s="40"/>
      <c r="AI101" s="40"/>
      <c r="AJ101" s="40"/>
      <c r="AK101" s="40"/>
      <c r="AL101" s="40"/>
      <c r="AM101" s="40"/>
      <c r="AN101" s="40"/>
      <c r="AO101" s="40"/>
    </row>
    <row r="102" spans="1:41" s="21" customFormat="1" x14ac:dyDescent="0.25">
      <c r="A102" s="61"/>
      <c r="B102" s="42"/>
      <c r="C102" s="180" t="str">
        <f>IF(F102=0,"",MAX($C$16:C101)+1)</f>
        <v/>
      </c>
      <c r="D102" s="63"/>
      <c r="E102" s="209"/>
      <c r="F102" s="210"/>
      <c r="G102" s="211"/>
      <c r="H102" s="210"/>
      <c r="I102" s="210"/>
      <c r="J102" s="210"/>
      <c r="K102" s="212" t="s">
        <v>372</v>
      </c>
      <c r="L102" s="210"/>
      <c r="M102" s="210"/>
      <c r="N102" s="192"/>
      <c r="O102" s="35"/>
      <c r="Q102" s="74" t="str">
        <f t="shared" ca="1" si="11"/>
        <v/>
      </c>
      <c r="S102" s="67" t="str">
        <f t="shared" si="12"/>
        <v>N</v>
      </c>
      <c r="T102" s="67">
        <f t="shared" ca="1" si="13"/>
        <v>0</v>
      </c>
      <c r="U102" s="67">
        <f>IF(C102="",0,IF(OR(D102=0,E102=0,F102=0,G102=0,H102=0,I102=0,K102=0,K102="",L102=0,M102=0,AND(OR(L102=Lists!$K$3,L102=Lists!$K$4),J102=0),AND(L102=Lists!$K$4,OR(M102=Lists!$M$5,M102=Lists!$M$6,M102=Lists!$M$7,M102=Lists!$M$8,M102=Lists!$M$10),N102=0)),1,0))</f>
        <v>0</v>
      </c>
      <c r="V102" s="67">
        <f>IF(E102=0,0,IF(COUNTIF(Lists!$B$3:$B$203,E102)&gt;0,0,1))</f>
        <v>0</v>
      </c>
      <c r="W102" s="67">
        <f>IF(M102=Lists!$L$5,IF(COUNTIFS('Section 3'!$D$16:$D$25,F102,'Section 3'!$G$16:$G$25,Lists!$J$3)&gt;0,0,1),IF(M102=Lists!$L$6,IF(COUNTIFS('Section 3'!$D$16:$D$25,F102,'Section 3'!$G$16:$G$25,M102)&gt;0,0,1),0))</f>
        <v>0</v>
      </c>
      <c r="X102" s="67">
        <f>IF(M102=Lists!$L$8,IF(COUNTIFS('Section 3'!$D$16:$D$25,F102,'Section 3'!$G$16:$G$25,Lists!$J$5)&gt;0,0,1),IF(M102=Lists!$L$10,IF(COUNTIFS('Section 3'!$D$16:$D$25,F102,'Section 3'!$G$16:$G$25,Lists!$J$6)&gt;0,0,1),0))</f>
        <v>0</v>
      </c>
      <c r="Y102" s="67">
        <f t="shared" si="8"/>
        <v>0</v>
      </c>
      <c r="Z102" s="61">
        <f t="shared" si="9"/>
        <v>0</v>
      </c>
      <c r="AA102" s="61">
        <f t="shared" si="10"/>
        <v>0</v>
      </c>
      <c r="AB102" s="40"/>
      <c r="AC102" s="40"/>
      <c r="AD102" s="40"/>
      <c r="AE102" s="40"/>
      <c r="AF102" s="40"/>
      <c r="AG102" s="40"/>
      <c r="AH102" s="40"/>
      <c r="AI102" s="40"/>
      <c r="AJ102" s="40"/>
      <c r="AK102" s="40"/>
      <c r="AL102" s="40"/>
      <c r="AM102" s="40"/>
      <c r="AN102" s="40"/>
      <c r="AO102" s="40"/>
    </row>
    <row r="103" spans="1:41" s="21" customFormat="1" x14ac:dyDescent="0.25">
      <c r="A103" s="61"/>
      <c r="B103" s="42"/>
      <c r="C103" s="180" t="str">
        <f>IF(F103=0,"",MAX($C$16:C102)+1)</f>
        <v/>
      </c>
      <c r="D103" s="63"/>
      <c r="E103" s="209"/>
      <c r="F103" s="210"/>
      <c r="G103" s="211"/>
      <c r="H103" s="210"/>
      <c r="I103" s="210"/>
      <c r="J103" s="210"/>
      <c r="K103" s="212" t="s">
        <v>372</v>
      </c>
      <c r="L103" s="210"/>
      <c r="M103" s="210"/>
      <c r="N103" s="192"/>
      <c r="O103" s="35"/>
      <c r="Q103" s="74" t="str">
        <f t="shared" ca="1" si="11"/>
        <v/>
      </c>
      <c r="S103" s="67" t="str">
        <f t="shared" si="12"/>
        <v>N</v>
      </c>
      <c r="T103" s="67">
        <f t="shared" ca="1" si="13"/>
        <v>0</v>
      </c>
      <c r="U103" s="67">
        <f>IF(C103="",0,IF(OR(D103=0,E103=0,F103=0,G103=0,H103=0,I103=0,K103=0,K103="",L103=0,M103=0,AND(OR(L103=Lists!$K$3,L103=Lists!$K$4),J103=0),AND(L103=Lists!$K$4,OR(M103=Lists!$M$5,M103=Lists!$M$6,M103=Lists!$M$7,M103=Lists!$M$8,M103=Lists!$M$10),N103=0)),1,0))</f>
        <v>0</v>
      </c>
      <c r="V103" s="67">
        <f>IF(E103=0,0,IF(COUNTIF(Lists!$B$3:$B$203,E103)&gt;0,0,1))</f>
        <v>0</v>
      </c>
      <c r="W103" s="67">
        <f>IF(M103=Lists!$L$5,IF(COUNTIFS('Section 3'!$D$16:$D$25,F103,'Section 3'!$G$16:$G$25,Lists!$J$3)&gt;0,0,1),IF(M103=Lists!$L$6,IF(COUNTIFS('Section 3'!$D$16:$D$25,F103,'Section 3'!$G$16:$G$25,M103)&gt;0,0,1),0))</f>
        <v>0</v>
      </c>
      <c r="X103" s="67">
        <f>IF(M103=Lists!$L$8,IF(COUNTIFS('Section 3'!$D$16:$D$25,F103,'Section 3'!$G$16:$G$25,Lists!$J$5)&gt;0,0,1),IF(M103=Lists!$L$10,IF(COUNTIFS('Section 3'!$D$16:$D$25,F103,'Section 3'!$G$16:$G$25,Lists!$J$6)&gt;0,0,1),0))</f>
        <v>0</v>
      </c>
      <c r="Y103" s="67">
        <f t="shared" si="8"/>
        <v>0</v>
      </c>
      <c r="Z103" s="61">
        <f t="shared" si="9"/>
        <v>0</v>
      </c>
      <c r="AA103" s="61">
        <f t="shared" si="10"/>
        <v>0</v>
      </c>
      <c r="AB103" s="40"/>
      <c r="AC103" s="40"/>
      <c r="AD103" s="40"/>
      <c r="AE103" s="40"/>
      <c r="AF103" s="40"/>
      <c r="AG103" s="40"/>
      <c r="AH103" s="40"/>
      <c r="AI103" s="40"/>
      <c r="AJ103" s="40"/>
      <c r="AK103" s="40"/>
      <c r="AL103" s="40"/>
      <c r="AM103" s="40"/>
      <c r="AN103" s="40"/>
      <c r="AO103" s="40"/>
    </row>
    <row r="104" spans="1:41" s="21" customFormat="1" x14ac:dyDescent="0.25">
      <c r="A104" s="61"/>
      <c r="B104" s="42"/>
      <c r="C104" s="180" t="str">
        <f>IF(F104=0,"",MAX($C$16:C103)+1)</f>
        <v/>
      </c>
      <c r="D104" s="63"/>
      <c r="E104" s="209"/>
      <c r="F104" s="210"/>
      <c r="G104" s="211"/>
      <c r="H104" s="210"/>
      <c r="I104" s="210"/>
      <c r="J104" s="210"/>
      <c r="K104" s="212" t="s">
        <v>372</v>
      </c>
      <c r="L104" s="210"/>
      <c r="M104" s="210"/>
      <c r="N104" s="192"/>
      <c r="O104" s="35"/>
      <c r="Q104" s="74" t="str">
        <f t="shared" ca="1" si="11"/>
        <v/>
      </c>
      <c r="S104" s="67" t="str">
        <f t="shared" si="12"/>
        <v>N</v>
      </c>
      <c r="T104" s="67">
        <f t="shared" ca="1" si="13"/>
        <v>0</v>
      </c>
      <c r="U104" s="67">
        <f>IF(C104="",0,IF(OR(D104=0,E104=0,F104=0,G104=0,H104=0,I104=0,K104=0,K104="",L104=0,M104=0,AND(OR(L104=Lists!$K$3,L104=Lists!$K$4),J104=0),AND(L104=Lists!$K$4,OR(M104=Lists!$M$5,M104=Lists!$M$6,M104=Lists!$M$7,M104=Lists!$M$8,M104=Lists!$M$10),N104=0)),1,0))</f>
        <v>0</v>
      </c>
      <c r="V104" s="67">
        <f>IF(E104=0,0,IF(COUNTIF(Lists!$B$3:$B$203,E104)&gt;0,0,1))</f>
        <v>0</v>
      </c>
      <c r="W104" s="67">
        <f>IF(M104=Lists!$L$5,IF(COUNTIFS('Section 3'!$D$16:$D$25,F104,'Section 3'!$G$16:$G$25,Lists!$J$3)&gt;0,0,1),IF(M104=Lists!$L$6,IF(COUNTIFS('Section 3'!$D$16:$D$25,F104,'Section 3'!$G$16:$G$25,M104)&gt;0,0,1),0))</f>
        <v>0</v>
      </c>
      <c r="X104" s="67">
        <f>IF(M104=Lists!$L$8,IF(COUNTIFS('Section 3'!$D$16:$D$25,F104,'Section 3'!$G$16:$G$25,Lists!$J$5)&gt;0,0,1),IF(M104=Lists!$L$10,IF(COUNTIFS('Section 3'!$D$16:$D$25,F104,'Section 3'!$G$16:$G$25,Lists!$J$6)&gt;0,0,1),0))</f>
        <v>0</v>
      </c>
      <c r="Y104" s="67">
        <f t="shared" si="8"/>
        <v>0</v>
      </c>
      <c r="Z104" s="61">
        <f t="shared" si="9"/>
        <v>0</v>
      </c>
      <c r="AA104" s="61">
        <f t="shared" si="10"/>
        <v>0</v>
      </c>
      <c r="AB104" s="40"/>
      <c r="AC104" s="40"/>
      <c r="AD104" s="40"/>
      <c r="AE104" s="40"/>
      <c r="AF104" s="40"/>
      <c r="AG104" s="40"/>
      <c r="AH104" s="40"/>
      <c r="AI104" s="40"/>
      <c r="AJ104" s="40"/>
      <c r="AK104" s="40"/>
      <c r="AL104" s="40"/>
      <c r="AM104" s="40"/>
      <c r="AN104" s="40"/>
      <c r="AO104" s="40"/>
    </row>
    <row r="105" spans="1:41" s="21" customFormat="1" x14ac:dyDescent="0.25">
      <c r="A105" s="61"/>
      <c r="B105" s="42"/>
      <c r="C105" s="180" t="str">
        <f>IF(F105=0,"",MAX($C$16:C104)+1)</f>
        <v/>
      </c>
      <c r="D105" s="63"/>
      <c r="E105" s="209"/>
      <c r="F105" s="210"/>
      <c r="G105" s="211"/>
      <c r="H105" s="210"/>
      <c r="I105" s="210"/>
      <c r="J105" s="210"/>
      <c r="K105" s="212" t="s">
        <v>372</v>
      </c>
      <c r="L105" s="210"/>
      <c r="M105" s="210"/>
      <c r="N105" s="192"/>
      <c r="O105" s="35"/>
      <c r="Q105" s="74" t="str">
        <f t="shared" ca="1" si="11"/>
        <v/>
      </c>
      <c r="S105" s="67" t="str">
        <f t="shared" si="12"/>
        <v>N</v>
      </c>
      <c r="T105" s="67">
        <f t="shared" ca="1" si="13"/>
        <v>0</v>
      </c>
      <c r="U105" s="67">
        <f>IF(C105="",0,IF(OR(D105=0,E105=0,F105=0,G105=0,H105=0,I105=0,K105=0,K105="",L105=0,M105=0,AND(OR(L105=Lists!$K$3,L105=Lists!$K$4),J105=0),AND(L105=Lists!$K$4,OR(M105=Lists!$M$5,M105=Lists!$M$6,M105=Lists!$M$7,M105=Lists!$M$8,M105=Lists!$M$10),N105=0)),1,0))</f>
        <v>0</v>
      </c>
      <c r="V105" s="67">
        <f>IF(E105=0,0,IF(COUNTIF(Lists!$B$3:$B$203,E105)&gt;0,0,1))</f>
        <v>0</v>
      </c>
      <c r="W105" s="67">
        <f>IF(M105=Lists!$L$5,IF(COUNTIFS('Section 3'!$D$16:$D$25,F105,'Section 3'!$G$16:$G$25,Lists!$J$3)&gt;0,0,1),IF(M105=Lists!$L$6,IF(COUNTIFS('Section 3'!$D$16:$D$25,F105,'Section 3'!$G$16:$G$25,M105)&gt;0,0,1),0))</f>
        <v>0</v>
      </c>
      <c r="X105" s="67">
        <f>IF(M105=Lists!$L$8,IF(COUNTIFS('Section 3'!$D$16:$D$25,F105,'Section 3'!$G$16:$G$25,Lists!$J$5)&gt;0,0,1),IF(M105=Lists!$L$10,IF(COUNTIFS('Section 3'!$D$16:$D$25,F105,'Section 3'!$G$16:$G$25,Lists!$J$6)&gt;0,0,1),0))</f>
        <v>0</v>
      </c>
      <c r="Y105" s="67">
        <f t="shared" si="8"/>
        <v>0</v>
      </c>
      <c r="Z105" s="61">
        <f t="shared" si="9"/>
        <v>0</v>
      </c>
      <c r="AA105" s="61">
        <f t="shared" si="10"/>
        <v>0</v>
      </c>
      <c r="AB105" s="40"/>
      <c r="AC105" s="40"/>
      <c r="AD105" s="40"/>
      <c r="AE105" s="40"/>
      <c r="AF105" s="40"/>
      <c r="AG105" s="40"/>
      <c r="AH105" s="40"/>
      <c r="AI105" s="40"/>
      <c r="AJ105" s="40"/>
      <c r="AK105" s="40"/>
      <c r="AL105" s="40"/>
      <c r="AM105" s="40"/>
      <c r="AN105" s="40"/>
      <c r="AO105" s="40"/>
    </row>
    <row r="106" spans="1:41" s="21" customFormat="1" x14ac:dyDescent="0.25">
      <c r="A106" s="61"/>
      <c r="B106" s="42"/>
      <c r="C106" s="180" t="str">
        <f>IF(F106=0,"",MAX($C$16:C105)+1)</f>
        <v/>
      </c>
      <c r="D106" s="63"/>
      <c r="E106" s="209"/>
      <c r="F106" s="210"/>
      <c r="G106" s="211"/>
      <c r="H106" s="210"/>
      <c r="I106" s="210"/>
      <c r="J106" s="210"/>
      <c r="K106" s="212" t="s">
        <v>372</v>
      </c>
      <c r="L106" s="210"/>
      <c r="M106" s="210"/>
      <c r="N106" s="192"/>
      <c r="O106" s="35"/>
      <c r="Q106" s="74" t="str">
        <f t="shared" ca="1" si="11"/>
        <v/>
      </c>
      <c r="S106" s="67" t="str">
        <f t="shared" si="12"/>
        <v>N</v>
      </c>
      <c r="T106" s="67">
        <f t="shared" ca="1" si="13"/>
        <v>0</v>
      </c>
      <c r="U106" s="67">
        <f>IF(C106="",0,IF(OR(D106=0,E106=0,F106=0,G106=0,H106=0,I106=0,K106=0,K106="",L106=0,M106=0,AND(OR(L106=Lists!$K$3,L106=Lists!$K$4),J106=0),AND(L106=Lists!$K$4,OR(M106=Lists!$M$5,M106=Lists!$M$6,M106=Lists!$M$7,M106=Lists!$M$8,M106=Lists!$M$10),N106=0)),1,0))</f>
        <v>0</v>
      </c>
      <c r="V106" s="67">
        <f>IF(E106=0,0,IF(COUNTIF(Lists!$B$3:$B$203,E106)&gt;0,0,1))</f>
        <v>0</v>
      </c>
      <c r="W106" s="67">
        <f>IF(M106=Lists!$L$5,IF(COUNTIFS('Section 3'!$D$16:$D$25,F106,'Section 3'!$G$16:$G$25,Lists!$J$3)&gt;0,0,1),IF(M106=Lists!$L$6,IF(COUNTIFS('Section 3'!$D$16:$D$25,F106,'Section 3'!$G$16:$G$25,M106)&gt;0,0,1),0))</f>
        <v>0</v>
      </c>
      <c r="X106" s="67">
        <f>IF(M106=Lists!$L$8,IF(COUNTIFS('Section 3'!$D$16:$D$25,F106,'Section 3'!$G$16:$G$25,Lists!$J$5)&gt;0,0,1),IF(M106=Lists!$L$10,IF(COUNTIFS('Section 3'!$D$16:$D$25,F106,'Section 3'!$G$16:$G$25,Lists!$J$6)&gt;0,0,1),0))</f>
        <v>0</v>
      </c>
      <c r="Y106" s="67">
        <f t="shared" si="8"/>
        <v>0</v>
      </c>
      <c r="Z106" s="61">
        <f t="shared" si="9"/>
        <v>0</v>
      </c>
      <c r="AA106" s="61">
        <f t="shared" si="10"/>
        <v>0</v>
      </c>
      <c r="AB106" s="40"/>
      <c r="AC106" s="40"/>
      <c r="AD106" s="40"/>
      <c r="AE106" s="40"/>
      <c r="AF106" s="40"/>
      <c r="AG106" s="40"/>
      <c r="AH106" s="40"/>
      <c r="AI106" s="40"/>
      <c r="AJ106" s="40"/>
      <c r="AK106" s="40"/>
      <c r="AL106" s="40"/>
      <c r="AM106" s="40"/>
      <c r="AN106" s="40"/>
      <c r="AO106" s="40"/>
    </row>
    <row r="107" spans="1:41" s="21" customFormat="1" x14ac:dyDescent="0.25">
      <c r="A107" s="61"/>
      <c r="B107" s="42"/>
      <c r="C107" s="180" t="str">
        <f>IF(F107=0,"",MAX($C$16:C106)+1)</f>
        <v/>
      </c>
      <c r="D107" s="63"/>
      <c r="E107" s="209"/>
      <c r="F107" s="210"/>
      <c r="G107" s="211"/>
      <c r="H107" s="210"/>
      <c r="I107" s="210"/>
      <c r="J107" s="210"/>
      <c r="K107" s="212" t="s">
        <v>372</v>
      </c>
      <c r="L107" s="210"/>
      <c r="M107" s="210"/>
      <c r="N107" s="192"/>
      <c r="O107" s="35"/>
      <c r="Q107" s="74" t="str">
        <f t="shared" ca="1" si="11"/>
        <v/>
      </c>
      <c r="S107" s="67" t="str">
        <f t="shared" si="12"/>
        <v>N</v>
      </c>
      <c r="T107" s="67">
        <f t="shared" ca="1" si="13"/>
        <v>0</v>
      </c>
      <c r="U107" s="67">
        <f>IF(C107="",0,IF(OR(D107=0,E107=0,F107=0,G107=0,H107=0,I107=0,K107=0,K107="",L107=0,M107=0,AND(OR(L107=Lists!$K$3,L107=Lists!$K$4),J107=0),AND(L107=Lists!$K$4,OR(M107=Lists!$M$5,M107=Lists!$M$6,M107=Lists!$M$7,M107=Lists!$M$8,M107=Lists!$M$10),N107=0)),1,0))</f>
        <v>0</v>
      </c>
      <c r="V107" s="67">
        <f>IF(E107=0,0,IF(COUNTIF(Lists!$B$3:$B$203,E107)&gt;0,0,1))</f>
        <v>0</v>
      </c>
      <c r="W107" s="67">
        <f>IF(M107=Lists!$L$5,IF(COUNTIFS('Section 3'!$D$16:$D$25,F107,'Section 3'!$G$16:$G$25,Lists!$J$3)&gt;0,0,1),IF(M107=Lists!$L$6,IF(COUNTIFS('Section 3'!$D$16:$D$25,F107,'Section 3'!$G$16:$G$25,M107)&gt;0,0,1),0))</f>
        <v>0</v>
      </c>
      <c r="X107" s="67">
        <f>IF(M107=Lists!$L$8,IF(COUNTIFS('Section 3'!$D$16:$D$25,F107,'Section 3'!$G$16:$G$25,Lists!$J$5)&gt;0,0,1),IF(M107=Lists!$L$10,IF(COUNTIFS('Section 3'!$D$16:$D$25,F107,'Section 3'!$G$16:$G$25,Lists!$J$6)&gt;0,0,1),0))</f>
        <v>0</v>
      </c>
      <c r="Y107" s="67">
        <f t="shared" si="8"/>
        <v>0</v>
      </c>
      <c r="Z107" s="61">
        <f t="shared" si="9"/>
        <v>0</v>
      </c>
      <c r="AA107" s="61">
        <f t="shared" si="10"/>
        <v>0</v>
      </c>
      <c r="AB107" s="40"/>
      <c r="AC107" s="40"/>
      <c r="AD107" s="40"/>
      <c r="AE107" s="40"/>
      <c r="AF107" s="40"/>
      <c r="AG107" s="40"/>
      <c r="AH107" s="40"/>
      <c r="AI107" s="40"/>
      <c r="AJ107" s="40"/>
      <c r="AK107" s="40"/>
      <c r="AL107" s="40"/>
      <c r="AM107" s="40"/>
      <c r="AN107" s="40"/>
      <c r="AO107" s="40"/>
    </row>
    <row r="108" spans="1:41" s="21" customFormat="1" x14ac:dyDescent="0.25">
      <c r="A108" s="61"/>
      <c r="B108" s="42"/>
      <c r="C108" s="180" t="str">
        <f>IF(F108=0,"",MAX($C$16:C107)+1)</f>
        <v/>
      </c>
      <c r="D108" s="63"/>
      <c r="E108" s="209"/>
      <c r="F108" s="210"/>
      <c r="G108" s="211"/>
      <c r="H108" s="210"/>
      <c r="I108" s="210"/>
      <c r="J108" s="210"/>
      <c r="K108" s="212" t="s">
        <v>372</v>
      </c>
      <c r="L108" s="210"/>
      <c r="M108" s="210"/>
      <c r="N108" s="192"/>
      <c r="O108" s="35"/>
      <c r="Q108" s="74" t="str">
        <f t="shared" ca="1" si="11"/>
        <v/>
      </c>
      <c r="S108" s="67" t="str">
        <f t="shared" si="12"/>
        <v>N</v>
      </c>
      <c r="T108" s="67">
        <f t="shared" ca="1" si="13"/>
        <v>0</v>
      </c>
      <c r="U108" s="67">
        <f>IF(C108="",0,IF(OR(D108=0,E108=0,F108=0,G108=0,H108=0,I108=0,K108=0,K108="",L108=0,M108=0,AND(OR(L108=Lists!$K$3,L108=Lists!$K$4),J108=0),AND(L108=Lists!$K$4,OR(M108=Lists!$M$5,M108=Lists!$M$6,M108=Lists!$M$7,M108=Lists!$M$8,M108=Lists!$M$10),N108=0)),1,0))</f>
        <v>0</v>
      </c>
      <c r="V108" s="67">
        <f>IF(E108=0,0,IF(COUNTIF(Lists!$B$3:$B$203,E108)&gt;0,0,1))</f>
        <v>0</v>
      </c>
      <c r="W108" s="67">
        <f>IF(M108=Lists!$L$5,IF(COUNTIFS('Section 3'!$D$16:$D$25,F108,'Section 3'!$G$16:$G$25,Lists!$J$3)&gt;0,0,1),IF(M108=Lists!$L$6,IF(COUNTIFS('Section 3'!$D$16:$D$25,F108,'Section 3'!$G$16:$G$25,M108)&gt;0,0,1),0))</f>
        <v>0</v>
      </c>
      <c r="X108" s="67">
        <f>IF(M108=Lists!$L$8,IF(COUNTIFS('Section 3'!$D$16:$D$25,F108,'Section 3'!$G$16:$G$25,Lists!$J$5)&gt;0,0,1),IF(M108=Lists!$L$10,IF(COUNTIFS('Section 3'!$D$16:$D$25,F108,'Section 3'!$G$16:$G$25,Lists!$J$6)&gt;0,0,1),0))</f>
        <v>0</v>
      </c>
      <c r="Y108" s="67">
        <f t="shared" si="8"/>
        <v>0</v>
      </c>
      <c r="Z108" s="61">
        <f t="shared" si="9"/>
        <v>0</v>
      </c>
      <c r="AA108" s="61">
        <f t="shared" si="10"/>
        <v>0</v>
      </c>
      <c r="AB108" s="40"/>
      <c r="AC108" s="40"/>
      <c r="AD108" s="40"/>
      <c r="AE108" s="40"/>
      <c r="AF108" s="40"/>
      <c r="AG108" s="40"/>
      <c r="AH108" s="40"/>
      <c r="AI108" s="40"/>
      <c r="AJ108" s="40"/>
      <c r="AK108" s="40"/>
      <c r="AL108" s="40"/>
      <c r="AM108" s="40"/>
      <c r="AN108" s="40"/>
      <c r="AO108" s="40"/>
    </row>
    <row r="109" spans="1:41" s="21" customFormat="1" x14ac:dyDescent="0.25">
      <c r="A109" s="61"/>
      <c r="B109" s="42"/>
      <c r="C109" s="180" t="str">
        <f>IF(F109=0,"",MAX($C$16:C108)+1)</f>
        <v/>
      </c>
      <c r="D109" s="63"/>
      <c r="E109" s="209"/>
      <c r="F109" s="210"/>
      <c r="G109" s="211"/>
      <c r="H109" s="210"/>
      <c r="I109" s="210"/>
      <c r="J109" s="210"/>
      <c r="K109" s="212" t="s">
        <v>372</v>
      </c>
      <c r="L109" s="210"/>
      <c r="M109" s="210"/>
      <c r="N109" s="192"/>
      <c r="O109" s="35"/>
      <c r="Q109" s="74" t="str">
        <f t="shared" ca="1" si="11"/>
        <v/>
      </c>
      <c r="S109" s="67" t="str">
        <f t="shared" si="12"/>
        <v>N</v>
      </c>
      <c r="T109" s="67">
        <f t="shared" ca="1" si="13"/>
        <v>0</v>
      </c>
      <c r="U109" s="67">
        <f>IF(C109="",0,IF(OR(D109=0,E109=0,F109=0,G109=0,H109=0,I109=0,K109=0,K109="",L109=0,M109=0,AND(OR(L109=Lists!$K$3,L109=Lists!$K$4),J109=0),AND(L109=Lists!$K$4,OR(M109=Lists!$M$5,M109=Lists!$M$6,M109=Lists!$M$7,M109=Lists!$M$8,M109=Lists!$M$10),N109=0)),1,0))</f>
        <v>0</v>
      </c>
      <c r="V109" s="67">
        <f>IF(E109=0,0,IF(COUNTIF(Lists!$B$3:$B$203,E109)&gt;0,0,1))</f>
        <v>0</v>
      </c>
      <c r="W109" s="67">
        <f>IF(M109=Lists!$L$5,IF(COUNTIFS('Section 3'!$D$16:$D$25,F109,'Section 3'!$G$16:$G$25,Lists!$J$3)&gt;0,0,1),IF(M109=Lists!$L$6,IF(COUNTIFS('Section 3'!$D$16:$D$25,F109,'Section 3'!$G$16:$G$25,M109)&gt;0,0,1),0))</f>
        <v>0</v>
      </c>
      <c r="X109" s="67">
        <f>IF(M109=Lists!$L$8,IF(COUNTIFS('Section 3'!$D$16:$D$25,F109,'Section 3'!$G$16:$G$25,Lists!$J$5)&gt;0,0,1),IF(M109=Lists!$L$10,IF(COUNTIFS('Section 3'!$D$16:$D$25,F109,'Section 3'!$G$16:$G$25,Lists!$J$6)&gt;0,0,1),0))</f>
        <v>0</v>
      </c>
      <c r="Y109" s="67">
        <f t="shared" si="8"/>
        <v>0</v>
      </c>
      <c r="Z109" s="61">
        <f t="shared" si="9"/>
        <v>0</v>
      </c>
      <c r="AA109" s="61">
        <f t="shared" si="10"/>
        <v>0</v>
      </c>
      <c r="AB109" s="40"/>
      <c r="AC109" s="40"/>
      <c r="AD109" s="40"/>
      <c r="AE109" s="40"/>
      <c r="AF109" s="40"/>
      <c r="AG109" s="40"/>
      <c r="AH109" s="40"/>
      <c r="AI109" s="40"/>
      <c r="AJ109" s="40"/>
      <c r="AK109" s="40"/>
      <c r="AL109" s="40"/>
      <c r="AM109" s="40"/>
      <c r="AN109" s="40"/>
      <c r="AO109" s="40"/>
    </row>
    <row r="110" spans="1:41" s="21" customFormat="1" x14ac:dyDescent="0.25">
      <c r="A110" s="61"/>
      <c r="B110" s="42"/>
      <c r="C110" s="180" t="str">
        <f>IF(F110=0,"",MAX($C$16:C109)+1)</f>
        <v/>
      </c>
      <c r="D110" s="63"/>
      <c r="E110" s="209"/>
      <c r="F110" s="210"/>
      <c r="G110" s="211"/>
      <c r="H110" s="210"/>
      <c r="I110" s="210"/>
      <c r="J110" s="210"/>
      <c r="K110" s="212" t="s">
        <v>372</v>
      </c>
      <c r="L110" s="210"/>
      <c r="M110" s="210"/>
      <c r="N110" s="192"/>
      <c r="O110" s="35"/>
      <c r="Q110" s="74" t="str">
        <f t="shared" ca="1" si="11"/>
        <v/>
      </c>
      <c r="S110" s="67" t="str">
        <f t="shared" si="12"/>
        <v>N</v>
      </c>
      <c r="T110" s="67">
        <f t="shared" ca="1" si="13"/>
        <v>0</v>
      </c>
      <c r="U110" s="67">
        <f>IF(C110="",0,IF(OR(D110=0,E110=0,F110=0,G110=0,H110=0,I110=0,K110=0,K110="",L110=0,M110=0,AND(OR(L110=Lists!$K$3,L110=Lists!$K$4),J110=0),AND(L110=Lists!$K$4,OR(M110=Lists!$M$5,M110=Lists!$M$6,M110=Lists!$M$7,M110=Lists!$M$8,M110=Lists!$M$10),N110=0)),1,0))</f>
        <v>0</v>
      </c>
      <c r="V110" s="67">
        <f>IF(E110=0,0,IF(COUNTIF(Lists!$B$3:$B$203,E110)&gt;0,0,1))</f>
        <v>0</v>
      </c>
      <c r="W110" s="67">
        <f>IF(M110=Lists!$L$5,IF(COUNTIFS('Section 3'!$D$16:$D$25,F110,'Section 3'!$G$16:$G$25,Lists!$J$3)&gt;0,0,1),IF(M110=Lists!$L$6,IF(COUNTIFS('Section 3'!$D$16:$D$25,F110,'Section 3'!$G$16:$G$25,M110)&gt;0,0,1),0))</f>
        <v>0</v>
      </c>
      <c r="X110" s="67">
        <f>IF(M110=Lists!$L$8,IF(COUNTIFS('Section 3'!$D$16:$D$25,F110,'Section 3'!$G$16:$G$25,Lists!$J$5)&gt;0,0,1),IF(M110=Lists!$L$10,IF(COUNTIFS('Section 3'!$D$16:$D$25,F110,'Section 3'!$G$16:$G$25,Lists!$J$6)&gt;0,0,1),0))</f>
        <v>0</v>
      </c>
      <c r="Y110" s="67">
        <f t="shared" si="8"/>
        <v>0</v>
      </c>
      <c r="Z110" s="61">
        <f t="shared" si="9"/>
        <v>0</v>
      </c>
      <c r="AA110" s="61">
        <f t="shared" si="10"/>
        <v>0</v>
      </c>
      <c r="AB110" s="40"/>
      <c r="AC110" s="40"/>
      <c r="AD110" s="40"/>
      <c r="AE110" s="40"/>
      <c r="AF110" s="40"/>
      <c r="AG110" s="40"/>
      <c r="AH110" s="40"/>
      <c r="AI110" s="40"/>
      <c r="AJ110" s="40"/>
      <c r="AK110" s="40"/>
      <c r="AL110" s="40"/>
      <c r="AM110" s="40"/>
      <c r="AN110" s="40"/>
      <c r="AO110" s="40"/>
    </row>
    <row r="111" spans="1:41" s="21" customFormat="1" x14ac:dyDescent="0.25">
      <c r="A111" s="61"/>
      <c r="B111" s="42"/>
      <c r="C111" s="180" t="str">
        <f>IF(F111=0,"",MAX($C$16:C110)+1)</f>
        <v/>
      </c>
      <c r="D111" s="63"/>
      <c r="E111" s="209"/>
      <c r="F111" s="210"/>
      <c r="G111" s="211"/>
      <c r="H111" s="210"/>
      <c r="I111" s="210"/>
      <c r="J111" s="210"/>
      <c r="K111" s="212" t="s">
        <v>372</v>
      </c>
      <c r="L111" s="210"/>
      <c r="M111" s="210"/>
      <c r="N111" s="192"/>
      <c r="O111" s="35"/>
      <c r="Q111" s="74" t="str">
        <f t="shared" ca="1" si="11"/>
        <v/>
      </c>
      <c r="S111" s="67" t="str">
        <f t="shared" si="12"/>
        <v>N</v>
      </c>
      <c r="T111" s="67">
        <f t="shared" ca="1" si="13"/>
        <v>0</v>
      </c>
      <c r="U111" s="67">
        <f>IF(C111="",0,IF(OR(D111=0,E111=0,F111=0,G111=0,H111=0,I111=0,K111=0,K111="",L111=0,M111=0,AND(OR(L111=Lists!$K$3,L111=Lists!$K$4),J111=0),AND(L111=Lists!$K$4,OR(M111=Lists!$M$5,M111=Lists!$M$6,M111=Lists!$M$7,M111=Lists!$M$8,M111=Lists!$M$10),N111=0)),1,0))</f>
        <v>0</v>
      </c>
      <c r="V111" s="67">
        <f>IF(E111=0,0,IF(COUNTIF(Lists!$B$3:$B$203,E111)&gt;0,0,1))</f>
        <v>0</v>
      </c>
      <c r="W111" s="67">
        <f>IF(M111=Lists!$L$5,IF(COUNTIFS('Section 3'!$D$16:$D$25,F111,'Section 3'!$G$16:$G$25,Lists!$J$3)&gt;0,0,1),IF(M111=Lists!$L$6,IF(COUNTIFS('Section 3'!$D$16:$D$25,F111,'Section 3'!$G$16:$G$25,M111)&gt;0,0,1),0))</f>
        <v>0</v>
      </c>
      <c r="X111" s="67">
        <f>IF(M111=Lists!$L$8,IF(COUNTIFS('Section 3'!$D$16:$D$25,F111,'Section 3'!$G$16:$G$25,Lists!$J$5)&gt;0,0,1),IF(M111=Lists!$L$10,IF(COUNTIFS('Section 3'!$D$16:$D$25,F111,'Section 3'!$G$16:$G$25,Lists!$J$6)&gt;0,0,1),0))</f>
        <v>0</v>
      </c>
      <c r="Y111" s="67">
        <f t="shared" si="8"/>
        <v>0</v>
      </c>
      <c r="Z111" s="61">
        <f t="shared" si="9"/>
        <v>0</v>
      </c>
      <c r="AA111" s="61">
        <f t="shared" si="10"/>
        <v>0</v>
      </c>
      <c r="AB111" s="40"/>
      <c r="AC111" s="40"/>
      <c r="AD111" s="40"/>
      <c r="AE111" s="40"/>
      <c r="AF111" s="40"/>
      <c r="AG111" s="40"/>
      <c r="AH111" s="40"/>
      <c r="AI111" s="40"/>
      <c r="AJ111" s="40"/>
      <c r="AK111" s="40"/>
      <c r="AL111" s="40"/>
      <c r="AM111" s="40"/>
      <c r="AN111" s="40"/>
      <c r="AO111" s="40"/>
    </row>
    <row r="112" spans="1:41" s="21" customFormat="1" x14ac:dyDescent="0.25">
      <c r="A112" s="61"/>
      <c r="B112" s="42"/>
      <c r="C112" s="180" t="str">
        <f>IF(F112=0,"",MAX($C$16:C111)+1)</f>
        <v/>
      </c>
      <c r="D112" s="63"/>
      <c r="E112" s="209"/>
      <c r="F112" s="210"/>
      <c r="G112" s="211"/>
      <c r="H112" s="210"/>
      <c r="I112" s="210"/>
      <c r="J112" s="210"/>
      <c r="K112" s="212" t="s">
        <v>372</v>
      </c>
      <c r="L112" s="210"/>
      <c r="M112" s="210"/>
      <c r="N112" s="192"/>
      <c r="O112" s="35"/>
      <c r="Q112" s="74" t="str">
        <f t="shared" ca="1" si="11"/>
        <v/>
      </c>
      <c r="S112" s="67" t="str">
        <f t="shared" si="12"/>
        <v>N</v>
      </c>
      <c r="T112" s="67">
        <f t="shared" ca="1" si="13"/>
        <v>0</v>
      </c>
      <c r="U112" s="67">
        <f>IF(C112="",0,IF(OR(D112=0,E112=0,F112=0,G112=0,H112=0,I112=0,K112=0,K112="",L112=0,M112=0,AND(OR(L112=Lists!$K$3,L112=Lists!$K$4),J112=0),AND(L112=Lists!$K$4,OR(M112=Lists!$M$5,M112=Lists!$M$6,M112=Lists!$M$7,M112=Lists!$M$8,M112=Lists!$M$10),N112=0)),1,0))</f>
        <v>0</v>
      </c>
      <c r="V112" s="67">
        <f>IF(E112=0,0,IF(COUNTIF(Lists!$B$3:$B$203,E112)&gt;0,0,1))</f>
        <v>0</v>
      </c>
      <c r="W112" s="67">
        <f>IF(M112=Lists!$L$5,IF(COUNTIFS('Section 3'!$D$16:$D$25,F112,'Section 3'!$G$16:$G$25,Lists!$J$3)&gt;0,0,1),IF(M112=Lists!$L$6,IF(COUNTIFS('Section 3'!$D$16:$D$25,F112,'Section 3'!$G$16:$G$25,M112)&gt;0,0,1),0))</f>
        <v>0</v>
      </c>
      <c r="X112" s="67">
        <f>IF(M112=Lists!$L$8,IF(COUNTIFS('Section 3'!$D$16:$D$25,F112,'Section 3'!$G$16:$G$25,Lists!$J$5)&gt;0,0,1),IF(M112=Lists!$L$10,IF(COUNTIFS('Section 3'!$D$16:$D$25,F112,'Section 3'!$G$16:$G$25,Lists!$J$6)&gt;0,0,1),0))</f>
        <v>0</v>
      </c>
      <c r="Y112" s="67">
        <f t="shared" si="8"/>
        <v>0</v>
      </c>
      <c r="Z112" s="61">
        <f t="shared" si="9"/>
        <v>0</v>
      </c>
      <c r="AA112" s="61">
        <f t="shared" si="10"/>
        <v>0</v>
      </c>
      <c r="AB112" s="40"/>
      <c r="AC112" s="40"/>
      <c r="AD112" s="40"/>
      <c r="AE112" s="40"/>
      <c r="AF112" s="40"/>
      <c r="AG112" s="40"/>
      <c r="AH112" s="40"/>
      <c r="AI112" s="40"/>
      <c r="AJ112" s="40"/>
      <c r="AK112" s="40"/>
      <c r="AL112" s="40"/>
      <c r="AM112" s="40"/>
      <c r="AN112" s="40"/>
      <c r="AO112" s="40"/>
    </row>
    <row r="113" spans="1:41" s="21" customFormat="1" x14ac:dyDescent="0.25">
      <c r="A113" s="61"/>
      <c r="B113" s="42"/>
      <c r="C113" s="180" t="str">
        <f>IF(F113=0,"",MAX($C$16:C112)+1)</f>
        <v/>
      </c>
      <c r="D113" s="63"/>
      <c r="E113" s="209"/>
      <c r="F113" s="210"/>
      <c r="G113" s="211"/>
      <c r="H113" s="210"/>
      <c r="I113" s="210"/>
      <c r="J113" s="210"/>
      <c r="K113" s="212" t="s">
        <v>372</v>
      </c>
      <c r="L113" s="210"/>
      <c r="M113" s="210"/>
      <c r="N113" s="192"/>
      <c r="O113" s="35"/>
      <c r="Q113" s="74" t="str">
        <f t="shared" ca="1" si="11"/>
        <v/>
      </c>
      <c r="S113" s="67" t="str">
        <f t="shared" si="12"/>
        <v>N</v>
      </c>
      <c r="T113" s="67">
        <f t="shared" ca="1" si="13"/>
        <v>0</v>
      </c>
      <c r="U113" s="67">
        <f>IF(C113="",0,IF(OR(D113=0,E113=0,F113=0,G113=0,H113=0,I113=0,K113=0,K113="",L113=0,M113=0,AND(OR(L113=Lists!$K$3,L113=Lists!$K$4),J113=0),AND(L113=Lists!$K$4,OR(M113=Lists!$M$5,M113=Lists!$M$6,M113=Lists!$M$7,M113=Lists!$M$8,M113=Lists!$M$10),N113=0)),1,0))</f>
        <v>0</v>
      </c>
      <c r="V113" s="67">
        <f>IF(E113=0,0,IF(COUNTIF(Lists!$B$3:$B$203,E113)&gt;0,0,1))</f>
        <v>0</v>
      </c>
      <c r="W113" s="67">
        <f>IF(M113=Lists!$L$5,IF(COUNTIFS('Section 3'!$D$16:$D$25,F113,'Section 3'!$G$16:$G$25,Lists!$J$3)&gt;0,0,1),IF(M113=Lists!$L$6,IF(COUNTIFS('Section 3'!$D$16:$D$25,F113,'Section 3'!$G$16:$G$25,M113)&gt;0,0,1),0))</f>
        <v>0</v>
      </c>
      <c r="X113" s="67">
        <f>IF(M113=Lists!$L$8,IF(COUNTIFS('Section 3'!$D$16:$D$25,F113,'Section 3'!$G$16:$G$25,Lists!$J$5)&gt;0,0,1),IF(M113=Lists!$L$10,IF(COUNTIFS('Section 3'!$D$16:$D$25,F113,'Section 3'!$G$16:$G$25,Lists!$J$6)&gt;0,0,1),0))</f>
        <v>0</v>
      </c>
      <c r="Y113" s="67">
        <f t="shared" si="8"/>
        <v>0</v>
      </c>
      <c r="Z113" s="61">
        <f t="shared" si="9"/>
        <v>0</v>
      </c>
      <c r="AA113" s="61">
        <f t="shared" si="10"/>
        <v>0</v>
      </c>
      <c r="AB113" s="40"/>
      <c r="AC113" s="40"/>
      <c r="AD113" s="40"/>
      <c r="AE113" s="40"/>
      <c r="AF113" s="40"/>
      <c r="AG113" s="40"/>
      <c r="AH113" s="40"/>
      <c r="AI113" s="40"/>
      <c r="AJ113" s="40"/>
      <c r="AK113" s="40"/>
      <c r="AL113" s="40"/>
      <c r="AM113" s="40"/>
      <c r="AN113" s="40"/>
      <c r="AO113" s="40"/>
    </row>
    <row r="114" spans="1:41" s="21" customFormat="1" x14ac:dyDescent="0.25">
      <c r="A114" s="61"/>
      <c r="B114" s="42"/>
      <c r="C114" s="180" t="str">
        <f>IF(F114=0,"",MAX($C$16:C113)+1)</f>
        <v/>
      </c>
      <c r="D114" s="63"/>
      <c r="E114" s="209"/>
      <c r="F114" s="210"/>
      <c r="G114" s="211"/>
      <c r="H114" s="210"/>
      <c r="I114" s="210"/>
      <c r="J114" s="210"/>
      <c r="K114" s="212" t="s">
        <v>372</v>
      </c>
      <c r="L114" s="210"/>
      <c r="M114" s="210"/>
      <c r="N114" s="192"/>
      <c r="O114" s="35"/>
      <c r="Q114" s="74" t="str">
        <f t="shared" ca="1" si="11"/>
        <v/>
      </c>
      <c r="S114" s="67" t="str">
        <f t="shared" si="12"/>
        <v>N</v>
      </c>
      <c r="T114" s="67">
        <f t="shared" ca="1" si="13"/>
        <v>0</v>
      </c>
      <c r="U114" s="67">
        <f>IF(C114="",0,IF(OR(D114=0,E114=0,F114=0,G114=0,H114=0,I114=0,K114=0,K114="",L114=0,M114=0,AND(OR(L114=Lists!$K$3,L114=Lists!$K$4),J114=0),AND(L114=Lists!$K$4,OR(M114=Lists!$M$5,M114=Lists!$M$6,M114=Lists!$M$7,M114=Lists!$M$8,M114=Lists!$M$10),N114=0)),1,0))</f>
        <v>0</v>
      </c>
      <c r="V114" s="67">
        <f>IF(E114=0,0,IF(COUNTIF(Lists!$B$3:$B$203,E114)&gt;0,0,1))</f>
        <v>0</v>
      </c>
      <c r="W114" s="67">
        <f>IF(M114=Lists!$L$5,IF(COUNTIFS('Section 3'!$D$16:$D$25,F114,'Section 3'!$G$16:$G$25,Lists!$J$3)&gt;0,0,1),IF(M114=Lists!$L$6,IF(COUNTIFS('Section 3'!$D$16:$D$25,F114,'Section 3'!$G$16:$G$25,M114)&gt;0,0,1),0))</f>
        <v>0</v>
      </c>
      <c r="X114" s="67">
        <f>IF(M114=Lists!$L$8,IF(COUNTIFS('Section 3'!$D$16:$D$25,F114,'Section 3'!$G$16:$G$25,Lists!$J$5)&gt;0,0,1),IF(M114=Lists!$L$10,IF(COUNTIFS('Section 3'!$D$16:$D$25,F114,'Section 3'!$G$16:$G$25,Lists!$J$6)&gt;0,0,1),0))</f>
        <v>0</v>
      </c>
      <c r="Y114" s="67">
        <f t="shared" si="8"/>
        <v>0</v>
      </c>
      <c r="Z114" s="61">
        <f t="shared" si="9"/>
        <v>0</v>
      </c>
      <c r="AA114" s="61">
        <f t="shared" si="10"/>
        <v>0</v>
      </c>
      <c r="AB114" s="40"/>
      <c r="AC114" s="40"/>
      <c r="AD114" s="40"/>
      <c r="AE114" s="40"/>
      <c r="AF114" s="40"/>
      <c r="AG114" s="40"/>
      <c r="AH114" s="40"/>
      <c r="AI114" s="40"/>
      <c r="AJ114" s="40"/>
      <c r="AK114" s="40"/>
      <c r="AL114" s="40"/>
      <c r="AM114" s="40"/>
      <c r="AN114" s="40"/>
      <c r="AO114" s="40"/>
    </row>
    <row r="115" spans="1:41" s="21" customFormat="1" x14ac:dyDescent="0.25">
      <c r="A115" s="61"/>
      <c r="B115" s="42"/>
      <c r="C115" s="180" t="str">
        <f>IF(F115=0,"",MAX($C$16:C114)+1)</f>
        <v/>
      </c>
      <c r="D115" s="63"/>
      <c r="E115" s="209"/>
      <c r="F115" s="210"/>
      <c r="G115" s="211"/>
      <c r="H115" s="210"/>
      <c r="I115" s="210"/>
      <c r="J115" s="210"/>
      <c r="K115" s="212" t="s">
        <v>372</v>
      </c>
      <c r="L115" s="210"/>
      <c r="M115" s="210"/>
      <c r="N115" s="192"/>
      <c r="O115" s="35"/>
      <c r="Q115" s="74" t="str">
        <f t="shared" ca="1" si="11"/>
        <v/>
      </c>
      <c r="S115" s="67" t="str">
        <f t="shared" si="12"/>
        <v>N</v>
      </c>
      <c r="T115" s="67">
        <f t="shared" ca="1" si="13"/>
        <v>0</v>
      </c>
      <c r="U115" s="67">
        <f>IF(C115="",0,IF(OR(D115=0,E115=0,F115=0,G115=0,H115=0,I115=0,K115=0,K115="",L115=0,M115=0,AND(OR(L115=Lists!$K$3,L115=Lists!$K$4),J115=0),AND(L115=Lists!$K$4,OR(M115=Lists!$M$5,M115=Lists!$M$6,M115=Lists!$M$7,M115=Lists!$M$8,M115=Lists!$M$10),N115=0)),1,0))</f>
        <v>0</v>
      </c>
      <c r="V115" s="67">
        <f>IF(E115=0,0,IF(COUNTIF(Lists!$B$3:$B$203,E115)&gt;0,0,1))</f>
        <v>0</v>
      </c>
      <c r="W115" s="67">
        <f>IF(M115=Lists!$L$5,IF(COUNTIFS('Section 3'!$D$16:$D$25,F115,'Section 3'!$G$16:$G$25,Lists!$J$3)&gt;0,0,1),IF(M115=Lists!$L$6,IF(COUNTIFS('Section 3'!$D$16:$D$25,F115,'Section 3'!$G$16:$G$25,M115)&gt;0,0,1),0))</f>
        <v>0</v>
      </c>
      <c r="X115" s="67">
        <f>IF(M115=Lists!$L$8,IF(COUNTIFS('Section 3'!$D$16:$D$25,F115,'Section 3'!$G$16:$G$25,Lists!$J$5)&gt;0,0,1),IF(M115=Lists!$L$10,IF(COUNTIFS('Section 3'!$D$16:$D$25,F115,'Section 3'!$G$16:$G$25,Lists!$J$6)&gt;0,0,1),0))</f>
        <v>0</v>
      </c>
      <c r="Y115" s="67">
        <f t="shared" si="8"/>
        <v>0</v>
      </c>
      <c r="Z115" s="61">
        <f t="shared" si="9"/>
        <v>0</v>
      </c>
      <c r="AA115" s="61">
        <f t="shared" si="10"/>
        <v>0</v>
      </c>
      <c r="AB115" s="40"/>
      <c r="AC115" s="40"/>
      <c r="AD115" s="40"/>
      <c r="AE115" s="40"/>
      <c r="AF115" s="40"/>
      <c r="AG115" s="40"/>
      <c r="AH115" s="40"/>
      <c r="AI115" s="40"/>
      <c r="AJ115" s="40"/>
      <c r="AK115" s="40"/>
      <c r="AL115" s="40"/>
      <c r="AM115" s="40"/>
      <c r="AN115" s="40"/>
      <c r="AO115" s="40"/>
    </row>
    <row r="116" spans="1:41" s="21" customFormat="1" x14ac:dyDescent="0.25">
      <c r="A116" s="61"/>
      <c r="B116" s="42"/>
      <c r="C116" s="180" t="str">
        <f>IF(F116=0,"",MAX($C$16:C115)+1)</f>
        <v/>
      </c>
      <c r="D116" s="63"/>
      <c r="E116" s="209"/>
      <c r="F116" s="210"/>
      <c r="G116" s="211"/>
      <c r="H116" s="210"/>
      <c r="I116" s="210"/>
      <c r="J116" s="210"/>
      <c r="K116" s="212" t="s">
        <v>372</v>
      </c>
      <c r="L116" s="210"/>
      <c r="M116" s="210"/>
      <c r="N116" s="192"/>
      <c r="O116" s="35"/>
      <c r="Q116" s="74" t="str">
        <f t="shared" ca="1" si="11"/>
        <v/>
      </c>
      <c r="S116" s="67" t="str">
        <f t="shared" si="12"/>
        <v>N</v>
      </c>
      <c r="T116" s="67">
        <f t="shared" ca="1" si="13"/>
        <v>0</v>
      </c>
      <c r="U116" s="67">
        <f>IF(C116="",0,IF(OR(D116=0,E116=0,F116=0,G116=0,H116=0,I116=0,K116=0,K116="",L116=0,M116=0,AND(OR(L116=Lists!$K$3,L116=Lists!$K$4),J116=0),AND(L116=Lists!$K$4,OR(M116=Lists!$M$5,M116=Lists!$M$6,M116=Lists!$M$7,M116=Lists!$M$8,M116=Lists!$M$10),N116=0)),1,0))</f>
        <v>0</v>
      </c>
      <c r="V116" s="67">
        <f>IF(E116=0,0,IF(COUNTIF(Lists!$B$3:$B$203,E116)&gt;0,0,1))</f>
        <v>0</v>
      </c>
      <c r="W116" s="67">
        <f>IF(M116=Lists!$L$5,IF(COUNTIFS('Section 3'!$D$16:$D$25,F116,'Section 3'!$G$16:$G$25,Lists!$J$3)&gt;0,0,1),IF(M116=Lists!$L$6,IF(COUNTIFS('Section 3'!$D$16:$D$25,F116,'Section 3'!$G$16:$G$25,M116)&gt;0,0,1),0))</f>
        <v>0</v>
      </c>
      <c r="X116" s="67">
        <f>IF(M116=Lists!$L$8,IF(COUNTIFS('Section 3'!$D$16:$D$25,F116,'Section 3'!$G$16:$G$25,Lists!$J$5)&gt;0,0,1),IF(M116=Lists!$L$10,IF(COUNTIFS('Section 3'!$D$16:$D$25,F116,'Section 3'!$G$16:$G$25,Lists!$J$6)&gt;0,0,1),0))</f>
        <v>0</v>
      </c>
      <c r="Y116" s="67">
        <f t="shared" si="8"/>
        <v>0</v>
      </c>
      <c r="Z116" s="61">
        <f t="shared" si="9"/>
        <v>0</v>
      </c>
      <c r="AA116" s="61">
        <f t="shared" si="10"/>
        <v>0</v>
      </c>
      <c r="AB116" s="40"/>
      <c r="AC116" s="40"/>
      <c r="AD116" s="40"/>
      <c r="AE116" s="40"/>
      <c r="AF116" s="40"/>
      <c r="AG116" s="40"/>
      <c r="AH116" s="40"/>
      <c r="AI116" s="40"/>
      <c r="AJ116" s="40"/>
      <c r="AK116" s="40"/>
      <c r="AL116" s="40"/>
      <c r="AM116" s="40"/>
      <c r="AN116" s="40"/>
      <c r="AO116" s="40"/>
    </row>
    <row r="117" spans="1:41" s="21" customFormat="1" x14ac:dyDescent="0.25">
      <c r="A117" s="61"/>
      <c r="B117" s="42"/>
      <c r="C117" s="180" t="str">
        <f>IF(F117=0,"",MAX($C$16:C116)+1)</f>
        <v/>
      </c>
      <c r="D117" s="63"/>
      <c r="E117" s="209"/>
      <c r="F117" s="210"/>
      <c r="G117" s="211"/>
      <c r="H117" s="210"/>
      <c r="I117" s="210"/>
      <c r="J117" s="210"/>
      <c r="K117" s="212" t="s">
        <v>372</v>
      </c>
      <c r="L117" s="210"/>
      <c r="M117" s="210"/>
      <c r="N117" s="192"/>
      <c r="O117" s="35"/>
      <c r="Q117" s="74" t="str">
        <f t="shared" ca="1" si="11"/>
        <v/>
      </c>
      <c r="S117" s="67" t="str">
        <f t="shared" si="12"/>
        <v>N</v>
      </c>
      <c r="T117" s="67">
        <f t="shared" ca="1" si="13"/>
        <v>0</v>
      </c>
      <c r="U117" s="67">
        <f>IF(C117="",0,IF(OR(D117=0,E117=0,F117=0,G117=0,H117=0,I117=0,K117=0,K117="",L117=0,M117=0,AND(OR(L117=Lists!$K$3,L117=Lists!$K$4),J117=0),AND(L117=Lists!$K$4,OR(M117=Lists!$M$5,M117=Lists!$M$6,M117=Lists!$M$7,M117=Lists!$M$8,M117=Lists!$M$10),N117=0)),1,0))</f>
        <v>0</v>
      </c>
      <c r="V117" s="67">
        <f>IF(E117=0,0,IF(COUNTIF(Lists!$B$3:$B$203,E117)&gt;0,0,1))</f>
        <v>0</v>
      </c>
      <c r="W117" s="67">
        <f>IF(M117=Lists!$L$5,IF(COUNTIFS('Section 3'!$D$16:$D$25,F117,'Section 3'!$G$16:$G$25,Lists!$J$3)&gt;0,0,1),IF(M117=Lists!$L$6,IF(COUNTIFS('Section 3'!$D$16:$D$25,F117,'Section 3'!$G$16:$G$25,M117)&gt;0,0,1),0))</f>
        <v>0</v>
      </c>
      <c r="X117" s="67">
        <f>IF(M117=Lists!$L$8,IF(COUNTIFS('Section 3'!$D$16:$D$25,F117,'Section 3'!$G$16:$G$25,Lists!$J$5)&gt;0,0,1),IF(M117=Lists!$L$10,IF(COUNTIFS('Section 3'!$D$16:$D$25,F117,'Section 3'!$G$16:$G$25,Lists!$J$6)&gt;0,0,1),0))</f>
        <v>0</v>
      </c>
      <c r="Y117" s="67">
        <f t="shared" si="8"/>
        <v>0</v>
      </c>
      <c r="Z117" s="61">
        <f t="shared" si="9"/>
        <v>0</v>
      </c>
      <c r="AA117" s="61">
        <f t="shared" si="10"/>
        <v>0</v>
      </c>
      <c r="AB117" s="40"/>
      <c r="AC117" s="40"/>
      <c r="AD117" s="40"/>
      <c r="AE117" s="40"/>
      <c r="AF117" s="40"/>
      <c r="AG117" s="40"/>
      <c r="AH117" s="40"/>
      <c r="AI117" s="40"/>
      <c r="AJ117" s="40"/>
      <c r="AK117" s="40"/>
      <c r="AL117" s="40"/>
      <c r="AM117" s="40"/>
      <c r="AN117" s="40"/>
      <c r="AO117" s="40"/>
    </row>
    <row r="118" spans="1:41" s="21" customFormat="1" x14ac:dyDescent="0.25">
      <c r="A118" s="61"/>
      <c r="B118" s="42"/>
      <c r="C118" s="180" t="str">
        <f>IF(F118=0,"",MAX($C$16:C117)+1)</f>
        <v/>
      </c>
      <c r="D118" s="63"/>
      <c r="E118" s="209"/>
      <c r="F118" s="210"/>
      <c r="G118" s="211"/>
      <c r="H118" s="210"/>
      <c r="I118" s="210"/>
      <c r="J118" s="210"/>
      <c r="K118" s="212" t="s">
        <v>372</v>
      </c>
      <c r="L118" s="210"/>
      <c r="M118" s="210"/>
      <c r="N118" s="192"/>
      <c r="O118" s="35"/>
      <c r="Q118" s="74" t="str">
        <f t="shared" ca="1" si="11"/>
        <v/>
      </c>
      <c r="S118" s="67" t="str">
        <f t="shared" si="12"/>
        <v>N</v>
      </c>
      <c r="T118" s="67">
        <f t="shared" ca="1" si="13"/>
        <v>0</v>
      </c>
      <c r="U118" s="67">
        <f>IF(C118="",0,IF(OR(D118=0,E118=0,F118=0,G118=0,H118=0,I118=0,K118=0,K118="",L118=0,M118=0,AND(OR(L118=Lists!$K$3,L118=Lists!$K$4),J118=0),AND(L118=Lists!$K$4,OR(M118=Lists!$M$5,M118=Lists!$M$6,M118=Lists!$M$7,M118=Lists!$M$8,M118=Lists!$M$10),N118=0)),1,0))</f>
        <v>0</v>
      </c>
      <c r="V118" s="67">
        <f>IF(E118=0,0,IF(COUNTIF(Lists!$B$3:$B$203,E118)&gt;0,0,1))</f>
        <v>0</v>
      </c>
      <c r="W118" s="67">
        <f>IF(M118=Lists!$L$5,IF(COUNTIFS('Section 3'!$D$16:$D$25,F118,'Section 3'!$G$16:$G$25,Lists!$J$3)&gt;0,0,1),IF(M118=Lists!$L$6,IF(COUNTIFS('Section 3'!$D$16:$D$25,F118,'Section 3'!$G$16:$G$25,M118)&gt;0,0,1),0))</f>
        <v>0</v>
      </c>
      <c r="X118" s="67">
        <f>IF(M118=Lists!$L$8,IF(COUNTIFS('Section 3'!$D$16:$D$25,F118,'Section 3'!$G$16:$G$25,Lists!$J$5)&gt;0,0,1),IF(M118=Lists!$L$10,IF(COUNTIFS('Section 3'!$D$16:$D$25,F118,'Section 3'!$G$16:$G$25,Lists!$J$6)&gt;0,0,1),0))</f>
        <v>0</v>
      </c>
      <c r="Y118" s="67">
        <f t="shared" si="8"/>
        <v>0</v>
      </c>
      <c r="Z118" s="61">
        <f t="shared" si="9"/>
        <v>0</v>
      </c>
      <c r="AA118" s="61">
        <f t="shared" si="10"/>
        <v>0</v>
      </c>
      <c r="AB118" s="40"/>
      <c r="AC118" s="40"/>
      <c r="AD118" s="40"/>
      <c r="AE118" s="40"/>
      <c r="AF118" s="40"/>
      <c r="AG118" s="40"/>
      <c r="AH118" s="40"/>
      <c r="AI118" s="40"/>
      <c r="AJ118" s="40"/>
      <c r="AK118" s="40"/>
      <c r="AL118" s="40"/>
      <c r="AM118" s="40"/>
      <c r="AN118" s="40"/>
      <c r="AO118" s="40"/>
    </row>
    <row r="119" spans="1:41" s="21" customFormat="1" x14ac:dyDescent="0.25">
      <c r="A119" s="61"/>
      <c r="B119" s="42"/>
      <c r="C119" s="180" t="str">
        <f>IF(F119=0,"",MAX($C$16:C118)+1)</f>
        <v/>
      </c>
      <c r="D119" s="63"/>
      <c r="E119" s="209"/>
      <c r="F119" s="210"/>
      <c r="G119" s="211"/>
      <c r="H119" s="210"/>
      <c r="I119" s="210"/>
      <c r="J119" s="210"/>
      <c r="K119" s="212" t="s">
        <v>372</v>
      </c>
      <c r="L119" s="210"/>
      <c r="M119" s="210"/>
      <c r="N119" s="192"/>
      <c r="O119" s="35"/>
      <c r="Q119" s="74" t="str">
        <f t="shared" ca="1" si="11"/>
        <v/>
      </c>
      <c r="S119" s="67" t="str">
        <f t="shared" si="12"/>
        <v>N</v>
      </c>
      <c r="T119" s="67">
        <f t="shared" ca="1" si="13"/>
        <v>0</v>
      </c>
      <c r="U119" s="67">
        <f>IF(C119="",0,IF(OR(D119=0,E119=0,F119=0,G119=0,H119=0,I119=0,K119=0,K119="",L119=0,M119=0,AND(OR(L119=Lists!$K$3,L119=Lists!$K$4),J119=0),AND(L119=Lists!$K$4,OR(M119=Lists!$M$5,M119=Lists!$M$6,M119=Lists!$M$7,M119=Lists!$M$8,M119=Lists!$M$10),N119=0)),1,0))</f>
        <v>0</v>
      </c>
      <c r="V119" s="67">
        <f>IF(E119=0,0,IF(COUNTIF(Lists!$B$3:$B$203,E119)&gt;0,0,1))</f>
        <v>0</v>
      </c>
      <c r="W119" s="67">
        <f>IF(M119=Lists!$L$5,IF(COUNTIFS('Section 3'!$D$16:$D$25,F119,'Section 3'!$G$16:$G$25,Lists!$J$3)&gt;0,0,1),IF(M119=Lists!$L$6,IF(COUNTIFS('Section 3'!$D$16:$D$25,F119,'Section 3'!$G$16:$G$25,M119)&gt;0,0,1),0))</f>
        <v>0</v>
      </c>
      <c r="X119" s="67">
        <f>IF(M119=Lists!$L$8,IF(COUNTIFS('Section 3'!$D$16:$D$25,F119,'Section 3'!$G$16:$G$25,Lists!$J$5)&gt;0,0,1),IF(M119=Lists!$L$10,IF(COUNTIFS('Section 3'!$D$16:$D$25,F119,'Section 3'!$G$16:$G$25,Lists!$J$6)&gt;0,0,1),0))</f>
        <v>0</v>
      </c>
      <c r="Y119" s="67">
        <f t="shared" si="8"/>
        <v>0</v>
      </c>
      <c r="Z119" s="61">
        <f t="shared" si="9"/>
        <v>0</v>
      </c>
      <c r="AA119" s="61">
        <f t="shared" si="10"/>
        <v>0</v>
      </c>
      <c r="AB119" s="40"/>
      <c r="AC119" s="40"/>
      <c r="AD119" s="40"/>
      <c r="AE119" s="40"/>
      <c r="AF119" s="40"/>
      <c r="AG119" s="40"/>
      <c r="AH119" s="40"/>
      <c r="AI119" s="40"/>
      <c r="AJ119" s="40"/>
      <c r="AK119" s="40"/>
      <c r="AL119" s="40"/>
      <c r="AM119" s="40"/>
      <c r="AN119" s="40"/>
      <c r="AO119" s="40"/>
    </row>
    <row r="120" spans="1:41" s="21" customFormat="1" x14ac:dyDescent="0.25">
      <c r="A120" s="61"/>
      <c r="B120" s="42"/>
      <c r="C120" s="180" t="str">
        <f>IF(F120=0,"",MAX($C$16:C119)+1)</f>
        <v/>
      </c>
      <c r="D120" s="63"/>
      <c r="E120" s="209"/>
      <c r="F120" s="210"/>
      <c r="G120" s="211"/>
      <c r="H120" s="210"/>
      <c r="I120" s="210"/>
      <c r="J120" s="210"/>
      <c r="K120" s="212" t="s">
        <v>372</v>
      </c>
      <c r="L120" s="210"/>
      <c r="M120" s="210"/>
      <c r="N120" s="192"/>
      <c r="O120" s="35"/>
      <c r="Q120" s="74" t="str">
        <f t="shared" ca="1" si="11"/>
        <v/>
      </c>
      <c r="S120" s="67" t="str">
        <f t="shared" si="12"/>
        <v>N</v>
      </c>
      <c r="T120" s="67">
        <f t="shared" ca="1" si="13"/>
        <v>0</v>
      </c>
      <c r="U120" s="67">
        <f>IF(C120="",0,IF(OR(D120=0,E120=0,F120=0,G120=0,H120=0,I120=0,K120=0,K120="",L120=0,M120=0,AND(OR(L120=Lists!$K$3,L120=Lists!$K$4),J120=0),AND(L120=Lists!$K$4,OR(M120=Lists!$M$5,M120=Lists!$M$6,M120=Lists!$M$7,M120=Lists!$M$8,M120=Lists!$M$10),N120=0)),1,0))</f>
        <v>0</v>
      </c>
      <c r="V120" s="67">
        <f>IF(E120=0,0,IF(COUNTIF(Lists!$B$3:$B$203,E120)&gt;0,0,1))</f>
        <v>0</v>
      </c>
      <c r="W120" s="67">
        <f>IF(M120=Lists!$L$5,IF(COUNTIFS('Section 3'!$D$16:$D$25,F120,'Section 3'!$G$16:$G$25,Lists!$J$3)&gt;0,0,1),IF(M120=Lists!$L$6,IF(COUNTIFS('Section 3'!$D$16:$D$25,F120,'Section 3'!$G$16:$G$25,M120)&gt;0,0,1),0))</f>
        <v>0</v>
      </c>
      <c r="X120" s="67">
        <f>IF(M120=Lists!$L$8,IF(COUNTIFS('Section 3'!$D$16:$D$25,F120,'Section 3'!$G$16:$G$25,Lists!$J$5)&gt;0,0,1),IF(M120=Lists!$L$10,IF(COUNTIFS('Section 3'!$D$16:$D$25,F120,'Section 3'!$G$16:$G$25,Lists!$J$6)&gt;0,0,1),0))</f>
        <v>0</v>
      </c>
      <c r="Y120" s="67">
        <f t="shared" si="8"/>
        <v>0</v>
      </c>
      <c r="Z120" s="61">
        <f t="shared" si="9"/>
        <v>0</v>
      </c>
      <c r="AA120" s="61">
        <f t="shared" si="10"/>
        <v>0</v>
      </c>
      <c r="AB120" s="40"/>
      <c r="AC120" s="40"/>
      <c r="AD120" s="40"/>
      <c r="AE120" s="40"/>
      <c r="AF120" s="40"/>
      <c r="AG120" s="40"/>
      <c r="AH120" s="40"/>
      <c r="AI120" s="40"/>
      <c r="AJ120" s="40"/>
      <c r="AK120" s="40"/>
      <c r="AL120" s="40"/>
      <c r="AM120" s="40"/>
      <c r="AN120" s="40"/>
      <c r="AO120" s="40"/>
    </row>
    <row r="121" spans="1:41" s="21" customFormat="1" x14ac:dyDescent="0.25">
      <c r="A121" s="61"/>
      <c r="B121" s="42"/>
      <c r="C121" s="180" t="str">
        <f>IF(F121=0,"",MAX($C$16:C120)+1)</f>
        <v/>
      </c>
      <c r="D121" s="63"/>
      <c r="E121" s="209"/>
      <c r="F121" s="210"/>
      <c r="G121" s="211"/>
      <c r="H121" s="210"/>
      <c r="I121" s="210"/>
      <c r="J121" s="210"/>
      <c r="K121" s="212" t="s">
        <v>372</v>
      </c>
      <c r="L121" s="210"/>
      <c r="M121" s="210"/>
      <c r="N121" s="192"/>
      <c r="O121" s="35"/>
      <c r="Q121" s="74" t="str">
        <f t="shared" ca="1" si="11"/>
        <v/>
      </c>
      <c r="S121" s="67" t="str">
        <f t="shared" si="12"/>
        <v>N</v>
      </c>
      <c r="T121" s="67">
        <f t="shared" ca="1" si="13"/>
        <v>0</v>
      </c>
      <c r="U121" s="67">
        <f>IF(C121="",0,IF(OR(D121=0,E121=0,F121=0,G121=0,H121=0,I121=0,K121=0,K121="",L121=0,M121=0,AND(OR(L121=Lists!$K$3,L121=Lists!$K$4),J121=0),AND(L121=Lists!$K$4,OR(M121=Lists!$M$5,M121=Lists!$M$6,M121=Lists!$M$7,M121=Lists!$M$8,M121=Lists!$M$10),N121=0)),1,0))</f>
        <v>0</v>
      </c>
      <c r="V121" s="67">
        <f>IF(E121=0,0,IF(COUNTIF(Lists!$B$3:$B$203,E121)&gt;0,0,1))</f>
        <v>0</v>
      </c>
      <c r="W121" s="67">
        <f>IF(M121=Lists!$L$5,IF(COUNTIFS('Section 3'!$D$16:$D$25,F121,'Section 3'!$G$16:$G$25,Lists!$J$3)&gt;0,0,1),IF(M121=Lists!$L$6,IF(COUNTIFS('Section 3'!$D$16:$D$25,F121,'Section 3'!$G$16:$G$25,M121)&gt;0,0,1),0))</f>
        <v>0</v>
      </c>
      <c r="X121" s="67">
        <f>IF(M121=Lists!$L$8,IF(COUNTIFS('Section 3'!$D$16:$D$25,F121,'Section 3'!$G$16:$G$25,Lists!$J$5)&gt;0,0,1),IF(M121=Lists!$L$10,IF(COUNTIFS('Section 3'!$D$16:$D$25,F121,'Section 3'!$G$16:$G$25,Lists!$J$6)&gt;0,0,1),0))</f>
        <v>0</v>
      </c>
      <c r="Y121" s="67">
        <f t="shared" si="8"/>
        <v>0</v>
      </c>
      <c r="Z121" s="61">
        <f t="shared" si="9"/>
        <v>0</v>
      </c>
      <c r="AA121" s="61">
        <f t="shared" si="10"/>
        <v>0</v>
      </c>
      <c r="AB121" s="40"/>
      <c r="AC121" s="40"/>
      <c r="AD121" s="40"/>
      <c r="AE121" s="40"/>
      <c r="AF121" s="40"/>
      <c r="AG121" s="40"/>
      <c r="AH121" s="40"/>
      <c r="AI121" s="40"/>
      <c r="AJ121" s="40"/>
      <c r="AK121" s="40"/>
      <c r="AL121" s="40"/>
      <c r="AM121" s="40"/>
      <c r="AN121" s="40"/>
      <c r="AO121" s="40"/>
    </row>
    <row r="122" spans="1:41" s="21" customFormat="1" x14ac:dyDescent="0.25">
      <c r="A122" s="61"/>
      <c r="B122" s="42"/>
      <c r="C122" s="180" t="str">
        <f>IF(F122=0,"",MAX($C$16:C121)+1)</f>
        <v/>
      </c>
      <c r="D122" s="63"/>
      <c r="E122" s="209"/>
      <c r="F122" s="210"/>
      <c r="G122" s="211"/>
      <c r="H122" s="210"/>
      <c r="I122" s="210"/>
      <c r="J122" s="210"/>
      <c r="K122" s="212" t="s">
        <v>372</v>
      </c>
      <c r="L122" s="210"/>
      <c r="M122" s="210"/>
      <c r="N122" s="192"/>
      <c r="O122" s="35"/>
      <c r="Q122" s="74" t="str">
        <f t="shared" ca="1" si="11"/>
        <v/>
      </c>
      <c r="S122" s="67" t="str">
        <f t="shared" si="12"/>
        <v>N</v>
      </c>
      <c r="T122" s="67">
        <f t="shared" ca="1" si="13"/>
        <v>0</v>
      </c>
      <c r="U122" s="67">
        <f>IF(C122="",0,IF(OR(D122=0,E122=0,F122=0,G122=0,H122=0,I122=0,K122=0,K122="",L122=0,M122=0,AND(OR(L122=Lists!$K$3,L122=Lists!$K$4),J122=0),AND(L122=Lists!$K$4,OR(M122=Lists!$M$5,M122=Lists!$M$6,M122=Lists!$M$7,M122=Lists!$M$8,M122=Lists!$M$10),N122=0)),1,0))</f>
        <v>0</v>
      </c>
      <c r="V122" s="67">
        <f>IF(E122=0,0,IF(COUNTIF(Lists!$B$3:$B$203,E122)&gt;0,0,1))</f>
        <v>0</v>
      </c>
      <c r="W122" s="67">
        <f>IF(M122=Lists!$L$5,IF(COUNTIFS('Section 3'!$D$16:$D$25,F122,'Section 3'!$G$16:$G$25,Lists!$J$3)&gt;0,0,1),IF(M122=Lists!$L$6,IF(COUNTIFS('Section 3'!$D$16:$D$25,F122,'Section 3'!$G$16:$G$25,M122)&gt;0,0,1),0))</f>
        <v>0</v>
      </c>
      <c r="X122" s="67">
        <f>IF(M122=Lists!$L$8,IF(COUNTIFS('Section 3'!$D$16:$D$25,F122,'Section 3'!$G$16:$G$25,Lists!$J$5)&gt;0,0,1),IF(M122=Lists!$L$10,IF(COUNTIFS('Section 3'!$D$16:$D$25,F122,'Section 3'!$G$16:$G$25,Lists!$J$6)&gt;0,0,1),0))</f>
        <v>0</v>
      </c>
      <c r="Y122" s="67">
        <f t="shared" si="8"/>
        <v>0</v>
      </c>
      <c r="Z122" s="61">
        <f t="shared" si="9"/>
        <v>0</v>
      </c>
      <c r="AA122" s="61">
        <f t="shared" si="10"/>
        <v>0</v>
      </c>
      <c r="AB122" s="40"/>
      <c r="AC122" s="40"/>
      <c r="AD122" s="40"/>
      <c r="AE122" s="40"/>
      <c r="AF122" s="40"/>
      <c r="AG122" s="40"/>
      <c r="AH122" s="40"/>
      <c r="AI122" s="40"/>
      <c r="AJ122" s="40"/>
      <c r="AK122" s="40"/>
      <c r="AL122" s="40"/>
      <c r="AM122" s="40"/>
      <c r="AN122" s="40"/>
      <c r="AO122" s="40"/>
    </row>
    <row r="123" spans="1:41" s="21" customFormat="1" x14ac:dyDescent="0.25">
      <c r="A123" s="61"/>
      <c r="B123" s="42"/>
      <c r="C123" s="180" t="str">
        <f>IF(F123=0,"",MAX($C$16:C122)+1)</f>
        <v/>
      </c>
      <c r="D123" s="63"/>
      <c r="E123" s="209"/>
      <c r="F123" s="210"/>
      <c r="G123" s="211"/>
      <c r="H123" s="210"/>
      <c r="I123" s="210"/>
      <c r="J123" s="210"/>
      <c r="K123" s="212" t="s">
        <v>372</v>
      </c>
      <c r="L123" s="210"/>
      <c r="M123" s="210"/>
      <c r="N123" s="192"/>
      <c r="O123" s="35"/>
      <c r="Q123" s="74" t="str">
        <f t="shared" ca="1" si="11"/>
        <v/>
      </c>
      <c r="S123" s="67" t="str">
        <f t="shared" si="12"/>
        <v>N</v>
      </c>
      <c r="T123" s="67">
        <f t="shared" ca="1" si="13"/>
        <v>0</v>
      </c>
      <c r="U123" s="67">
        <f>IF(C123="",0,IF(OR(D123=0,E123=0,F123=0,G123=0,H123=0,I123=0,K123=0,K123="",L123=0,M123=0,AND(OR(L123=Lists!$K$3,L123=Lists!$K$4),J123=0),AND(L123=Lists!$K$4,OR(M123=Lists!$M$5,M123=Lists!$M$6,M123=Lists!$M$7,M123=Lists!$M$8,M123=Lists!$M$10),N123=0)),1,0))</f>
        <v>0</v>
      </c>
      <c r="V123" s="67">
        <f>IF(E123=0,0,IF(COUNTIF(Lists!$B$3:$B$203,E123)&gt;0,0,1))</f>
        <v>0</v>
      </c>
      <c r="W123" s="67">
        <f>IF(M123=Lists!$L$5,IF(COUNTIFS('Section 3'!$D$16:$D$25,F123,'Section 3'!$G$16:$G$25,Lists!$J$3)&gt;0,0,1),IF(M123=Lists!$L$6,IF(COUNTIFS('Section 3'!$D$16:$D$25,F123,'Section 3'!$G$16:$G$25,M123)&gt;0,0,1),0))</f>
        <v>0</v>
      </c>
      <c r="X123" s="67">
        <f>IF(M123=Lists!$L$8,IF(COUNTIFS('Section 3'!$D$16:$D$25,F123,'Section 3'!$G$16:$G$25,Lists!$J$5)&gt;0,0,1),IF(M123=Lists!$L$10,IF(COUNTIFS('Section 3'!$D$16:$D$25,F123,'Section 3'!$G$16:$G$25,Lists!$J$6)&gt;0,0,1),0))</f>
        <v>0</v>
      </c>
      <c r="Y123" s="67">
        <f t="shared" si="8"/>
        <v>0</v>
      </c>
      <c r="Z123" s="61">
        <f t="shared" si="9"/>
        <v>0</v>
      </c>
      <c r="AA123" s="61">
        <f t="shared" si="10"/>
        <v>0</v>
      </c>
      <c r="AB123" s="40"/>
      <c r="AC123" s="40"/>
      <c r="AD123" s="40"/>
      <c r="AE123" s="40"/>
      <c r="AF123" s="40"/>
      <c r="AG123" s="40"/>
      <c r="AH123" s="40"/>
      <c r="AI123" s="40"/>
      <c r="AJ123" s="40"/>
      <c r="AK123" s="40"/>
      <c r="AL123" s="40"/>
      <c r="AM123" s="40"/>
      <c r="AN123" s="40"/>
      <c r="AO123" s="40"/>
    </row>
    <row r="124" spans="1:41" s="21" customFormat="1" x14ac:dyDescent="0.25">
      <c r="A124" s="61"/>
      <c r="B124" s="42"/>
      <c r="C124" s="180" t="str">
        <f>IF(F124=0,"",MAX($C$16:C123)+1)</f>
        <v/>
      </c>
      <c r="D124" s="63"/>
      <c r="E124" s="209"/>
      <c r="F124" s="210"/>
      <c r="G124" s="211"/>
      <c r="H124" s="210"/>
      <c r="I124" s="210"/>
      <c r="J124" s="210"/>
      <c r="K124" s="212" t="s">
        <v>372</v>
      </c>
      <c r="L124" s="210"/>
      <c r="M124" s="210"/>
      <c r="N124" s="192"/>
      <c r="O124" s="35"/>
      <c r="Q124" s="74" t="str">
        <f t="shared" ca="1" si="11"/>
        <v/>
      </c>
      <c r="S124" s="67" t="str">
        <f t="shared" si="12"/>
        <v>N</v>
      </c>
      <c r="T124" s="67">
        <f t="shared" ca="1" si="13"/>
        <v>0</v>
      </c>
      <c r="U124" s="67">
        <f>IF(C124="",0,IF(OR(D124=0,E124=0,F124=0,G124=0,H124=0,I124=0,K124=0,K124="",L124=0,M124=0,AND(OR(L124=Lists!$K$3,L124=Lists!$K$4),J124=0),AND(L124=Lists!$K$4,OR(M124=Lists!$M$5,M124=Lists!$M$6,M124=Lists!$M$7,M124=Lists!$M$8,M124=Lists!$M$10),N124=0)),1,0))</f>
        <v>0</v>
      </c>
      <c r="V124" s="67">
        <f>IF(E124=0,0,IF(COUNTIF(Lists!$B$3:$B$203,E124)&gt;0,0,1))</f>
        <v>0</v>
      </c>
      <c r="W124" s="67">
        <f>IF(M124=Lists!$L$5,IF(COUNTIFS('Section 3'!$D$16:$D$25,F124,'Section 3'!$G$16:$G$25,Lists!$J$3)&gt;0,0,1),IF(M124=Lists!$L$6,IF(COUNTIFS('Section 3'!$D$16:$D$25,F124,'Section 3'!$G$16:$G$25,M124)&gt;0,0,1),0))</f>
        <v>0</v>
      </c>
      <c r="X124" s="67">
        <f>IF(M124=Lists!$L$8,IF(COUNTIFS('Section 3'!$D$16:$D$25,F124,'Section 3'!$G$16:$G$25,Lists!$J$5)&gt;0,0,1),IF(M124=Lists!$L$10,IF(COUNTIFS('Section 3'!$D$16:$D$25,F124,'Section 3'!$G$16:$G$25,Lists!$J$6)&gt;0,0,1),0))</f>
        <v>0</v>
      </c>
      <c r="Y124" s="67">
        <f t="shared" si="8"/>
        <v>0</v>
      </c>
      <c r="Z124" s="61">
        <f t="shared" si="9"/>
        <v>0</v>
      </c>
      <c r="AA124" s="61">
        <f t="shared" si="10"/>
        <v>0</v>
      </c>
      <c r="AB124" s="40"/>
      <c r="AC124" s="40"/>
      <c r="AD124" s="40"/>
      <c r="AE124" s="40"/>
      <c r="AF124" s="40"/>
      <c r="AG124" s="40"/>
      <c r="AH124" s="40"/>
      <c r="AI124" s="40"/>
      <c r="AJ124" s="40"/>
      <c r="AK124" s="40"/>
      <c r="AL124" s="40"/>
      <c r="AM124" s="40"/>
      <c r="AN124" s="40"/>
      <c r="AO124" s="40"/>
    </row>
    <row r="125" spans="1:41" s="21" customFormat="1" x14ac:dyDescent="0.25">
      <c r="A125" s="61"/>
      <c r="B125" s="42"/>
      <c r="C125" s="180" t="str">
        <f>IF(F125=0,"",MAX($C$16:C124)+1)</f>
        <v/>
      </c>
      <c r="D125" s="63"/>
      <c r="E125" s="209"/>
      <c r="F125" s="210"/>
      <c r="G125" s="211"/>
      <c r="H125" s="210"/>
      <c r="I125" s="210"/>
      <c r="J125" s="210"/>
      <c r="K125" s="212" t="s">
        <v>372</v>
      </c>
      <c r="L125" s="210"/>
      <c r="M125" s="210"/>
      <c r="N125" s="192"/>
      <c r="O125" s="35"/>
      <c r="Q125" s="74" t="str">
        <f t="shared" ca="1" si="11"/>
        <v/>
      </c>
      <c r="S125" s="67" t="str">
        <f t="shared" si="12"/>
        <v>N</v>
      </c>
      <c r="T125" s="67">
        <f t="shared" ca="1" si="13"/>
        <v>0</v>
      </c>
      <c r="U125" s="67">
        <f>IF(C125="",0,IF(OR(D125=0,E125=0,F125=0,G125=0,H125=0,I125=0,K125=0,K125="",L125=0,M125=0,AND(OR(L125=Lists!$K$3,L125=Lists!$K$4),J125=0),AND(L125=Lists!$K$4,OR(M125=Lists!$M$5,M125=Lists!$M$6,M125=Lists!$M$7,M125=Lists!$M$8,M125=Lists!$M$10),N125=0)),1,0))</f>
        <v>0</v>
      </c>
      <c r="V125" s="67">
        <f>IF(E125=0,0,IF(COUNTIF(Lists!$B$3:$B$203,E125)&gt;0,0,1))</f>
        <v>0</v>
      </c>
      <c r="W125" s="67">
        <f>IF(M125=Lists!$L$5,IF(COUNTIFS('Section 3'!$D$16:$D$25,F125,'Section 3'!$G$16:$G$25,Lists!$J$3)&gt;0,0,1),IF(M125=Lists!$L$6,IF(COUNTIFS('Section 3'!$D$16:$D$25,F125,'Section 3'!$G$16:$G$25,M125)&gt;0,0,1),0))</f>
        <v>0</v>
      </c>
      <c r="X125" s="67">
        <f>IF(M125=Lists!$L$8,IF(COUNTIFS('Section 3'!$D$16:$D$25,F125,'Section 3'!$G$16:$G$25,Lists!$J$5)&gt;0,0,1),IF(M125=Lists!$L$10,IF(COUNTIFS('Section 3'!$D$16:$D$25,F125,'Section 3'!$G$16:$G$25,Lists!$J$6)&gt;0,0,1),0))</f>
        <v>0</v>
      </c>
      <c r="Y125" s="67">
        <f t="shared" si="8"/>
        <v>0</v>
      </c>
      <c r="Z125" s="61">
        <f t="shared" si="9"/>
        <v>0</v>
      </c>
      <c r="AA125" s="61">
        <f t="shared" si="10"/>
        <v>0</v>
      </c>
      <c r="AB125" s="40"/>
      <c r="AC125" s="40"/>
      <c r="AD125" s="40"/>
      <c r="AE125" s="40"/>
      <c r="AF125" s="40"/>
      <c r="AG125" s="40"/>
      <c r="AH125" s="40"/>
      <c r="AI125" s="40"/>
      <c r="AJ125" s="40"/>
      <c r="AK125" s="40"/>
      <c r="AL125" s="40"/>
      <c r="AM125" s="40"/>
      <c r="AN125" s="40"/>
      <c r="AO125" s="40"/>
    </row>
    <row r="126" spans="1:41" s="21" customFormat="1" x14ac:dyDescent="0.25">
      <c r="A126" s="61"/>
      <c r="B126" s="42"/>
      <c r="C126" s="180" t="str">
        <f>IF(F126=0,"",MAX($C$16:C125)+1)</f>
        <v/>
      </c>
      <c r="D126" s="63"/>
      <c r="E126" s="209"/>
      <c r="F126" s="210"/>
      <c r="G126" s="211"/>
      <c r="H126" s="210"/>
      <c r="I126" s="210"/>
      <c r="J126" s="210"/>
      <c r="K126" s="212" t="s">
        <v>372</v>
      </c>
      <c r="L126" s="210"/>
      <c r="M126" s="210"/>
      <c r="N126" s="192"/>
      <c r="O126" s="35"/>
      <c r="Q126" s="74" t="str">
        <f t="shared" ca="1" si="11"/>
        <v/>
      </c>
      <c r="S126" s="67" t="str">
        <f t="shared" si="12"/>
        <v>N</v>
      </c>
      <c r="T126" s="67">
        <f t="shared" ca="1" si="13"/>
        <v>0</v>
      </c>
      <c r="U126" s="67">
        <f>IF(C126="",0,IF(OR(D126=0,E126=0,F126=0,G126=0,H126=0,I126=0,K126=0,K126="",L126=0,M126=0,AND(OR(L126=Lists!$K$3,L126=Lists!$K$4),J126=0),AND(L126=Lists!$K$4,OR(M126=Lists!$M$5,M126=Lists!$M$6,M126=Lists!$M$7,M126=Lists!$M$8,M126=Lists!$M$10),N126=0)),1,0))</f>
        <v>0</v>
      </c>
      <c r="V126" s="67">
        <f>IF(E126=0,0,IF(COUNTIF(Lists!$B$3:$B$203,E126)&gt;0,0,1))</f>
        <v>0</v>
      </c>
      <c r="W126" s="67">
        <f>IF(M126=Lists!$L$5,IF(COUNTIFS('Section 3'!$D$16:$D$25,F126,'Section 3'!$G$16:$G$25,Lists!$J$3)&gt;0,0,1),IF(M126=Lists!$L$6,IF(COUNTIFS('Section 3'!$D$16:$D$25,F126,'Section 3'!$G$16:$G$25,M126)&gt;0,0,1),0))</f>
        <v>0</v>
      </c>
      <c r="X126" s="67">
        <f>IF(M126=Lists!$L$8,IF(COUNTIFS('Section 3'!$D$16:$D$25,F126,'Section 3'!$G$16:$G$25,Lists!$J$5)&gt;0,0,1),IF(M126=Lists!$L$10,IF(COUNTIFS('Section 3'!$D$16:$D$25,F126,'Section 3'!$G$16:$G$25,Lists!$J$6)&gt;0,0,1),0))</f>
        <v>0</v>
      </c>
      <c r="Y126" s="67">
        <f t="shared" si="8"/>
        <v>0</v>
      </c>
      <c r="Z126" s="61">
        <f t="shared" si="9"/>
        <v>0</v>
      </c>
      <c r="AA126" s="61">
        <f t="shared" si="10"/>
        <v>0</v>
      </c>
      <c r="AB126" s="40"/>
      <c r="AC126" s="40"/>
      <c r="AD126" s="40"/>
      <c r="AE126" s="40"/>
      <c r="AF126" s="40"/>
      <c r="AG126" s="40"/>
      <c r="AH126" s="40"/>
      <c r="AI126" s="40"/>
      <c r="AJ126" s="40"/>
      <c r="AK126" s="40"/>
      <c r="AL126" s="40"/>
      <c r="AM126" s="40"/>
      <c r="AN126" s="40"/>
      <c r="AO126" s="40"/>
    </row>
    <row r="127" spans="1:41" s="21" customFormat="1" x14ac:dyDescent="0.25">
      <c r="A127" s="61"/>
      <c r="B127" s="42"/>
      <c r="C127" s="180" t="str">
        <f>IF(F127=0,"",MAX($C$16:C126)+1)</f>
        <v/>
      </c>
      <c r="D127" s="63"/>
      <c r="E127" s="209"/>
      <c r="F127" s="210"/>
      <c r="G127" s="211"/>
      <c r="H127" s="210"/>
      <c r="I127" s="210"/>
      <c r="J127" s="210"/>
      <c r="K127" s="212" t="s">
        <v>372</v>
      </c>
      <c r="L127" s="210"/>
      <c r="M127" s="210"/>
      <c r="N127" s="192"/>
      <c r="O127" s="35"/>
      <c r="Q127" s="74" t="str">
        <f t="shared" ca="1" si="11"/>
        <v/>
      </c>
      <c r="S127" s="67" t="str">
        <f t="shared" si="12"/>
        <v>N</v>
      </c>
      <c r="T127" s="67">
        <f t="shared" ca="1" si="13"/>
        <v>0</v>
      </c>
      <c r="U127" s="67">
        <f>IF(C127="",0,IF(OR(D127=0,E127=0,F127=0,G127=0,H127=0,I127=0,K127=0,K127="",L127=0,M127=0,AND(OR(L127=Lists!$K$3,L127=Lists!$K$4),J127=0),AND(L127=Lists!$K$4,OR(M127=Lists!$M$5,M127=Lists!$M$6,M127=Lists!$M$7,M127=Lists!$M$8,M127=Lists!$M$10),N127=0)),1,0))</f>
        <v>0</v>
      </c>
      <c r="V127" s="67">
        <f>IF(E127=0,0,IF(COUNTIF(Lists!$B$3:$B$203,E127)&gt;0,0,1))</f>
        <v>0</v>
      </c>
      <c r="W127" s="67">
        <f>IF(M127=Lists!$L$5,IF(COUNTIFS('Section 3'!$D$16:$D$25,F127,'Section 3'!$G$16:$G$25,Lists!$J$3)&gt;0,0,1),IF(M127=Lists!$L$6,IF(COUNTIFS('Section 3'!$D$16:$D$25,F127,'Section 3'!$G$16:$G$25,M127)&gt;0,0,1),0))</f>
        <v>0</v>
      </c>
      <c r="X127" s="67">
        <f>IF(M127=Lists!$L$8,IF(COUNTIFS('Section 3'!$D$16:$D$25,F127,'Section 3'!$G$16:$G$25,Lists!$J$5)&gt;0,0,1),IF(M127=Lists!$L$10,IF(COUNTIFS('Section 3'!$D$16:$D$25,F127,'Section 3'!$G$16:$G$25,Lists!$J$6)&gt;0,0,1),0))</f>
        <v>0</v>
      </c>
      <c r="Y127" s="67">
        <f t="shared" si="8"/>
        <v>0</v>
      </c>
      <c r="Z127" s="61">
        <f t="shared" si="9"/>
        <v>0</v>
      </c>
      <c r="AA127" s="61">
        <f t="shared" si="10"/>
        <v>0</v>
      </c>
      <c r="AB127" s="40"/>
      <c r="AC127" s="40"/>
      <c r="AD127" s="40"/>
      <c r="AE127" s="40"/>
      <c r="AF127" s="40"/>
      <c r="AG127" s="40"/>
      <c r="AH127" s="40"/>
      <c r="AI127" s="40"/>
      <c r="AJ127" s="40"/>
      <c r="AK127" s="40"/>
      <c r="AL127" s="40"/>
      <c r="AM127" s="40"/>
      <c r="AN127" s="40"/>
      <c r="AO127" s="40"/>
    </row>
    <row r="128" spans="1:41" s="21" customFormat="1" x14ac:dyDescent="0.25">
      <c r="A128" s="61"/>
      <c r="B128" s="42"/>
      <c r="C128" s="180" t="str">
        <f>IF(F128=0,"",MAX($C$16:C127)+1)</f>
        <v/>
      </c>
      <c r="D128" s="63"/>
      <c r="E128" s="209"/>
      <c r="F128" s="210"/>
      <c r="G128" s="211"/>
      <c r="H128" s="210"/>
      <c r="I128" s="210"/>
      <c r="J128" s="210"/>
      <c r="K128" s="212" t="s">
        <v>372</v>
      </c>
      <c r="L128" s="210"/>
      <c r="M128" s="210"/>
      <c r="N128" s="192"/>
      <c r="O128" s="35"/>
      <c r="Q128" s="74" t="str">
        <f t="shared" ca="1" si="11"/>
        <v/>
      </c>
      <c r="S128" s="67" t="str">
        <f t="shared" si="12"/>
        <v>N</v>
      </c>
      <c r="T128" s="67">
        <f t="shared" ca="1" si="13"/>
        <v>0</v>
      </c>
      <c r="U128" s="67">
        <f>IF(C128="",0,IF(OR(D128=0,E128=0,F128=0,G128=0,H128=0,I128=0,K128=0,K128="",L128=0,M128=0,AND(OR(L128=Lists!$K$3,L128=Lists!$K$4),J128=0),AND(L128=Lists!$K$4,OR(M128=Lists!$M$5,M128=Lists!$M$6,M128=Lists!$M$7,M128=Lists!$M$8,M128=Lists!$M$10),N128=0)),1,0))</f>
        <v>0</v>
      </c>
      <c r="V128" s="67">
        <f>IF(E128=0,0,IF(COUNTIF(Lists!$B$3:$B$203,E128)&gt;0,0,1))</f>
        <v>0</v>
      </c>
      <c r="W128" s="67">
        <f>IF(M128=Lists!$L$5,IF(COUNTIFS('Section 3'!$D$16:$D$25,F128,'Section 3'!$G$16:$G$25,Lists!$J$3)&gt;0,0,1),IF(M128=Lists!$L$6,IF(COUNTIFS('Section 3'!$D$16:$D$25,F128,'Section 3'!$G$16:$G$25,M128)&gt;0,0,1),0))</f>
        <v>0</v>
      </c>
      <c r="X128" s="67">
        <f>IF(M128=Lists!$L$8,IF(COUNTIFS('Section 3'!$D$16:$D$25,F128,'Section 3'!$G$16:$G$25,Lists!$J$5)&gt;0,0,1),IF(M128=Lists!$L$10,IF(COUNTIFS('Section 3'!$D$16:$D$25,F128,'Section 3'!$G$16:$G$25,Lists!$J$6)&gt;0,0,1),0))</f>
        <v>0</v>
      </c>
      <c r="Y128" s="67">
        <f t="shared" si="8"/>
        <v>0</v>
      </c>
      <c r="Z128" s="61">
        <f t="shared" si="9"/>
        <v>0</v>
      </c>
      <c r="AA128" s="61">
        <f t="shared" si="10"/>
        <v>0</v>
      </c>
      <c r="AB128" s="40"/>
      <c r="AC128" s="40"/>
      <c r="AD128" s="40"/>
      <c r="AE128" s="40"/>
      <c r="AF128" s="40"/>
      <c r="AG128" s="40"/>
      <c r="AH128" s="40"/>
      <c r="AI128" s="40"/>
      <c r="AJ128" s="40"/>
      <c r="AK128" s="40"/>
      <c r="AL128" s="40"/>
      <c r="AM128" s="40"/>
      <c r="AN128" s="40"/>
      <c r="AO128" s="40"/>
    </row>
    <row r="129" spans="1:41" s="21" customFormat="1" x14ac:dyDescent="0.25">
      <c r="A129" s="61"/>
      <c r="B129" s="42"/>
      <c r="C129" s="180" t="str">
        <f>IF(F129=0,"",MAX($C$16:C128)+1)</f>
        <v/>
      </c>
      <c r="D129" s="63"/>
      <c r="E129" s="209"/>
      <c r="F129" s="210"/>
      <c r="G129" s="211"/>
      <c r="H129" s="210"/>
      <c r="I129" s="210"/>
      <c r="J129" s="210"/>
      <c r="K129" s="212" t="s">
        <v>372</v>
      </c>
      <c r="L129" s="210"/>
      <c r="M129" s="210"/>
      <c r="N129" s="192"/>
      <c r="O129" s="35"/>
      <c r="Q129" s="74" t="str">
        <f t="shared" ca="1" si="11"/>
        <v/>
      </c>
      <c r="S129" s="67" t="str">
        <f t="shared" si="12"/>
        <v>N</v>
      </c>
      <c r="T129" s="67">
        <f t="shared" ca="1" si="13"/>
        <v>0</v>
      </c>
      <c r="U129" s="67">
        <f>IF(C129="",0,IF(OR(D129=0,E129=0,F129=0,G129=0,H129=0,I129=0,K129=0,K129="",L129=0,M129=0,AND(OR(L129=Lists!$K$3,L129=Lists!$K$4),J129=0),AND(L129=Lists!$K$4,OR(M129=Lists!$M$5,M129=Lists!$M$6,M129=Lists!$M$7,M129=Lists!$M$8,M129=Lists!$M$10),N129=0)),1,0))</f>
        <v>0</v>
      </c>
      <c r="V129" s="67">
        <f>IF(E129=0,0,IF(COUNTIF(Lists!$B$3:$B$203,E129)&gt;0,0,1))</f>
        <v>0</v>
      </c>
      <c r="W129" s="67">
        <f>IF(M129=Lists!$L$5,IF(COUNTIFS('Section 3'!$D$16:$D$25,F129,'Section 3'!$G$16:$G$25,Lists!$J$3)&gt;0,0,1),IF(M129=Lists!$L$6,IF(COUNTIFS('Section 3'!$D$16:$D$25,F129,'Section 3'!$G$16:$G$25,M129)&gt;0,0,1),0))</f>
        <v>0</v>
      </c>
      <c r="X129" s="67">
        <f>IF(M129=Lists!$L$8,IF(COUNTIFS('Section 3'!$D$16:$D$25,F129,'Section 3'!$G$16:$G$25,Lists!$J$5)&gt;0,0,1),IF(M129=Lists!$L$10,IF(COUNTIFS('Section 3'!$D$16:$D$25,F129,'Section 3'!$G$16:$G$25,Lists!$J$6)&gt;0,0,1),0))</f>
        <v>0</v>
      </c>
      <c r="Y129" s="67">
        <f t="shared" si="8"/>
        <v>0</v>
      </c>
      <c r="Z129" s="61">
        <f t="shared" si="9"/>
        <v>0</v>
      </c>
      <c r="AA129" s="61">
        <f t="shared" si="10"/>
        <v>0</v>
      </c>
      <c r="AB129" s="40"/>
      <c r="AC129" s="40"/>
      <c r="AD129" s="40"/>
      <c r="AE129" s="40"/>
      <c r="AF129" s="40"/>
      <c r="AG129" s="40"/>
      <c r="AH129" s="40"/>
      <c r="AI129" s="40"/>
      <c r="AJ129" s="40"/>
      <c r="AK129" s="40"/>
      <c r="AL129" s="40"/>
      <c r="AM129" s="40"/>
      <c r="AN129" s="40"/>
      <c r="AO129" s="40"/>
    </row>
    <row r="130" spans="1:41" s="21" customFormat="1" x14ac:dyDescent="0.25">
      <c r="A130" s="61"/>
      <c r="B130" s="42"/>
      <c r="C130" s="180" t="str">
        <f>IF(F130=0,"",MAX($C$16:C129)+1)</f>
        <v/>
      </c>
      <c r="D130" s="63"/>
      <c r="E130" s="209"/>
      <c r="F130" s="210"/>
      <c r="G130" s="211"/>
      <c r="H130" s="210"/>
      <c r="I130" s="210"/>
      <c r="J130" s="210"/>
      <c r="K130" s="212" t="s">
        <v>372</v>
      </c>
      <c r="L130" s="210"/>
      <c r="M130" s="210"/>
      <c r="N130" s="192"/>
      <c r="O130" s="35"/>
      <c r="Q130" s="74" t="str">
        <f t="shared" ca="1" si="11"/>
        <v/>
      </c>
      <c r="S130" s="67" t="str">
        <f t="shared" si="12"/>
        <v>N</v>
      </c>
      <c r="T130" s="67">
        <f t="shared" ca="1" si="13"/>
        <v>0</v>
      </c>
      <c r="U130" s="67">
        <f>IF(C130="",0,IF(OR(D130=0,E130=0,F130=0,G130=0,H130=0,I130=0,K130=0,K130="",L130=0,M130=0,AND(OR(L130=Lists!$K$3,L130=Lists!$K$4),J130=0),AND(L130=Lists!$K$4,OR(M130=Lists!$M$5,M130=Lists!$M$6,M130=Lists!$M$7,M130=Lists!$M$8,M130=Lists!$M$10),N130=0)),1,0))</f>
        <v>0</v>
      </c>
      <c r="V130" s="67">
        <f>IF(E130=0,0,IF(COUNTIF(Lists!$B$3:$B$203,E130)&gt;0,0,1))</f>
        <v>0</v>
      </c>
      <c r="W130" s="67">
        <f>IF(M130=Lists!$L$5,IF(COUNTIFS('Section 3'!$D$16:$D$25,F130,'Section 3'!$G$16:$G$25,Lists!$J$3)&gt;0,0,1),IF(M130=Lists!$L$6,IF(COUNTIFS('Section 3'!$D$16:$D$25,F130,'Section 3'!$G$16:$G$25,M130)&gt;0,0,1),0))</f>
        <v>0</v>
      </c>
      <c r="X130" s="67">
        <f>IF(M130=Lists!$L$8,IF(COUNTIFS('Section 3'!$D$16:$D$25,F130,'Section 3'!$G$16:$G$25,Lists!$J$5)&gt;0,0,1),IF(M130=Lists!$L$10,IF(COUNTIFS('Section 3'!$D$16:$D$25,F130,'Section 3'!$G$16:$G$25,Lists!$J$6)&gt;0,0,1),0))</f>
        <v>0</v>
      </c>
      <c r="Y130" s="67">
        <f t="shared" si="8"/>
        <v>0</v>
      </c>
      <c r="Z130" s="61">
        <f t="shared" si="9"/>
        <v>0</v>
      </c>
      <c r="AA130" s="61">
        <f t="shared" si="10"/>
        <v>0</v>
      </c>
      <c r="AB130" s="40"/>
      <c r="AC130" s="40"/>
      <c r="AD130" s="40"/>
      <c r="AE130" s="40"/>
      <c r="AF130" s="40"/>
      <c r="AG130" s="40"/>
      <c r="AH130" s="40"/>
      <c r="AI130" s="40"/>
      <c r="AJ130" s="40"/>
      <c r="AK130" s="40"/>
      <c r="AL130" s="40"/>
      <c r="AM130" s="40"/>
      <c r="AN130" s="40"/>
      <c r="AO130" s="40"/>
    </row>
    <row r="131" spans="1:41" s="21" customFormat="1" x14ac:dyDescent="0.25">
      <c r="A131" s="61"/>
      <c r="B131" s="42"/>
      <c r="C131" s="180" t="str">
        <f>IF(F131=0,"",MAX($C$16:C130)+1)</f>
        <v/>
      </c>
      <c r="D131" s="63"/>
      <c r="E131" s="209"/>
      <c r="F131" s="210"/>
      <c r="G131" s="211"/>
      <c r="H131" s="210"/>
      <c r="I131" s="210"/>
      <c r="J131" s="210"/>
      <c r="K131" s="212" t="s">
        <v>372</v>
      </c>
      <c r="L131" s="210"/>
      <c r="M131" s="210"/>
      <c r="N131" s="192"/>
      <c r="O131" s="35"/>
      <c r="Q131" s="74" t="str">
        <f t="shared" ca="1" si="11"/>
        <v/>
      </c>
      <c r="S131" s="67" t="str">
        <f t="shared" si="12"/>
        <v>N</v>
      </c>
      <c r="T131" s="67">
        <f t="shared" ca="1" si="13"/>
        <v>0</v>
      </c>
      <c r="U131" s="67">
        <f>IF(C131="",0,IF(OR(D131=0,E131=0,F131=0,G131=0,H131=0,I131=0,K131=0,K131="",L131=0,M131=0,AND(OR(L131=Lists!$K$3,L131=Lists!$K$4),J131=0),AND(L131=Lists!$K$4,OR(M131=Lists!$M$5,M131=Lists!$M$6,M131=Lists!$M$7,M131=Lists!$M$8,M131=Lists!$M$10),N131=0)),1,0))</f>
        <v>0</v>
      </c>
      <c r="V131" s="67">
        <f>IF(E131=0,0,IF(COUNTIF(Lists!$B$3:$B$203,E131)&gt;0,0,1))</f>
        <v>0</v>
      </c>
      <c r="W131" s="67">
        <f>IF(M131=Lists!$L$5,IF(COUNTIFS('Section 3'!$D$16:$D$25,F131,'Section 3'!$G$16:$G$25,Lists!$J$3)&gt;0,0,1),IF(M131=Lists!$L$6,IF(COUNTIFS('Section 3'!$D$16:$D$25,F131,'Section 3'!$G$16:$G$25,M131)&gt;0,0,1),0))</f>
        <v>0</v>
      </c>
      <c r="X131" s="67">
        <f>IF(M131=Lists!$L$8,IF(COUNTIFS('Section 3'!$D$16:$D$25,F131,'Section 3'!$G$16:$G$25,Lists!$J$5)&gt;0,0,1),IF(M131=Lists!$L$10,IF(COUNTIFS('Section 3'!$D$16:$D$25,F131,'Section 3'!$G$16:$G$25,Lists!$J$6)&gt;0,0,1),0))</f>
        <v>0</v>
      </c>
      <c r="Y131" s="67">
        <f t="shared" si="8"/>
        <v>0</v>
      </c>
      <c r="Z131" s="61">
        <f t="shared" si="9"/>
        <v>0</v>
      </c>
      <c r="AA131" s="61">
        <f t="shared" si="10"/>
        <v>0</v>
      </c>
      <c r="AB131" s="40"/>
      <c r="AC131" s="40"/>
      <c r="AD131" s="40"/>
      <c r="AE131" s="40"/>
      <c r="AF131" s="40"/>
      <c r="AG131" s="40"/>
      <c r="AH131" s="40"/>
      <c r="AI131" s="40"/>
      <c r="AJ131" s="40"/>
      <c r="AK131" s="40"/>
      <c r="AL131" s="40"/>
      <c r="AM131" s="40"/>
      <c r="AN131" s="40"/>
      <c r="AO131" s="40"/>
    </row>
    <row r="132" spans="1:41" s="21" customFormat="1" x14ac:dyDescent="0.25">
      <c r="A132" s="61"/>
      <c r="B132" s="42"/>
      <c r="C132" s="180" t="str">
        <f>IF(F132=0,"",MAX($C$16:C131)+1)</f>
        <v/>
      </c>
      <c r="D132" s="63"/>
      <c r="E132" s="209"/>
      <c r="F132" s="210"/>
      <c r="G132" s="211"/>
      <c r="H132" s="210"/>
      <c r="I132" s="210"/>
      <c r="J132" s="210"/>
      <c r="K132" s="212" t="s">
        <v>372</v>
      </c>
      <c r="L132" s="210"/>
      <c r="M132" s="210"/>
      <c r="N132" s="192"/>
      <c r="O132" s="35"/>
      <c r="Q132" s="74" t="str">
        <f t="shared" ca="1" si="11"/>
        <v/>
      </c>
      <c r="S132" s="67" t="str">
        <f t="shared" si="12"/>
        <v>N</v>
      </c>
      <c r="T132" s="67">
        <f t="shared" ca="1" si="13"/>
        <v>0</v>
      </c>
      <c r="U132" s="67">
        <f>IF(C132="",0,IF(OR(D132=0,E132=0,F132=0,G132=0,H132=0,I132=0,K132=0,K132="",L132=0,M132=0,AND(OR(L132=Lists!$K$3,L132=Lists!$K$4),J132=0),AND(L132=Lists!$K$4,OR(M132=Lists!$M$5,M132=Lists!$M$6,M132=Lists!$M$7,M132=Lists!$M$8,M132=Lists!$M$10),N132=0)),1,0))</f>
        <v>0</v>
      </c>
      <c r="V132" s="67">
        <f>IF(E132=0,0,IF(COUNTIF(Lists!$B$3:$B$203,E132)&gt;0,0,1))</f>
        <v>0</v>
      </c>
      <c r="W132" s="67">
        <f>IF(M132=Lists!$L$5,IF(COUNTIFS('Section 3'!$D$16:$D$25,F132,'Section 3'!$G$16:$G$25,Lists!$J$3)&gt;0,0,1),IF(M132=Lists!$L$6,IF(COUNTIFS('Section 3'!$D$16:$D$25,F132,'Section 3'!$G$16:$G$25,M132)&gt;0,0,1),0))</f>
        <v>0</v>
      </c>
      <c r="X132" s="67">
        <f>IF(M132=Lists!$L$8,IF(COUNTIFS('Section 3'!$D$16:$D$25,F132,'Section 3'!$G$16:$G$25,Lists!$J$5)&gt;0,0,1),IF(M132=Lists!$L$10,IF(COUNTIFS('Section 3'!$D$16:$D$25,F132,'Section 3'!$G$16:$G$25,Lists!$J$6)&gt;0,0,1),0))</f>
        <v>0</v>
      </c>
      <c r="Y132" s="67">
        <f t="shared" si="8"/>
        <v>0</v>
      </c>
      <c r="Z132" s="61">
        <f t="shared" si="9"/>
        <v>0</v>
      </c>
      <c r="AA132" s="61">
        <f t="shared" si="10"/>
        <v>0</v>
      </c>
      <c r="AB132" s="40"/>
      <c r="AC132" s="40"/>
      <c r="AD132" s="40"/>
      <c r="AE132" s="40"/>
      <c r="AF132" s="40"/>
      <c r="AG132" s="40"/>
      <c r="AH132" s="40"/>
      <c r="AI132" s="40"/>
      <c r="AJ132" s="40"/>
      <c r="AK132" s="40"/>
      <c r="AL132" s="40"/>
      <c r="AM132" s="40"/>
      <c r="AN132" s="40"/>
      <c r="AO132" s="40"/>
    </row>
    <row r="133" spans="1:41" s="21" customFormat="1" x14ac:dyDescent="0.25">
      <c r="A133" s="61"/>
      <c r="B133" s="42"/>
      <c r="C133" s="180" t="str">
        <f>IF(F133=0,"",MAX($C$16:C132)+1)</f>
        <v/>
      </c>
      <c r="D133" s="63"/>
      <c r="E133" s="209"/>
      <c r="F133" s="210"/>
      <c r="G133" s="211"/>
      <c r="H133" s="210"/>
      <c r="I133" s="210"/>
      <c r="J133" s="210"/>
      <c r="K133" s="212" t="s">
        <v>372</v>
      </c>
      <c r="L133" s="210"/>
      <c r="M133" s="210"/>
      <c r="N133" s="192"/>
      <c r="O133" s="35"/>
      <c r="Q133" s="74" t="str">
        <f t="shared" ca="1" si="11"/>
        <v/>
      </c>
      <c r="S133" s="67" t="str">
        <f t="shared" si="12"/>
        <v>N</v>
      </c>
      <c r="T133" s="67">
        <f t="shared" ca="1" si="13"/>
        <v>0</v>
      </c>
      <c r="U133" s="67">
        <f>IF(C133="",0,IF(OR(D133=0,E133=0,F133=0,G133=0,H133=0,I133=0,K133=0,K133="",L133=0,M133=0,AND(OR(L133=Lists!$K$3,L133=Lists!$K$4),J133=0),AND(L133=Lists!$K$4,OR(M133=Lists!$M$5,M133=Lists!$M$6,M133=Lists!$M$7,M133=Lists!$M$8,M133=Lists!$M$10),N133=0)),1,0))</f>
        <v>0</v>
      </c>
      <c r="V133" s="67">
        <f>IF(E133=0,0,IF(COUNTIF(Lists!$B$3:$B$203,E133)&gt;0,0,1))</f>
        <v>0</v>
      </c>
      <c r="W133" s="67">
        <f>IF(M133=Lists!$L$5,IF(COUNTIFS('Section 3'!$D$16:$D$25,F133,'Section 3'!$G$16:$G$25,Lists!$J$3)&gt;0,0,1),IF(M133=Lists!$L$6,IF(COUNTIFS('Section 3'!$D$16:$D$25,F133,'Section 3'!$G$16:$G$25,M133)&gt;0,0,1),0))</f>
        <v>0</v>
      </c>
      <c r="X133" s="67">
        <f>IF(M133=Lists!$L$8,IF(COUNTIFS('Section 3'!$D$16:$D$25,F133,'Section 3'!$G$16:$G$25,Lists!$J$5)&gt;0,0,1),IF(M133=Lists!$L$10,IF(COUNTIFS('Section 3'!$D$16:$D$25,F133,'Section 3'!$G$16:$G$25,Lists!$J$6)&gt;0,0,1),0))</f>
        <v>0</v>
      </c>
      <c r="Y133" s="67">
        <f t="shared" si="8"/>
        <v>0</v>
      </c>
      <c r="Z133" s="61">
        <f t="shared" si="9"/>
        <v>0</v>
      </c>
      <c r="AA133" s="61">
        <f t="shared" si="10"/>
        <v>0</v>
      </c>
      <c r="AB133" s="40"/>
      <c r="AC133" s="40"/>
      <c r="AD133" s="40"/>
      <c r="AE133" s="40"/>
      <c r="AF133" s="40"/>
      <c r="AG133" s="40"/>
      <c r="AH133" s="40"/>
      <c r="AI133" s="40"/>
      <c r="AJ133" s="40"/>
      <c r="AK133" s="40"/>
      <c r="AL133" s="40"/>
      <c r="AM133" s="40"/>
      <c r="AN133" s="40"/>
      <c r="AO133" s="40"/>
    </row>
    <row r="134" spans="1:41" s="21" customFormat="1" x14ac:dyDescent="0.25">
      <c r="A134" s="61"/>
      <c r="B134" s="42"/>
      <c r="C134" s="180" t="str">
        <f>IF(F134=0,"",MAX($C$16:C133)+1)</f>
        <v/>
      </c>
      <c r="D134" s="63"/>
      <c r="E134" s="209"/>
      <c r="F134" s="210"/>
      <c r="G134" s="211"/>
      <c r="H134" s="210"/>
      <c r="I134" s="210"/>
      <c r="J134" s="210"/>
      <c r="K134" s="212" t="s">
        <v>372</v>
      </c>
      <c r="L134" s="210"/>
      <c r="M134" s="210"/>
      <c r="N134" s="192"/>
      <c r="O134" s="35"/>
      <c r="Q134" s="74" t="str">
        <f t="shared" ca="1" si="11"/>
        <v/>
      </c>
      <c r="S134" s="67" t="str">
        <f t="shared" si="12"/>
        <v>N</v>
      </c>
      <c r="T134" s="67">
        <f t="shared" ca="1" si="13"/>
        <v>0</v>
      </c>
      <c r="U134" s="67">
        <f>IF(C134="",0,IF(OR(D134=0,E134=0,F134=0,G134=0,H134=0,I134=0,K134=0,K134="",L134=0,M134=0,AND(OR(L134=Lists!$K$3,L134=Lists!$K$4),J134=0),AND(L134=Lists!$K$4,OR(M134=Lists!$M$5,M134=Lists!$M$6,M134=Lists!$M$7,M134=Lists!$M$8,M134=Lists!$M$10),N134=0)),1,0))</f>
        <v>0</v>
      </c>
      <c r="V134" s="67">
        <f>IF(E134=0,0,IF(COUNTIF(Lists!$B$3:$B$203,E134)&gt;0,0,1))</f>
        <v>0</v>
      </c>
      <c r="W134" s="67">
        <f>IF(M134=Lists!$L$5,IF(COUNTIFS('Section 3'!$D$16:$D$25,F134,'Section 3'!$G$16:$G$25,Lists!$J$3)&gt;0,0,1),IF(M134=Lists!$L$6,IF(COUNTIFS('Section 3'!$D$16:$D$25,F134,'Section 3'!$G$16:$G$25,M134)&gt;0,0,1),0))</f>
        <v>0</v>
      </c>
      <c r="X134" s="67">
        <f>IF(M134=Lists!$L$8,IF(COUNTIFS('Section 3'!$D$16:$D$25,F134,'Section 3'!$G$16:$G$25,Lists!$J$5)&gt;0,0,1),IF(M134=Lists!$L$10,IF(COUNTIFS('Section 3'!$D$16:$D$25,F134,'Section 3'!$G$16:$G$25,Lists!$J$6)&gt;0,0,1),0))</f>
        <v>0</v>
      </c>
      <c r="Y134" s="67">
        <f t="shared" si="8"/>
        <v>0</v>
      </c>
      <c r="Z134" s="61">
        <f t="shared" si="9"/>
        <v>0</v>
      </c>
      <c r="AA134" s="61">
        <f t="shared" si="10"/>
        <v>0</v>
      </c>
      <c r="AB134" s="40"/>
      <c r="AC134" s="40"/>
      <c r="AD134" s="40"/>
      <c r="AE134" s="40"/>
      <c r="AF134" s="40"/>
      <c r="AG134" s="40"/>
      <c r="AH134" s="40"/>
      <c r="AI134" s="40"/>
      <c r="AJ134" s="40"/>
      <c r="AK134" s="40"/>
      <c r="AL134" s="40"/>
      <c r="AM134" s="40"/>
      <c r="AN134" s="40"/>
      <c r="AO134" s="40"/>
    </row>
    <row r="135" spans="1:41" s="21" customFormat="1" x14ac:dyDescent="0.25">
      <c r="A135" s="61"/>
      <c r="B135" s="42"/>
      <c r="C135" s="180" t="str">
        <f>IF(F135=0,"",MAX($C$16:C134)+1)</f>
        <v/>
      </c>
      <c r="D135" s="63"/>
      <c r="E135" s="209"/>
      <c r="F135" s="210"/>
      <c r="G135" s="211"/>
      <c r="H135" s="210"/>
      <c r="I135" s="210"/>
      <c r="J135" s="210"/>
      <c r="K135" s="212" t="s">
        <v>372</v>
      </c>
      <c r="L135" s="210"/>
      <c r="M135" s="210"/>
      <c r="N135" s="192"/>
      <c r="O135" s="35"/>
      <c r="Q135" s="74" t="str">
        <f t="shared" ca="1" si="11"/>
        <v/>
      </c>
      <c r="S135" s="67" t="str">
        <f t="shared" si="12"/>
        <v>N</v>
      </c>
      <c r="T135" s="67">
        <f t="shared" ca="1" si="13"/>
        <v>0</v>
      </c>
      <c r="U135" s="67">
        <f>IF(C135="",0,IF(OR(D135=0,E135=0,F135=0,G135=0,H135=0,I135=0,K135=0,K135="",L135=0,M135=0,AND(OR(L135=Lists!$K$3,L135=Lists!$K$4),J135=0),AND(L135=Lists!$K$4,OR(M135=Lists!$M$5,M135=Lists!$M$6,M135=Lists!$M$7,M135=Lists!$M$8,M135=Lists!$M$10),N135=0)),1,0))</f>
        <v>0</v>
      </c>
      <c r="V135" s="67">
        <f>IF(E135=0,0,IF(COUNTIF(Lists!$B$3:$B$203,E135)&gt;0,0,1))</f>
        <v>0</v>
      </c>
      <c r="W135" s="67">
        <f>IF(M135=Lists!$L$5,IF(COUNTIFS('Section 3'!$D$16:$D$25,F135,'Section 3'!$G$16:$G$25,Lists!$J$3)&gt;0,0,1),IF(M135=Lists!$L$6,IF(COUNTIFS('Section 3'!$D$16:$D$25,F135,'Section 3'!$G$16:$G$25,M135)&gt;0,0,1),0))</f>
        <v>0</v>
      </c>
      <c r="X135" s="67">
        <f>IF(M135=Lists!$L$8,IF(COUNTIFS('Section 3'!$D$16:$D$25,F135,'Section 3'!$G$16:$G$25,Lists!$J$5)&gt;0,0,1),IF(M135=Lists!$L$10,IF(COUNTIFS('Section 3'!$D$16:$D$25,F135,'Section 3'!$G$16:$G$25,Lists!$J$6)&gt;0,0,1),0))</f>
        <v>0</v>
      </c>
      <c r="Y135" s="67">
        <f t="shared" si="8"/>
        <v>0</v>
      </c>
      <c r="Z135" s="61">
        <f t="shared" si="9"/>
        <v>0</v>
      </c>
      <c r="AA135" s="61">
        <f t="shared" si="10"/>
        <v>0</v>
      </c>
      <c r="AB135" s="40"/>
      <c r="AC135" s="40"/>
      <c r="AD135" s="40"/>
      <c r="AE135" s="40"/>
      <c r="AF135" s="40"/>
      <c r="AG135" s="40"/>
      <c r="AH135" s="40"/>
      <c r="AI135" s="40"/>
      <c r="AJ135" s="40"/>
      <c r="AK135" s="40"/>
      <c r="AL135" s="40"/>
      <c r="AM135" s="40"/>
      <c r="AN135" s="40"/>
      <c r="AO135" s="40"/>
    </row>
    <row r="136" spans="1:41" s="21" customFormat="1" x14ac:dyDescent="0.25">
      <c r="A136" s="61"/>
      <c r="B136" s="42"/>
      <c r="C136" s="180" t="str">
        <f>IF(F136=0,"",MAX($C$16:C135)+1)</f>
        <v/>
      </c>
      <c r="D136" s="63"/>
      <c r="E136" s="209"/>
      <c r="F136" s="210"/>
      <c r="G136" s="211"/>
      <c r="H136" s="210"/>
      <c r="I136" s="210"/>
      <c r="J136" s="210"/>
      <c r="K136" s="212" t="s">
        <v>372</v>
      </c>
      <c r="L136" s="210"/>
      <c r="M136" s="210"/>
      <c r="N136" s="192"/>
      <c r="O136" s="35"/>
      <c r="Q136" s="74" t="str">
        <f t="shared" ca="1" si="11"/>
        <v/>
      </c>
      <c r="S136" s="67" t="str">
        <f t="shared" si="12"/>
        <v>N</v>
      </c>
      <c r="T136" s="67">
        <f t="shared" ca="1" si="13"/>
        <v>0</v>
      </c>
      <c r="U136" s="67">
        <f>IF(C136="",0,IF(OR(D136=0,E136=0,F136=0,G136=0,H136=0,I136=0,K136=0,K136="",L136=0,M136=0,AND(OR(L136=Lists!$K$3,L136=Lists!$K$4),J136=0),AND(L136=Lists!$K$4,OR(M136=Lists!$M$5,M136=Lists!$M$6,M136=Lists!$M$7,M136=Lists!$M$8,M136=Lists!$M$10),N136=0)),1,0))</f>
        <v>0</v>
      </c>
      <c r="V136" s="67">
        <f>IF(E136=0,0,IF(COUNTIF(Lists!$B$3:$B$203,E136)&gt;0,0,1))</f>
        <v>0</v>
      </c>
      <c r="W136" s="67">
        <f>IF(M136=Lists!$L$5,IF(COUNTIFS('Section 3'!$D$16:$D$25,F136,'Section 3'!$G$16:$G$25,Lists!$J$3)&gt;0,0,1),IF(M136=Lists!$L$6,IF(COUNTIFS('Section 3'!$D$16:$D$25,F136,'Section 3'!$G$16:$G$25,M136)&gt;0,0,1),0))</f>
        <v>0</v>
      </c>
      <c r="X136" s="67">
        <f>IF(M136=Lists!$L$8,IF(COUNTIFS('Section 3'!$D$16:$D$25,F136,'Section 3'!$G$16:$G$25,Lists!$J$5)&gt;0,0,1),IF(M136=Lists!$L$10,IF(COUNTIFS('Section 3'!$D$16:$D$25,F136,'Section 3'!$G$16:$G$25,Lists!$J$6)&gt;0,0,1),0))</f>
        <v>0</v>
      </c>
      <c r="Y136" s="67">
        <f t="shared" si="8"/>
        <v>0</v>
      </c>
      <c r="Z136" s="61">
        <f t="shared" si="9"/>
        <v>0</v>
      </c>
      <c r="AA136" s="61">
        <f t="shared" si="10"/>
        <v>0</v>
      </c>
      <c r="AB136" s="40"/>
      <c r="AC136" s="40"/>
      <c r="AD136" s="40"/>
      <c r="AE136" s="40"/>
      <c r="AF136" s="40"/>
      <c r="AG136" s="40"/>
      <c r="AH136" s="40"/>
      <c r="AI136" s="40"/>
      <c r="AJ136" s="40"/>
      <c r="AK136" s="40"/>
      <c r="AL136" s="40"/>
      <c r="AM136" s="40"/>
      <c r="AN136" s="40"/>
      <c r="AO136" s="40"/>
    </row>
    <row r="137" spans="1:41" s="21" customFormat="1" x14ac:dyDescent="0.25">
      <c r="A137" s="61"/>
      <c r="B137" s="42"/>
      <c r="C137" s="180" t="str">
        <f>IF(F137=0,"",MAX($C$16:C136)+1)</f>
        <v/>
      </c>
      <c r="D137" s="63"/>
      <c r="E137" s="209"/>
      <c r="F137" s="210"/>
      <c r="G137" s="211"/>
      <c r="H137" s="210"/>
      <c r="I137" s="210"/>
      <c r="J137" s="210"/>
      <c r="K137" s="212" t="s">
        <v>372</v>
      </c>
      <c r="L137" s="210"/>
      <c r="M137" s="210"/>
      <c r="N137" s="192"/>
      <c r="O137" s="35"/>
      <c r="Q137" s="74" t="str">
        <f t="shared" ca="1" si="11"/>
        <v/>
      </c>
      <c r="S137" s="67" t="str">
        <f t="shared" si="12"/>
        <v>N</v>
      </c>
      <c r="T137" s="67">
        <f t="shared" ca="1" si="13"/>
        <v>0</v>
      </c>
      <c r="U137" s="67">
        <f>IF(C137="",0,IF(OR(D137=0,E137=0,F137=0,G137=0,H137=0,I137=0,K137=0,K137="",L137=0,M137=0,AND(OR(L137=Lists!$K$3,L137=Lists!$K$4),J137=0),AND(L137=Lists!$K$4,OR(M137=Lists!$M$5,M137=Lists!$M$6,M137=Lists!$M$7,M137=Lists!$M$8,M137=Lists!$M$10),N137=0)),1,0))</f>
        <v>0</v>
      </c>
      <c r="V137" s="67">
        <f>IF(E137=0,0,IF(COUNTIF(Lists!$B$3:$B$203,E137)&gt;0,0,1))</f>
        <v>0</v>
      </c>
      <c r="W137" s="67">
        <f>IF(M137=Lists!$L$5,IF(COUNTIFS('Section 3'!$D$16:$D$25,F137,'Section 3'!$G$16:$G$25,Lists!$J$3)&gt;0,0,1),IF(M137=Lists!$L$6,IF(COUNTIFS('Section 3'!$D$16:$D$25,F137,'Section 3'!$G$16:$G$25,M137)&gt;0,0,1),0))</f>
        <v>0</v>
      </c>
      <c r="X137" s="67">
        <f>IF(M137=Lists!$L$8,IF(COUNTIFS('Section 3'!$D$16:$D$25,F137,'Section 3'!$G$16:$G$25,Lists!$J$5)&gt;0,0,1),IF(M137=Lists!$L$10,IF(COUNTIFS('Section 3'!$D$16:$D$25,F137,'Section 3'!$G$16:$G$25,Lists!$J$6)&gt;0,0,1),0))</f>
        <v>0</v>
      </c>
      <c r="Y137" s="67">
        <f t="shared" si="8"/>
        <v>0</v>
      </c>
      <c r="Z137" s="61">
        <f t="shared" si="9"/>
        <v>0</v>
      </c>
      <c r="AA137" s="61">
        <f t="shared" si="10"/>
        <v>0</v>
      </c>
      <c r="AB137" s="40"/>
      <c r="AC137" s="40"/>
      <c r="AD137" s="40"/>
      <c r="AE137" s="40"/>
      <c r="AF137" s="40"/>
      <c r="AG137" s="40"/>
      <c r="AH137" s="40"/>
      <c r="AI137" s="40"/>
      <c r="AJ137" s="40"/>
      <c r="AK137" s="40"/>
      <c r="AL137" s="40"/>
      <c r="AM137" s="40"/>
      <c r="AN137" s="40"/>
      <c r="AO137" s="40"/>
    </row>
    <row r="138" spans="1:41" s="21" customFormat="1" x14ac:dyDescent="0.25">
      <c r="A138" s="61"/>
      <c r="B138" s="42"/>
      <c r="C138" s="180" t="str">
        <f>IF(F138=0,"",MAX($C$16:C137)+1)</f>
        <v/>
      </c>
      <c r="D138" s="63"/>
      <c r="E138" s="209"/>
      <c r="F138" s="210"/>
      <c r="G138" s="211"/>
      <c r="H138" s="210"/>
      <c r="I138" s="210"/>
      <c r="J138" s="210"/>
      <c r="K138" s="212" t="s">
        <v>372</v>
      </c>
      <c r="L138" s="210"/>
      <c r="M138" s="210"/>
      <c r="N138" s="192"/>
      <c r="O138" s="35"/>
      <c r="Q138" s="74" t="str">
        <f t="shared" ca="1" si="11"/>
        <v/>
      </c>
      <c r="S138" s="67" t="str">
        <f t="shared" si="12"/>
        <v>N</v>
      </c>
      <c r="T138" s="67">
        <f t="shared" ca="1" si="13"/>
        <v>0</v>
      </c>
      <c r="U138" s="67">
        <f>IF(C138="",0,IF(OR(D138=0,E138=0,F138=0,G138=0,H138=0,I138=0,K138=0,K138="",L138=0,M138=0,AND(OR(L138=Lists!$K$3,L138=Lists!$K$4),J138=0),AND(L138=Lists!$K$4,OR(M138=Lists!$M$5,M138=Lists!$M$6,M138=Lists!$M$7,M138=Lists!$M$8,M138=Lists!$M$10),N138=0)),1,0))</f>
        <v>0</v>
      </c>
      <c r="V138" s="67">
        <f>IF(E138=0,0,IF(COUNTIF(Lists!$B$3:$B$203,E138)&gt;0,0,1))</f>
        <v>0</v>
      </c>
      <c r="W138" s="67">
        <f>IF(M138=Lists!$L$5,IF(COUNTIFS('Section 3'!$D$16:$D$25,F138,'Section 3'!$G$16:$G$25,Lists!$J$3)&gt;0,0,1),IF(M138=Lists!$L$6,IF(COUNTIFS('Section 3'!$D$16:$D$25,F138,'Section 3'!$G$16:$G$25,M138)&gt;0,0,1),0))</f>
        <v>0</v>
      </c>
      <c r="X138" s="67">
        <f>IF(M138=Lists!$L$8,IF(COUNTIFS('Section 3'!$D$16:$D$25,F138,'Section 3'!$G$16:$G$25,Lists!$J$5)&gt;0,0,1),IF(M138=Lists!$L$10,IF(COUNTIFS('Section 3'!$D$16:$D$25,F138,'Section 3'!$G$16:$G$25,Lists!$J$6)&gt;0,0,1),0))</f>
        <v>0</v>
      </c>
      <c r="Y138" s="67">
        <f t="shared" si="8"/>
        <v>0</v>
      </c>
      <c r="Z138" s="61">
        <f t="shared" si="9"/>
        <v>0</v>
      </c>
      <c r="AA138" s="61">
        <f t="shared" si="10"/>
        <v>0</v>
      </c>
      <c r="AB138" s="40"/>
      <c r="AC138" s="40"/>
      <c r="AD138" s="40"/>
      <c r="AE138" s="40"/>
      <c r="AF138" s="40"/>
      <c r="AG138" s="40"/>
      <c r="AH138" s="40"/>
      <c r="AI138" s="40"/>
      <c r="AJ138" s="40"/>
      <c r="AK138" s="40"/>
      <c r="AL138" s="40"/>
      <c r="AM138" s="40"/>
      <c r="AN138" s="40"/>
      <c r="AO138" s="40"/>
    </row>
    <row r="139" spans="1:41" s="21" customFormat="1" x14ac:dyDescent="0.25">
      <c r="A139" s="61"/>
      <c r="B139" s="42"/>
      <c r="C139" s="180" t="str">
        <f>IF(F139=0,"",MAX($C$16:C138)+1)</f>
        <v/>
      </c>
      <c r="D139" s="63"/>
      <c r="E139" s="209"/>
      <c r="F139" s="210"/>
      <c r="G139" s="211"/>
      <c r="H139" s="210"/>
      <c r="I139" s="210"/>
      <c r="J139" s="210"/>
      <c r="K139" s="212" t="s">
        <v>372</v>
      </c>
      <c r="L139" s="210"/>
      <c r="M139" s="210"/>
      <c r="N139" s="192"/>
      <c r="O139" s="35"/>
      <c r="Q139" s="74" t="str">
        <f t="shared" ca="1" si="11"/>
        <v/>
      </c>
      <c r="S139" s="67" t="str">
        <f t="shared" si="12"/>
        <v>N</v>
      </c>
      <c r="T139" s="67">
        <f t="shared" ca="1" si="13"/>
        <v>0</v>
      </c>
      <c r="U139" s="67">
        <f>IF(C139="",0,IF(OR(D139=0,E139=0,F139=0,G139=0,H139=0,I139=0,K139=0,K139="",L139=0,M139=0,AND(OR(L139=Lists!$K$3,L139=Lists!$K$4),J139=0),AND(L139=Lists!$K$4,OR(M139=Lists!$M$5,M139=Lists!$M$6,M139=Lists!$M$7,M139=Lists!$M$8,M139=Lists!$M$10),N139=0)),1,0))</f>
        <v>0</v>
      </c>
      <c r="V139" s="67">
        <f>IF(E139=0,0,IF(COUNTIF(Lists!$B$3:$B$203,E139)&gt;0,0,1))</f>
        <v>0</v>
      </c>
      <c r="W139" s="67">
        <f>IF(M139=Lists!$L$5,IF(COUNTIFS('Section 3'!$D$16:$D$25,F139,'Section 3'!$G$16:$G$25,Lists!$J$3)&gt;0,0,1),IF(M139=Lists!$L$6,IF(COUNTIFS('Section 3'!$D$16:$D$25,F139,'Section 3'!$G$16:$G$25,M139)&gt;0,0,1),0))</f>
        <v>0</v>
      </c>
      <c r="X139" s="67">
        <f>IF(M139=Lists!$L$8,IF(COUNTIFS('Section 3'!$D$16:$D$25,F139,'Section 3'!$G$16:$G$25,Lists!$J$5)&gt;0,0,1),IF(M139=Lists!$L$10,IF(COUNTIFS('Section 3'!$D$16:$D$25,F139,'Section 3'!$G$16:$G$25,Lists!$J$6)&gt;0,0,1),0))</f>
        <v>0</v>
      </c>
      <c r="Y139" s="67">
        <f t="shared" si="8"/>
        <v>0</v>
      </c>
      <c r="Z139" s="61">
        <f t="shared" si="9"/>
        <v>0</v>
      </c>
      <c r="AA139" s="61">
        <f t="shared" si="10"/>
        <v>0</v>
      </c>
      <c r="AB139" s="40"/>
      <c r="AC139" s="40"/>
      <c r="AD139" s="40"/>
      <c r="AE139" s="40"/>
      <c r="AF139" s="40"/>
      <c r="AG139" s="40"/>
      <c r="AH139" s="40"/>
      <c r="AI139" s="40"/>
      <c r="AJ139" s="40"/>
      <c r="AK139" s="40"/>
      <c r="AL139" s="40"/>
      <c r="AM139" s="40"/>
      <c r="AN139" s="40"/>
      <c r="AO139" s="40"/>
    </row>
    <row r="140" spans="1:41" s="21" customFormat="1" x14ac:dyDescent="0.25">
      <c r="A140" s="61"/>
      <c r="B140" s="42"/>
      <c r="C140" s="180" t="str">
        <f>IF(F140=0,"",MAX($C$16:C139)+1)</f>
        <v/>
      </c>
      <c r="D140" s="63"/>
      <c r="E140" s="209"/>
      <c r="F140" s="210"/>
      <c r="G140" s="211"/>
      <c r="H140" s="210"/>
      <c r="I140" s="210"/>
      <c r="J140" s="210"/>
      <c r="K140" s="212" t="s">
        <v>372</v>
      </c>
      <c r="L140" s="210"/>
      <c r="M140" s="210"/>
      <c r="N140" s="192"/>
      <c r="O140" s="35"/>
      <c r="Q140" s="74" t="str">
        <f t="shared" ca="1" si="11"/>
        <v/>
      </c>
      <c r="S140" s="67" t="str">
        <f t="shared" si="12"/>
        <v>N</v>
      </c>
      <c r="T140" s="67">
        <f t="shared" ca="1" si="13"/>
        <v>0</v>
      </c>
      <c r="U140" s="67">
        <f>IF(C140="",0,IF(OR(D140=0,E140=0,F140=0,G140=0,H140=0,I140=0,K140=0,K140="",L140=0,M140=0,AND(OR(L140=Lists!$K$3,L140=Lists!$K$4),J140=0),AND(L140=Lists!$K$4,OR(M140=Lists!$M$5,M140=Lists!$M$6,M140=Lists!$M$7,M140=Lists!$M$8,M140=Lists!$M$10),N140=0)),1,0))</f>
        <v>0</v>
      </c>
      <c r="V140" s="67">
        <f>IF(E140=0,0,IF(COUNTIF(Lists!$B$3:$B$203,E140)&gt;0,0,1))</f>
        <v>0</v>
      </c>
      <c r="W140" s="67">
        <f>IF(M140=Lists!$L$5,IF(COUNTIFS('Section 3'!$D$16:$D$25,F140,'Section 3'!$G$16:$G$25,Lists!$J$3)&gt;0,0,1),IF(M140=Lists!$L$6,IF(COUNTIFS('Section 3'!$D$16:$D$25,F140,'Section 3'!$G$16:$G$25,M140)&gt;0,0,1),0))</f>
        <v>0</v>
      </c>
      <c r="X140" s="67">
        <f>IF(M140=Lists!$L$8,IF(COUNTIFS('Section 3'!$D$16:$D$25,F140,'Section 3'!$G$16:$G$25,Lists!$J$5)&gt;0,0,1),IF(M140=Lists!$L$10,IF(COUNTIFS('Section 3'!$D$16:$D$25,F140,'Section 3'!$G$16:$G$25,Lists!$J$6)&gt;0,0,1),0))</f>
        <v>0</v>
      </c>
      <c r="Y140" s="67">
        <f t="shared" si="8"/>
        <v>0</v>
      </c>
      <c r="Z140" s="61">
        <f t="shared" si="9"/>
        <v>0</v>
      </c>
      <c r="AA140" s="61">
        <f t="shared" si="10"/>
        <v>0</v>
      </c>
      <c r="AB140" s="40"/>
      <c r="AC140" s="40"/>
      <c r="AD140" s="40"/>
      <c r="AE140" s="40"/>
      <c r="AF140" s="40"/>
      <c r="AG140" s="40"/>
      <c r="AH140" s="40"/>
      <c r="AI140" s="40"/>
      <c r="AJ140" s="40"/>
      <c r="AK140" s="40"/>
      <c r="AL140" s="40"/>
      <c r="AM140" s="40"/>
      <c r="AN140" s="40"/>
      <c r="AO140" s="40"/>
    </row>
    <row r="141" spans="1:41" s="21" customFormat="1" x14ac:dyDescent="0.25">
      <c r="A141" s="61"/>
      <c r="B141" s="42"/>
      <c r="C141" s="180" t="str">
        <f>IF(F141=0,"",MAX($C$16:C140)+1)</f>
        <v/>
      </c>
      <c r="D141" s="63"/>
      <c r="E141" s="209"/>
      <c r="F141" s="210"/>
      <c r="G141" s="211"/>
      <c r="H141" s="210"/>
      <c r="I141" s="210"/>
      <c r="J141" s="210"/>
      <c r="K141" s="212" t="s">
        <v>372</v>
      </c>
      <c r="L141" s="210"/>
      <c r="M141" s="210"/>
      <c r="N141" s="192"/>
      <c r="O141" s="35"/>
      <c r="Q141" s="74" t="str">
        <f t="shared" ca="1" si="11"/>
        <v/>
      </c>
      <c r="S141" s="67" t="str">
        <f t="shared" si="12"/>
        <v>N</v>
      </c>
      <c r="T141" s="67">
        <f t="shared" ca="1" si="13"/>
        <v>0</v>
      </c>
      <c r="U141" s="67">
        <f>IF(C141="",0,IF(OR(D141=0,E141=0,F141=0,G141=0,H141=0,I141=0,K141=0,K141="",L141=0,M141=0,AND(OR(L141=Lists!$K$3,L141=Lists!$K$4),J141=0),AND(L141=Lists!$K$4,OR(M141=Lists!$M$5,M141=Lists!$M$6,M141=Lists!$M$7,M141=Lists!$M$8,M141=Lists!$M$10),N141=0)),1,0))</f>
        <v>0</v>
      </c>
      <c r="V141" s="67">
        <f>IF(E141=0,0,IF(COUNTIF(Lists!$B$3:$B$203,E141)&gt;0,0,1))</f>
        <v>0</v>
      </c>
      <c r="W141" s="67">
        <f>IF(M141=Lists!$L$5,IF(COUNTIFS('Section 3'!$D$16:$D$25,F141,'Section 3'!$G$16:$G$25,Lists!$J$3)&gt;0,0,1),IF(M141=Lists!$L$6,IF(COUNTIFS('Section 3'!$D$16:$D$25,F141,'Section 3'!$G$16:$G$25,M141)&gt;0,0,1),0))</f>
        <v>0</v>
      </c>
      <c r="X141" s="67">
        <f>IF(M141=Lists!$L$8,IF(COUNTIFS('Section 3'!$D$16:$D$25,F141,'Section 3'!$G$16:$G$25,Lists!$J$5)&gt;0,0,1),IF(M141=Lists!$L$10,IF(COUNTIFS('Section 3'!$D$16:$D$25,F141,'Section 3'!$G$16:$G$25,Lists!$J$6)&gt;0,0,1),0))</f>
        <v>0</v>
      </c>
      <c r="Y141" s="67">
        <f t="shared" si="8"/>
        <v>0</v>
      </c>
      <c r="Z141" s="61">
        <f t="shared" si="9"/>
        <v>0</v>
      </c>
      <c r="AA141" s="61">
        <f t="shared" si="10"/>
        <v>0</v>
      </c>
      <c r="AB141" s="40"/>
      <c r="AC141" s="40"/>
      <c r="AD141" s="40"/>
      <c r="AE141" s="40"/>
      <c r="AF141" s="40"/>
      <c r="AG141" s="40"/>
      <c r="AH141" s="40"/>
      <c r="AI141" s="40"/>
      <c r="AJ141" s="40"/>
      <c r="AK141" s="40"/>
      <c r="AL141" s="40"/>
      <c r="AM141" s="40"/>
      <c r="AN141" s="40"/>
      <c r="AO141" s="40"/>
    </row>
    <row r="142" spans="1:41" s="21" customFormat="1" x14ac:dyDescent="0.25">
      <c r="A142" s="61"/>
      <c r="B142" s="42"/>
      <c r="C142" s="180" t="str">
        <f>IF(F142=0,"",MAX($C$16:C141)+1)</f>
        <v/>
      </c>
      <c r="D142" s="63"/>
      <c r="E142" s="209"/>
      <c r="F142" s="210"/>
      <c r="G142" s="211"/>
      <c r="H142" s="210"/>
      <c r="I142" s="210"/>
      <c r="J142" s="210"/>
      <c r="K142" s="212" t="s">
        <v>372</v>
      </c>
      <c r="L142" s="210"/>
      <c r="M142" s="210"/>
      <c r="N142" s="192"/>
      <c r="O142" s="35"/>
      <c r="Q142" s="74" t="str">
        <f t="shared" ca="1" si="11"/>
        <v/>
      </c>
      <c r="S142" s="67" t="str">
        <f t="shared" si="12"/>
        <v>N</v>
      </c>
      <c r="T142" s="67">
        <f t="shared" ca="1" si="13"/>
        <v>0</v>
      </c>
      <c r="U142" s="67">
        <f>IF(C142="",0,IF(OR(D142=0,E142=0,F142=0,G142=0,H142=0,I142=0,K142=0,K142="",L142=0,M142=0,AND(OR(L142=Lists!$K$3,L142=Lists!$K$4),J142=0),AND(L142=Lists!$K$4,OR(M142=Lists!$M$5,M142=Lists!$M$6,M142=Lists!$M$7,M142=Lists!$M$8,M142=Lists!$M$10),N142=0)),1,0))</f>
        <v>0</v>
      </c>
      <c r="V142" s="67">
        <f>IF(E142=0,0,IF(COUNTIF(Lists!$B$3:$B$203,E142)&gt;0,0,1))</f>
        <v>0</v>
      </c>
      <c r="W142" s="67">
        <f>IF(M142=Lists!$L$5,IF(COUNTIFS('Section 3'!$D$16:$D$25,F142,'Section 3'!$G$16:$G$25,Lists!$J$3)&gt;0,0,1),IF(M142=Lists!$L$6,IF(COUNTIFS('Section 3'!$D$16:$D$25,F142,'Section 3'!$G$16:$G$25,M142)&gt;0,0,1),0))</f>
        <v>0</v>
      </c>
      <c r="X142" s="67">
        <f>IF(M142=Lists!$L$8,IF(COUNTIFS('Section 3'!$D$16:$D$25,F142,'Section 3'!$G$16:$G$25,Lists!$J$5)&gt;0,0,1),IF(M142=Lists!$L$10,IF(COUNTIFS('Section 3'!$D$16:$D$25,F142,'Section 3'!$G$16:$G$25,Lists!$J$6)&gt;0,0,1),0))</f>
        <v>0</v>
      </c>
      <c r="Y142" s="67">
        <f t="shared" si="8"/>
        <v>0</v>
      </c>
      <c r="Z142" s="61">
        <f t="shared" si="9"/>
        <v>0</v>
      </c>
      <c r="AA142" s="61">
        <f t="shared" si="10"/>
        <v>0</v>
      </c>
      <c r="AB142" s="40"/>
      <c r="AC142" s="40"/>
      <c r="AD142" s="40"/>
      <c r="AE142" s="40"/>
      <c r="AF142" s="40"/>
      <c r="AG142" s="40"/>
      <c r="AH142" s="40"/>
      <c r="AI142" s="40"/>
      <c r="AJ142" s="40"/>
      <c r="AK142" s="40"/>
      <c r="AL142" s="40"/>
      <c r="AM142" s="40"/>
      <c r="AN142" s="40"/>
      <c r="AO142" s="40"/>
    </row>
    <row r="143" spans="1:41" s="21" customFormat="1" x14ac:dyDescent="0.25">
      <c r="A143" s="61"/>
      <c r="B143" s="42"/>
      <c r="C143" s="180" t="str">
        <f>IF(F143=0,"",MAX($C$16:C142)+1)</f>
        <v/>
      </c>
      <c r="D143" s="63"/>
      <c r="E143" s="209"/>
      <c r="F143" s="210"/>
      <c r="G143" s="211"/>
      <c r="H143" s="210"/>
      <c r="I143" s="210"/>
      <c r="J143" s="210"/>
      <c r="K143" s="212" t="s">
        <v>372</v>
      </c>
      <c r="L143" s="210"/>
      <c r="M143" s="210"/>
      <c r="N143" s="192"/>
      <c r="O143" s="35"/>
      <c r="Q143" s="74" t="str">
        <f t="shared" ca="1" si="11"/>
        <v/>
      </c>
      <c r="S143" s="67" t="str">
        <f t="shared" si="12"/>
        <v>N</v>
      </c>
      <c r="T143" s="67">
        <f t="shared" ca="1" si="13"/>
        <v>0</v>
      </c>
      <c r="U143" s="67">
        <f>IF(C143="",0,IF(OR(D143=0,E143=0,F143=0,G143=0,H143=0,I143=0,K143=0,K143="",L143=0,M143=0,AND(OR(L143=Lists!$K$3,L143=Lists!$K$4),J143=0),AND(L143=Lists!$K$4,OR(M143=Lists!$M$5,M143=Lists!$M$6,M143=Lists!$M$7,M143=Lists!$M$8,M143=Lists!$M$10),N143=0)),1,0))</f>
        <v>0</v>
      </c>
      <c r="V143" s="67">
        <f>IF(E143=0,0,IF(COUNTIF(Lists!$B$3:$B$203,E143)&gt;0,0,1))</f>
        <v>0</v>
      </c>
      <c r="W143" s="67">
        <f>IF(M143=Lists!$L$5,IF(COUNTIFS('Section 3'!$D$16:$D$25,F143,'Section 3'!$G$16:$G$25,Lists!$J$3)&gt;0,0,1),IF(M143=Lists!$L$6,IF(COUNTIFS('Section 3'!$D$16:$D$25,F143,'Section 3'!$G$16:$G$25,M143)&gt;0,0,1),0))</f>
        <v>0</v>
      </c>
      <c r="X143" s="67">
        <f>IF(M143=Lists!$L$8,IF(COUNTIFS('Section 3'!$D$16:$D$25,F143,'Section 3'!$G$16:$G$25,Lists!$J$5)&gt;0,0,1),IF(M143=Lists!$L$10,IF(COUNTIFS('Section 3'!$D$16:$D$25,F143,'Section 3'!$G$16:$G$25,Lists!$J$6)&gt;0,0,1),0))</f>
        <v>0</v>
      </c>
      <c r="Y143" s="67">
        <f t="shared" si="8"/>
        <v>0</v>
      </c>
      <c r="Z143" s="61">
        <f t="shared" si="9"/>
        <v>0</v>
      </c>
      <c r="AA143" s="61">
        <f t="shared" si="10"/>
        <v>0</v>
      </c>
      <c r="AB143" s="40"/>
      <c r="AC143" s="40"/>
      <c r="AD143" s="40"/>
      <c r="AE143" s="40"/>
      <c r="AF143" s="40"/>
      <c r="AG143" s="40"/>
      <c r="AH143" s="40"/>
      <c r="AI143" s="40"/>
      <c r="AJ143" s="40"/>
      <c r="AK143" s="40"/>
      <c r="AL143" s="40"/>
      <c r="AM143" s="40"/>
      <c r="AN143" s="40"/>
      <c r="AO143" s="40"/>
    </row>
    <row r="144" spans="1:41" s="21" customFormat="1" x14ac:dyDescent="0.25">
      <c r="A144" s="61"/>
      <c r="B144" s="42"/>
      <c r="C144" s="180" t="str">
        <f>IF(F144=0,"",MAX($C$16:C143)+1)</f>
        <v/>
      </c>
      <c r="D144" s="63"/>
      <c r="E144" s="209"/>
      <c r="F144" s="210"/>
      <c r="G144" s="211"/>
      <c r="H144" s="210"/>
      <c r="I144" s="210"/>
      <c r="J144" s="210"/>
      <c r="K144" s="212" t="s">
        <v>372</v>
      </c>
      <c r="L144" s="210"/>
      <c r="M144" s="210"/>
      <c r="N144" s="192"/>
      <c r="O144" s="35"/>
      <c r="Q144" s="74" t="str">
        <f t="shared" ca="1" si="11"/>
        <v/>
      </c>
      <c r="S144" s="67" t="str">
        <f t="shared" si="12"/>
        <v>N</v>
      </c>
      <c r="T144" s="67">
        <f t="shared" ca="1" si="13"/>
        <v>0</v>
      </c>
      <c r="U144" s="67">
        <f>IF(C144="",0,IF(OR(D144=0,E144=0,F144=0,G144=0,H144=0,I144=0,K144=0,K144="",L144=0,M144=0,AND(OR(L144=Lists!$K$3,L144=Lists!$K$4),J144=0),AND(L144=Lists!$K$4,OR(M144=Lists!$M$5,M144=Lists!$M$6,M144=Lists!$M$7,M144=Lists!$M$8,M144=Lists!$M$10),N144=0)),1,0))</f>
        <v>0</v>
      </c>
      <c r="V144" s="67">
        <f>IF(E144=0,0,IF(COUNTIF(Lists!$B$3:$B$203,E144)&gt;0,0,1))</f>
        <v>0</v>
      </c>
      <c r="W144" s="67">
        <f>IF(M144=Lists!$L$5,IF(COUNTIFS('Section 3'!$D$16:$D$25,F144,'Section 3'!$G$16:$G$25,Lists!$J$3)&gt;0,0,1),IF(M144=Lists!$L$6,IF(COUNTIFS('Section 3'!$D$16:$D$25,F144,'Section 3'!$G$16:$G$25,M144)&gt;0,0,1),0))</f>
        <v>0</v>
      </c>
      <c r="X144" s="67">
        <f>IF(M144=Lists!$L$8,IF(COUNTIFS('Section 3'!$D$16:$D$25,F144,'Section 3'!$G$16:$G$25,Lists!$J$5)&gt;0,0,1),IF(M144=Lists!$L$10,IF(COUNTIFS('Section 3'!$D$16:$D$25,F144,'Section 3'!$G$16:$G$25,Lists!$J$6)&gt;0,0,1),0))</f>
        <v>0</v>
      </c>
      <c r="Y144" s="67">
        <f t="shared" ref="Y144:Y207" si="14">IF(F144=0,0,IF(COUNTIF(ClassIChemicals,F144)&gt;0,0,1))</f>
        <v>0</v>
      </c>
      <c r="Z144" s="61">
        <f t="shared" ref="Z144:Z207" si="15">IF(L144=0,0,IF(COUNTIF(TransactionType,L144)&gt;0,0,1))</f>
        <v>0</v>
      </c>
      <c r="AA144" s="61">
        <f t="shared" ref="AA144:AA207" si="16">IF(M144=0,0,IF(OR(COUNTIF(NewIntendedUses,M144)&gt;0,COUNTIF(UsedIntendedUses,M144)&gt;0,COUNTIF(HeelsIntendedUses,M144)&gt;0),0,1))</f>
        <v>0</v>
      </c>
      <c r="AB144" s="40"/>
      <c r="AC144" s="40"/>
      <c r="AD144" s="40"/>
      <c r="AE144" s="40"/>
      <c r="AF144" s="40"/>
      <c r="AG144" s="40"/>
      <c r="AH144" s="40"/>
      <c r="AI144" s="40"/>
      <c r="AJ144" s="40"/>
      <c r="AK144" s="40"/>
      <c r="AL144" s="40"/>
      <c r="AM144" s="40"/>
      <c r="AN144" s="40"/>
      <c r="AO144" s="40"/>
    </row>
    <row r="145" spans="1:41" s="21" customFormat="1" x14ac:dyDescent="0.25">
      <c r="A145" s="61"/>
      <c r="B145" s="42"/>
      <c r="C145" s="180" t="str">
        <f>IF(F145=0,"",MAX($C$16:C144)+1)</f>
        <v/>
      </c>
      <c r="D145" s="63"/>
      <c r="E145" s="209"/>
      <c r="F145" s="210"/>
      <c r="G145" s="211"/>
      <c r="H145" s="210"/>
      <c r="I145" s="210"/>
      <c r="J145" s="210"/>
      <c r="K145" s="212" t="s">
        <v>372</v>
      </c>
      <c r="L145" s="210"/>
      <c r="M145" s="210"/>
      <c r="N145" s="192"/>
      <c r="O145" s="35"/>
      <c r="Q145" s="74" t="str">
        <f t="shared" ref="Q145:Q208" ca="1" si="17">IF(SUM(T145:V145,Y145:AA145)&gt;0,"ROW INCOMPLETE OR INVALID DATA ENTERED; ENTER/EDIT DATA IN REQUIRED FIELDS","")</f>
        <v/>
      </c>
      <c r="S145" s="67" t="str">
        <f t="shared" ref="S145:S208" si="18">IF(C145="","N","Y")</f>
        <v>N</v>
      </c>
      <c r="T145" s="67">
        <f t="shared" ref="T145:T208" ca="1" si="19">IF(OR(D145=0,AND(D145&gt;=StartDate,D145&lt;=EndDate)),0,1)</f>
        <v>0</v>
      </c>
      <c r="U145" s="67">
        <f>IF(C145="",0,IF(OR(D145=0,E145=0,F145=0,G145=0,H145=0,I145=0,K145=0,K145="",L145=0,M145=0,AND(OR(L145=Lists!$K$3,L145=Lists!$K$4),J145=0),AND(L145=Lists!$K$4,OR(M145=Lists!$M$5,M145=Lists!$M$6,M145=Lists!$M$7,M145=Lists!$M$8,M145=Lists!$M$10),N145=0)),1,0))</f>
        <v>0</v>
      </c>
      <c r="V145" s="67">
        <f>IF(E145=0,0,IF(COUNTIF(Lists!$B$3:$B$203,E145)&gt;0,0,1))</f>
        <v>0</v>
      </c>
      <c r="W145" s="67">
        <f>IF(M145=Lists!$L$5,IF(COUNTIFS('Section 3'!$D$16:$D$25,F145,'Section 3'!$G$16:$G$25,Lists!$J$3)&gt;0,0,1),IF(M145=Lists!$L$6,IF(COUNTIFS('Section 3'!$D$16:$D$25,F145,'Section 3'!$G$16:$G$25,M145)&gt;0,0,1),0))</f>
        <v>0</v>
      </c>
      <c r="X145" s="67">
        <f>IF(M145=Lists!$L$8,IF(COUNTIFS('Section 3'!$D$16:$D$25,F145,'Section 3'!$G$16:$G$25,Lists!$J$5)&gt;0,0,1),IF(M145=Lists!$L$10,IF(COUNTIFS('Section 3'!$D$16:$D$25,F145,'Section 3'!$G$16:$G$25,Lists!$J$6)&gt;0,0,1),0))</f>
        <v>0</v>
      </c>
      <c r="Y145" s="67">
        <f t="shared" si="14"/>
        <v>0</v>
      </c>
      <c r="Z145" s="61">
        <f t="shared" si="15"/>
        <v>0</v>
      </c>
      <c r="AA145" s="61">
        <f t="shared" si="16"/>
        <v>0</v>
      </c>
      <c r="AB145" s="40"/>
      <c r="AC145" s="40"/>
      <c r="AD145" s="40"/>
      <c r="AE145" s="40"/>
      <c r="AF145" s="40"/>
      <c r="AG145" s="40"/>
      <c r="AH145" s="40"/>
      <c r="AI145" s="40"/>
      <c r="AJ145" s="40"/>
      <c r="AK145" s="40"/>
      <c r="AL145" s="40"/>
      <c r="AM145" s="40"/>
      <c r="AN145" s="40"/>
      <c r="AO145" s="40"/>
    </row>
    <row r="146" spans="1:41" s="21" customFormat="1" x14ac:dyDescent="0.25">
      <c r="A146" s="61"/>
      <c r="B146" s="42"/>
      <c r="C146" s="180" t="str">
        <f>IF(F146=0,"",MAX($C$16:C145)+1)</f>
        <v/>
      </c>
      <c r="D146" s="63"/>
      <c r="E146" s="209"/>
      <c r="F146" s="210"/>
      <c r="G146" s="211"/>
      <c r="H146" s="210"/>
      <c r="I146" s="210"/>
      <c r="J146" s="210"/>
      <c r="K146" s="212" t="s">
        <v>372</v>
      </c>
      <c r="L146" s="210"/>
      <c r="M146" s="210"/>
      <c r="N146" s="192"/>
      <c r="O146" s="35"/>
      <c r="Q146" s="74" t="str">
        <f t="shared" ca="1" si="17"/>
        <v/>
      </c>
      <c r="S146" s="67" t="str">
        <f t="shared" si="18"/>
        <v>N</v>
      </c>
      <c r="T146" s="67">
        <f t="shared" ca="1" si="19"/>
        <v>0</v>
      </c>
      <c r="U146" s="67">
        <f>IF(C146="",0,IF(OR(D146=0,E146=0,F146=0,G146=0,H146=0,I146=0,K146=0,K146="",L146=0,M146=0,AND(OR(L146=Lists!$K$3,L146=Lists!$K$4),J146=0),AND(L146=Lists!$K$4,OR(M146=Lists!$M$5,M146=Lists!$M$6,M146=Lists!$M$7,M146=Lists!$M$8,M146=Lists!$M$10),N146=0)),1,0))</f>
        <v>0</v>
      </c>
      <c r="V146" s="67">
        <f>IF(E146=0,0,IF(COUNTIF(Lists!$B$3:$B$203,E146)&gt;0,0,1))</f>
        <v>0</v>
      </c>
      <c r="W146" s="67">
        <f>IF(M146=Lists!$L$5,IF(COUNTIFS('Section 3'!$D$16:$D$25,F146,'Section 3'!$G$16:$G$25,Lists!$J$3)&gt;0,0,1),IF(M146=Lists!$L$6,IF(COUNTIFS('Section 3'!$D$16:$D$25,F146,'Section 3'!$G$16:$G$25,M146)&gt;0,0,1),0))</f>
        <v>0</v>
      </c>
      <c r="X146" s="67">
        <f>IF(M146=Lists!$L$8,IF(COUNTIFS('Section 3'!$D$16:$D$25,F146,'Section 3'!$G$16:$G$25,Lists!$J$5)&gt;0,0,1),IF(M146=Lists!$L$10,IF(COUNTIFS('Section 3'!$D$16:$D$25,F146,'Section 3'!$G$16:$G$25,Lists!$J$6)&gt;0,0,1),0))</f>
        <v>0</v>
      </c>
      <c r="Y146" s="67">
        <f t="shared" si="14"/>
        <v>0</v>
      </c>
      <c r="Z146" s="61">
        <f t="shared" si="15"/>
        <v>0</v>
      </c>
      <c r="AA146" s="61">
        <f t="shared" si="16"/>
        <v>0</v>
      </c>
      <c r="AB146" s="40"/>
      <c r="AC146" s="40"/>
      <c r="AD146" s="40"/>
      <c r="AE146" s="40"/>
      <c r="AF146" s="40"/>
      <c r="AG146" s="40"/>
      <c r="AH146" s="40"/>
      <c r="AI146" s="40"/>
      <c r="AJ146" s="40"/>
      <c r="AK146" s="40"/>
      <c r="AL146" s="40"/>
      <c r="AM146" s="40"/>
      <c r="AN146" s="40"/>
      <c r="AO146" s="40"/>
    </row>
    <row r="147" spans="1:41" s="21" customFormat="1" x14ac:dyDescent="0.25">
      <c r="A147" s="61"/>
      <c r="B147" s="42"/>
      <c r="C147" s="180" t="str">
        <f>IF(F147=0,"",MAX($C$16:C146)+1)</f>
        <v/>
      </c>
      <c r="D147" s="63"/>
      <c r="E147" s="209"/>
      <c r="F147" s="210"/>
      <c r="G147" s="211"/>
      <c r="H147" s="210"/>
      <c r="I147" s="210"/>
      <c r="J147" s="210"/>
      <c r="K147" s="212" t="s">
        <v>372</v>
      </c>
      <c r="L147" s="210"/>
      <c r="M147" s="210"/>
      <c r="N147" s="192"/>
      <c r="O147" s="35"/>
      <c r="Q147" s="74" t="str">
        <f t="shared" ca="1" si="17"/>
        <v/>
      </c>
      <c r="S147" s="67" t="str">
        <f t="shared" si="18"/>
        <v>N</v>
      </c>
      <c r="T147" s="67">
        <f t="shared" ca="1" si="19"/>
        <v>0</v>
      </c>
      <c r="U147" s="67">
        <f>IF(C147="",0,IF(OR(D147=0,E147=0,F147=0,G147=0,H147=0,I147=0,K147=0,K147="",L147=0,M147=0,AND(OR(L147=Lists!$K$3,L147=Lists!$K$4),J147=0),AND(L147=Lists!$K$4,OR(M147=Lists!$M$5,M147=Lists!$M$6,M147=Lists!$M$7,M147=Lists!$M$8,M147=Lists!$M$10),N147=0)),1,0))</f>
        <v>0</v>
      </c>
      <c r="V147" s="67">
        <f>IF(E147=0,0,IF(COUNTIF(Lists!$B$3:$B$203,E147)&gt;0,0,1))</f>
        <v>0</v>
      </c>
      <c r="W147" s="67">
        <f>IF(M147=Lists!$L$5,IF(COUNTIFS('Section 3'!$D$16:$D$25,F147,'Section 3'!$G$16:$G$25,Lists!$J$3)&gt;0,0,1),IF(M147=Lists!$L$6,IF(COUNTIFS('Section 3'!$D$16:$D$25,F147,'Section 3'!$G$16:$G$25,M147)&gt;0,0,1),0))</f>
        <v>0</v>
      </c>
      <c r="X147" s="67">
        <f>IF(M147=Lists!$L$8,IF(COUNTIFS('Section 3'!$D$16:$D$25,F147,'Section 3'!$G$16:$G$25,Lists!$J$5)&gt;0,0,1),IF(M147=Lists!$L$10,IF(COUNTIFS('Section 3'!$D$16:$D$25,F147,'Section 3'!$G$16:$G$25,Lists!$J$6)&gt;0,0,1),0))</f>
        <v>0</v>
      </c>
      <c r="Y147" s="67">
        <f t="shared" si="14"/>
        <v>0</v>
      </c>
      <c r="Z147" s="61">
        <f t="shared" si="15"/>
        <v>0</v>
      </c>
      <c r="AA147" s="61">
        <f t="shared" si="16"/>
        <v>0</v>
      </c>
      <c r="AB147" s="40"/>
      <c r="AC147" s="40"/>
      <c r="AD147" s="40"/>
      <c r="AE147" s="40"/>
      <c r="AF147" s="40"/>
      <c r="AG147" s="40"/>
      <c r="AH147" s="40"/>
      <c r="AI147" s="40"/>
      <c r="AJ147" s="40"/>
      <c r="AK147" s="40"/>
      <c r="AL147" s="40"/>
      <c r="AM147" s="40"/>
      <c r="AN147" s="40"/>
      <c r="AO147" s="40"/>
    </row>
    <row r="148" spans="1:41" s="21" customFormat="1" x14ac:dyDescent="0.25">
      <c r="A148" s="61"/>
      <c r="B148" s="42"/>
      <c r="C148" s="180" t="str">
        <f>IF(F148=0,"",MAX($C$16:C147)+1)</f>
        <v/>
      </c>
      <c r="D148" s="63"/>
      <c r="E148" s="209"/>
      <c r="F148" s="210"/>
      <c r="G148" s="211"/>
      <c r="H148" s="210"/>
      <c r="I148" s="210"/>
      <c r="J148" s="210"/>
      <c r="K148" s="212" t="s">
        <v>372</v>
      </c>
      <c r="L148" s="210"/>
      <c r="M148" s="210"/>
      <c r="N148" s="192"/>
      <c r="O148" s="35"/>
      <c r="Q148" s="74" t="str">
        <f t="shared" ca="1" si="17"/>
        <v/>
      </c>
      <c r="S148" s="67" t="str">
        <f t="shared" si="18"/>
        <v>N</v>
      </c>
      <c r="T148" s="67">
        <f t="shared" ca="1" si="19"/>
        <v>0</v>
      </c>
      <c r="U148" s="67">
        <f>IF(C148="",0,IF(OR(D148=0,E148=0,F148=0,G148=0,H148=0,I148=0,K148=0,K148="",L148=0,M148=0,AND(OR(L148=Lists!$K$3,L148=Lists!$K$4),J148=0),AND(L148=Lists!$K$4,OR(M148=Lists!$M$5,M148=Lists!$M$6,M148=Lists!$M$7,M148=Lists!$M$8,M148=Lists!$M$10),N148=0)),1,0))</f>
        <v>0</v>
      </c>
      <c r="V148" s="67">
        <f>IF(E148=0,0,IF(COUNTIF(Lists!$B$3:$B$203,E148)&gt;0,0,1))</f>
        <v>0</v>
      </c>
      <c r="W148" s="67">
        <f>IF(M148=Lists!$L$5,IF(COUNTIFS('Section 3'!$D$16:$D$25,F148,'Section 3'!$G$16:$G$25,Lists!$J$3)&gt;0,0,1),IF(M148=Lists!$L$6,IF(COUNTIFS('Section 3'!$D$16:$D$25,F148,'Section 3'!$G$16:$G$25,M148)&gt;0,0,1),0))</f>
        <v>0</v>
      </c>
      <c r="X148" s="67">
        <f>IF(M148=Lists!$L$8,IF(COUNTIFS('Section 3'!$D$16:$D$25,F148,'Section 3'!$G$16:$G$25,Lists!$J$5)&gt;0,0,1),IF(M148=Lists!$L$10,IF(COUNTIFS('Section 3'!$D$16:$D$25,F148,'Section 3'!$G$16:$G$25,Lists!$J$6)&gt;0,0,1),0))</f>
        <v>0</v>
      </c>
      <c r="Y148" s="67">
        <f t="shared" si="14"/>
        <v>0</v>
      </c>
      <c r="Z148" s="61">
        <f t="shared" si="15"/>
        <v>0</v>
      </c>
      <c r="AA148" s="61">
        <f t="shared" si="16"/>
        <v>0</v>
      </c>
      <c r="AB148" s="40"/>
      <c r="AC148" s="40"/>
      <c r="AD148" s="40"/>
      <c r="AE148" s="40"/>
      <c r="AF148" s="40"/>
      <c r="AG148" s="40"/>
      <c r="AH148" s="40"/>
      <c r="AI148" s="40"/>
      <c r="AJ148" s="40"/>
      <c r="AK148" s="40"/>
      <c r="AL148" s="40"/>
      <c r="AM148" s="40"/>
      <c r="AN148" s="40"/>
      <c r="AO148" s="40"/>
    </row>
    <row r="149" spans="1:41" s="21" customFormat="1" x14ac:dyDescent="0.25">
      <c r="A149" s="61"/>
      <c r="B149" s="42"/>
      <c r="C149" s="180" t="str">
        <f>IF(F149=0,"",MAX($C$16:C148)+1)</f>
        <v/>
      </c>
      <c r="D149" s="63"/>
      <c r="E149" s="209"/>
      <c r="F149" s="210"/>
      <c r="G149" s="211"/>
      <c r="H149" s="210"/>
      <c r="I149" s="210"/>
      <c r="J149" s="210"/>
      <c r="K149" s="212" t="s">
        <v>372</v>
      </c>
      <c r="L149" s="210"/>
      <c r="M149" s="210"/>
      <c r="N149" s="192"/>
      <c r="O149" s="35"/>
      <c r="Q149" s="74" t="str">
        <f t="shared" ca="1" si="17"/>
        <v/>
      </c>
      <c r="S149" s="67" t="str">
        <f t="shared" si="18"/>
        <v>N</v>
      </c>
      <c r="T149" s="67">
        <f t="shared" ca="1" si="19"/>
        <v>0</v>
      </c>
      <c r="U149" s="67">
        <f>IF(C149="",0,IF(OR(D149=0,E149=0,F149=0,G149=0,H149=0,I149=0,K149=0,K149="",L149=0,M149=0,AND(OR(L149=Lists!$K$3,L149=Lists!$K$4),J149=0),AND(L149=Lists!$K$4,OR(M149=Lists!$M$5,M149=Lists!$M$6,M149=Lists!$M$7,M149=Lists!$M$8,M149=Lists!$M$10),N149=0)),1,0))</f>
        <v>0</v>
      </c>
      <c r="V149" s="67">
        <f>IF(E149=0,0,IF(COUNTIF(Lists!$B$3:$B$203,E149)&gt;0,0,1))</f>
        <v>0</v>
      </c>
      <c r="W149" s="67">
        <f>IF(M149=Lists!$L$5,IF(COUNTIFS('Section 3'!$D$16:$D$25,F149,'Section 3'!$G$16:$G$25,Lists!$J$3)&gt;0,0,1),IF(M149=Lists!$L$6,IF(COUNTIFS('Section 3'!$D$16:$D$25,F149,'Section 3'!$G$16:$G$25,M149)&gt;0,0,1),0))</f>
        <v>0</v>
      </c>
      <c r="X149" s="67">
        <f>IF(M149=Lists!$L$8,IF(COUNTIFS('Section 3'!$D$16:$D$25,F149,'Section 3'!$G$16:$G$25,Lists!$J$5)&gt;0,0,1),IF(M149=Lists!$L$10,IF(COUNTIFS('Section 3'!$D$16:$D$25,F149,'Section 3'!$G$16:$G$25,Lists!$J$6)&gt;0,0,1),0))</f>
        <v>0</v>
      </c>
      <c r="Y149" s="67">
        <f t="shared" si="14"/>
        <v>0</v>
      </c>
      <c r="Z149" s="61">
        <f t="shared" si="15"/>
        <v>0</v>
      </c>
      <c r="AA149" s="61">
        <f t="shared" si="16"/>
        <v>0</v>
      </c>
      <c r="AB149" s="40"/>
      <c r="AC149" s="40"/>
      <c r="AD149" s="40"/>
      <c r="AE149" s="40"/>
      <c r="AF149" s="40"/>
      <c r="AG149" s="40"/>
      <c r="AH149" s="40"/>
      <c r="AI149" s="40"/>
      <c r="AJ149" s="40"/>
      <c r="AK149" s="40"/>
      <c r="AL149" s="40"/>
      <c r="AM149" s="40"/>
      <c r="AN149" s="40"/>
      <c r="AO149" s="40"/>
    </row>
    <row r="150" spans="1:41" s="21" customFormat="1" x14ac:dyDescent="0.25">
      <c r="A150" s="61"/>
      <c r="B150" s="42"/>
      <c r="C150" s="180" t="str">
        <f>IF(F150=0,"",MAX($C$16:C149)+1)</f>
        <v/>
      </c>
      <c r="D150" s="63"/>
      <c r="E150" s="209"/>
      <c r="F150" s="210"/>
      <c r="G150" s="211"/>
      <c r="H150" s="210"/>
      <c r="I150" s="210"/>
      <c r="J150" s="210"/>
      <c r="K150" s="212" t="s">
        <v>372</v>
      </c>
      <c r="L150" s="210"/>
      <c r="M150" s="210"/>
      <c r="N150" s="192"/>
      <c r="O150" s="35"/>
      <c r="Q150" s="74" t="str">
        <f t="shared" ca="1" si="17"/>
        <v/>
      </c>
      <c r="S150" s="67" t="str">
        <f t="shared" si="18"/>
        <v>N</v>
      </c>
      <c r="T150" s="67">
        <f t="shared" ca="1" si="19"/>
        <v>0</v>
      </c>
      <c r="U150" s="67">
        <f>IF(C150="",0,IF(OR(D150=0,E150=0,F150=0,G150=0,H150=0,I150=0,K150=0,K150="",L150=0,M150=0,AND(OR(L150=Lists!$K$3,L150=Lists!$K$4),J150=0),AND(L150=Lists!$K$4,OR(M150=Lists!$M$5,M150=Lists!$M$6,M150=Lists!$M$7,M150=Lists!$M$8,M150=Lists!$M$10),N150=0)),1,0))</f>
        <v>0</v>
      </c>
      <c r="V150" s="67">
        <f>IF(E150=0,0,IF(COUNTIF(Lists!$B$3:$B$203,E150)&gt;0,0,1))</f>
        <v>0</v>
      </c>
      <c r="W150" s="67">
        <f>IF(M150=Lists!$L$5,IF(COUNTIFS('Section 3'!$D$16:$D$25,F150,'Section 3'!$G$16:$G$25,Lists!$J$3)&gt;0,0,1),IF(M150=Lists!$L$6,IF(COUNTIFS('Section 3'!$D$16:$D$25,F150,'Section 3'!$G$16:$G$25,M150)&gt;0,0,1),0))</f>
        <v>0</v>
      </c>
      <c r="X150" s="67">
        <f>IF(M150=Lists!$L$8,IF(COUNTIFS('Section 3'!$D$16:$D$25,F150,'Section 3'!$G$16:$G$25,Lists!$J$5)&gt;0,0,1),IF(M150=Lists!$L$10,IF(COUNTIFS('Section 3'!$D$16:$D$25,F150,'Section 3'!$G$16:$G$25,Lists!$J$6)&gt;0,0,1),0))</f>
        <v>0</v>
      </c>
      <c r="Y150" s="67">
        <f t="shared" si="14"/>
        <v>0</v>
      </c>
      <c r="Z150" s="61">
        <f t="shared" si="15"/>
        <v>0</v>
      </c>
      <c r="AA150" s="61">
        <f t="shared" si="16"/>
        <v>0</v>
      </c>
      <c r="AB150" s="40"/>
      <c r="AC150" s="40"/>
      <c r="AD150" s="40"/>
      <c r="AE150" s="40"/>
      <c r="AF150" s="40"/>
      <c r="AG150" s="40"/>
      <c r="AH150" s="40"/>
      <c r="AI150" s="40"/>
      <c r="AJ150" s="40"/>
      <c r="AK150" s="40"/>
      <c r="AL150" s="40"/>
      <c r="AM150" s="40"/>
      <c r="AN150" s="40"/>
      <c r="AO150" s="40"/>
    </row>
    <row r="151" spans="1:41" s="21" customFormat="1" x14ac:dyDescent="0.25">
      <c r="A151" s="61"/>
      <c r="B151" s="42"/>
      <c r="C151" s="180" t="str">
        <f>IF(F151=0,"",MAX($C$16:C150)+1)</f>
        <v/>
      </c>
      <c r="D151" s="63"/>
      <c r="E151" s="209"/>
      <c r="F151" s="210"/>
      <c r="G151" s="211"/>
      <c r="H151" s="210"/>
      <c r="I151" s="210"/>
      <c r="J151" s="210"/>
      <c r="K151" s="212" t="s">
        <v>372</v>
      </c>
      <c r="L151" s="210"/>
      <c r="M151" s="210"/>
      <c r="N151" s="192"/>
      <c r="O151" s="35"/>
      <c r="Q151" s="74" t="str">
        <f t="shared" ca="1" si="17"/>
        <v/>
      </c>
      <c r="S151" s="67" t="str">
        <f t="shared" si="18"/>
        <v>N</v>
      </c>
      <c r="T151" s="67">
        <f t="shared" ca="1" si="19"/>
        <v>0</v>
      </c>
      <c r="U151" s="67">
        <f>IF(C151="",0,IF(OR(D151=0,E151=0,F151=0,G151=0,H151=0,I151=0,K151=0,K151="",L151=0,M151=0,AND(OR(L151=Lists!$K$3,L151=Lists!$K$4),J151=0),AND(L151=Lists!$K$4,OR(M151=Lists!$M$5,M151=Lists!$M$6,M151=Lists!$M$7,M151=Lists!$M$8,M151=Lists!$M$10),N151=0)),1,0))</f>
        <v>0</v>
      </c>
      <c r="V151" s="67">
        <f>IF(E151=0,0,IF(COUNTIF(Lists!$B$3:$B$203,E151)&gt;0,0,1))</f>
        <v>0</v>
      </c>
      <c r="W151" s="67">
        <f>IF(M151=Lists!$L$5,IF(COUNTIFS('Section 3'!$D$16:$D$25,F151,'Section 3'!$G$16:$G$25,Lists!$J$3)&gt;0,0,1),IF(M151=Lists!$L$6,IF(COUNTIFS('Section 3'!$D$16:$D$25,F151,'Section 3'!$G$16:$G$25,M151)&gt;0,0,1),0))</f>
        <v>0</v>
      </c>
      <c r="X151" s="67">
        <f>IF(M151=Lists!$L$8,IF(COUNTIFS('Section 3'!$D$16:$D$25,F151,'Section 3'!$G$16:$G$25,Lists!$J$5)&gt;0,0,1),IF(M151=Lists!$L$10,IF(COUNTIFS('Section 3'!$D$16:$D$25,F151,'Section 3'!$G$16:$G$25,Lists!$J$6)&gt;0,0,1),0))</f>
        <v>0</v>
      </c>
      <c r="Y151" s="67">
        <f t="shared" si="14"/>
        <v>0</v>
      </c>
      <c r="Z151" s="61">
        <f t="shared" si="15"/>
        <v>0</v>
      </c>
      <c r="AA151" s="61">
        <f t="shared" si="16"/>
        <v>0</v>
      </c>
      <c r="AB151" s="40"/>
      <c r="AC151" s="40"/>
      <c r="AD151" s="40"/>
      <c r="AE151" s="40"/>
      <c r="AF151" s="40"/>
      <c r="AG151" s="40"/>
      <c r="AH151" s="40"/>
      <c r="AI151" s="40"/>
      <c r="AJ151" s="40"/>
      <c r="AK151" s="40"/>
      <c r="AL151" s="40"/>
      <c r="AM151" s="40"/>
      <c r="AN151" s="40"/>
      <c r="AO151" s="40"/>
    </row>
    <row r="152" spans="1:41" s="21" customFormat="1" x14ac:dyDescent="0.25">
      <c r="A152" s="61"/>
      <c r="B152" s="42"/>
      <c r="C152" s="180" t="str">
        <f>IF(F152=0,"",MAX($C$16:C151)+1)</f>
        <v/>
      </c>
      <c r="D152" s="63"/>
      <c r="E152" s="209"/>
      <c r="F152" s="210"/>
      <c r="G152" s="211"/>
      <c r="H152" s="210"/>
      <c r="I152" s="210"/>
      <c r="J152" s="210"/>
      <c r="K152" s="212" t="s">
        <v>372</v>
      </c>
      <c r="L152" s="210"/>
      <c r="M152" s="210"/>
      <c r="N152" s="192"/>
      <c r="O152" s="35"/>
      <c r="Q152" s="74" t="str">
        <f t="shared" ca="1" si="17"/>
        <v/>
      </c>
      <c r="S152" s="67" t="str">
        <f t="shared" si="18"/>
        <v>N</v>
      </c>
      <c r="T152" s="67">
        <f t="shared" ca="1" si="19"/>
        <v>0</v>
      </c>
      <c r="U152" s="67">
        <f>IF(C152="",0,IF(OR(D152=0,E152=0,F152=0,G152=0,H152=0,I152=0,K152=0,K152="",L152=0,M152=0,AND(OR(L152=Lists!$K$3,L152=Lists!$K$4),J152=0),AND(L152=Lists!$K$4,OR(M152=Lists!$M$5,M152=Lists!$M$6,M152=Lists!$M$7,M152=Lists!$M$8,M152=Lists!$M$10),N152=0)),1,0))</f>
        <v>0</v>
      </c>
      <c r="V152" s="67">
        <f>IF(E152=0,0,IF(COUNTIF(Lists!$B$3:$B$203,E152)&gt;0,0,1))</f>
        <v>0</v>
      </c>
      <c r="W152" s="67">
        <f>IF(M152=Lists!$L$5,IF(COUNTIFS('Section 3'!$D$16:$D$25,F152,'Section 3'!$G$16:$G$25,Lists!$J$3)&gt;0,0,1),IF(M152=Lists!$L$6,IF(COUNTIFS('Section 3'!$D$16:$D$25,F152,'Section 3'!$G$16:$G$25,M152)&gt;0,0,1),0))</f>
        <v>0</v>
      </c>
      <c r="X152" s="67">
        <f>IF(M152=Lists!$L$8,IF(COUNTIFS('Section 3'!$D$16:$D$25,F152,'Section 3'!$G$16:$G$25,Lists!$J$5)&gt;0,0,1),IF(M152=Lists!$L$10,IF(COUNTIFS('Section 3'!$D$16:$D$25,F152,'Section 3'!$G$16:$G$25,Lists!$J$6)&gt;0,0,1),0))</f>
        <v>0</v>
      </c>
      <c r="Y152" s="67">
        <f t="shared" si="14"/>
        <v>0</v>
      </c>
      <c r="Z152" s="61">
        <f t="shared" si="15"/>
        <v>0</v>
      </c>
      <c r="AA152" s="61">
        <f t="shared" si="16"/>
        <v>0</v>
      </c>
      <c r="AB152" s="40"/>
      <c r="AC152" s="40"/>
      <c r="AD152" s="40"/>
      <c r="AE152" s="40"/>
      <c r="AF152" s="40"/>
      <c r="AG152" s="40"/>
      <c r="AH152" s="40"/>
      <c r="AI152" s="40"/>
      <c r="AJ152" s="40"/>
      <c r="AK152" s="40"/>
      <c r="AL152" s="40"/>
      <c r="AM152" s="40"/>
      <c r="AN152" s="40"/>
      <c r="AO152" s="40"/>
    </row>
    <row r="153" spans="1:41" s="21" customFormat="1" x14ac:dyDescent="0.25">
      <c r="A153" s="61"/>
      <c r="B153" s="42"/>
      <c r="C153" s="180"/>
      <c r="D153" s="63"/>
      <c r="E153" s="209"/>
      <c r="F153" s="210"/>
      <c r="G153" s="211"/>
      <c r="H153" s="210"/>
      <c r="I153" s="210"/>
      <c r="J153" s="210"/>
      <c r="K153" s="212" t="s">
        <v>372</v>
      </c>
      <c r="L153" s="210"/>
      <c r="M153" s="210"/>
      <c r="N153" s="192"/>
      <c r="O153" s="35"/>
      <c r="Q153" s="74" t="str">
        <f t="shared" ca="1" si="17"/>
        <v/>
      </c>
      <c r="S153" s="67" t="str">
        <f t="shared" si="18"/>
        <v>N</v>
      </c>
      <c r="T153" s="67">
        <f t="shared" ca="1" si="19"/>
        <v>0</v>
      </c>
      <c r="U153" s="67">
        <f>IF(C153="",0,IF(OR(D153=0,E153=0,F153=0,G153=0,H153=0,I153=0,K153=0,K153="",L153=0,M153=0,AND(OR(L153=Lists!$K$3,L153=Lists!$K$4),J153=0),AND(L153=Lists!$K$4,OR(M153=Lists!$M$5,M153=Lists!$M$6,M153=Lists!$M$7,M153=Lists!$M$8,M153=Lists!$M$10),N153=0)),1,0))</f>
        <v>0</v>
      </c>
      <c r="V153" s="67">
        <f>IF(E153=0,0,IF(COUNTIF(Lists!$B$3:$B$203,E153)&gt;0,0,1))</f>
        <v>0</v>
      </c>
      <c r="W153" s="67">
        <f>IF(M153=Lists!$L$5,IF(COUNTIFS('Section 3'!$D$16:$D$25,F153,'Section 3'!$G$16:$G$25,Lists!$J$3)&gt;0,0,1),IF(M153=Lists!$L$6,IF(COUNTIFS('Section 3'!$D$16:$D$25,F153,'Section 3'!$G$16:$G$25,M153)&gt;0,0,1),0))</f>
        <v>0</v>
      </c>
      <c r="X153" s="67">
        <f>IF(M153=Lists!$L$8,IF(COUNTIFS('Section 3'!$D$16:$D$25,F153,'Section 3'!$G$16:$G$25,Lists!$J$5)&gt;0,0,1),IF(M153=Lists!$L$10,IF(COUNTIFS('Section 3'!$D$16:$D$25,F153,'Section 3'!$G$16:$G$25,Lists!$J$6)&gt;0,0,1),0))</f>
        <v>0</v>
      </c>
      <c r="Y153" s="67">
        <f t="shared" si="14"/>
        <v>0</v>
      </c>
      <c r="Z153" s="61">
        <f t="shared" si="15"/>
        <v>0</v>
      </c>
      <c r="AA153" s="61">
        <f t="shared" si="16"/>
        <v>0</v>
      </c>
      <c r="AB153" s="40"/>
      <c r="AC153" s="40"/>
      <c r="AD153" s="40"/>
      <c r="AE153" s="40"/>
      <c r="AF153" s="40"/>
      <c r="AG153" s="40"/>
      <c r="AH153" s="40"/>
      <c r="AI153" s="40"/>
      <c r="AJ153" s="40"/>
      <c r="AK153" s="40"/>
      <c r="AL153" s="40"/>
      <c r="AM153" s="40"/>
      <c r="AN153" s="40"/>
      <c r="AO153" s="40"/>
    </row>
    <row r="154" spans="1:41" s="21" customFormat="1" x14ac:dyDescent="0.25">
      <c r="A154" s="61"/>
      <c r="B154" s="42"/>
      <c r="C154" s="180"/>
      <c r="D154" s="63"/>
      <c r="E154" s="209"/>
      <c r="F154" s="210"/>
      <c r="G154" s="211"/>
      <c r="H154" s="210"/>
      <c r="I154" s="210"/>
      <c r="J154" s="210"/>
      <c r="K154" s="212" t="s">
        <v>372</v>
      </c>
      <c r="L154" s="210"/>
      <c r="M154" s="210"/>
      <c r="N154" s="192"/>
      <c r="O154" s="35"/>
      <c r="Q154" s="74" t="str">
        <f t="shared" ca="1" si="17"/>
        <v/>
      </c>
      <c r="S154" s="67" t="str">
        <f t="shared" si="18"/>
        <v>N</v>
      </c>
      <c r="T154" s="67">
        <f t="shared" ca="1" si="19"/>
        <v>0</v>
      </c>
      <c r="U154" s="67">
        <f>IF(C154="",0,IF(OR(D154=0,E154=0,F154=0,G154=0,H154=0,I154=0,K154=0,K154="",L154=0,M154=0,AND(OR(L154=Lists!$K$3,L154=Lists!$K$4),J154=0),AND(L154=Lists!$K$4,OR(M154=Lists!$M$5,M154=Lists!$M$6,M154=Lists!$M$7,M154=Lists!$M$8,M154=Lists!$M$10),N154=0)),1,0))</f>
        <v>0</v>
      </c>
      <c r="V154" s="67">
        <f>IF(E154=0,0,IF(COUNTIF(Lists!$B$3:$B$203,E154)&gt;0,0,1))</f>
        <v>0</v>
      </c>
      <c r="W154" s="67">
        <f>IF(M154=Lists!$L$5,IF(COUNTIFS('Section 3'!$D$16:$D$25,F154,'Section 3'!$G$16:$G$25,Lists!$J$3)&gt;0,0,1),IF(M154=Lists!$L$6,IF(COUNTIFS('Section 3'!$D$16:$D$25,F154,'Section 3'!$G$16:$G$25,M154)&gt;0,0,1),0))</f>
        <v>0</v>
      </c>
      <c r="X154" s="67">
        <f>IF(M154=Lists!$L$8,IF(COUNTIFS('Section 3'!$D$16:$D$25,F154,'Section 3'!$G$16:$G$25,Lists!$J$5)&gt;0,0,1),IF(M154=Lists!$L$10,IF(COUNTIFS('Section 3'!$D$16:$D$25,F154,'Section 3'!$G$16:$G$25,Lists!$J$6)&gt;0,0,1),0))</f>
        <v>0</v>
      </c>
      <c r="Y154" s="67">
        <f t="shared" si="14"/>
        <v>0</v>
      </c>
      <c r="Z154" s="61">
        <f t="shared" si="15"/>
        <v>0</v>
      </c>
      <c r="AA154" s="61">
        <f t="shared" si="16"/>
        <v>0</v>
      </c>
      <c r="AB154" s="40"/>
      <c r="AC154" s="40"/>
      <c r="AD154" s="40"/>
      <c r="AE154" s="40"/>
      <c r="AF154" s="40"/>
      <c r="AG154" s="40"/>
      <c r="AH154" s="40"/>
      <c r="AI154" s="40"/>
      <c r="AJ154" s="40"/>
      <c r="AK154" s="40"/>
      <c r="AL154" s="40"/>
      <c r="AM154" s="40"/>
      <c r="AN154" s="40"/>
      <c r="AO154" s="40"/>
    </row>
    <row r="155" spans="1:41" s="21" customFormat="1" x14ac:dyDescent="0.25">
      <c r="A155" s="61"/>
      <c r="B155" s="42"/>
      <c r="C155" s="180"/>
      <c r="D155" s="63"/>
      <c r="E155" s="209"/>
      <c r="F155" s="210"/>
      <c r="G155" s="211"/>
      <c r="H155" s="210"/>
      <c r="I155" s="210"/>
      <c r="J155" s="210"/>
      <c r="K155" s="212" t="s">
        <v>372</v>
      </c>
      <c r="L155" s="210"/>
      <c r="M155" s="210"/>
      <c r="N155" s="192"/>
      <c r="O155" s="35"/>
      <c r="Q155" s="74" t="str">
        <f t="shared" ca="1" si="17"/>
        <v/>
      </c>
      <c r="S155" s="67" t="str">
        <f t="shared" si="18"/>
        <v>N</v>
      </c>
      <c r="T155" s="67">
        <f t="shared" ca="1" si="19"/>
        <v>0</v>
      </c>
      <c r="U155" s="67">
        <f>IF(C155="",0,IF(OR(D155=0,E155=0,F155=0,G155=0,H155=0,I155=0,K155=0,K155="",L155=0,M155=0,AND(OR(L155=Lists!$K$3,L155=Lists!$K$4),J155=0),AND(L155=Lists!$K$4,OR(M155=Lists!$M$5,M155=Lists!$M$6,M155=Lists!$M$7,M155=Lists!$M$8,M155=Lists!$M$10),N155=0)),1,0))</f>
        <v>0</v>
      </c>
      <c r="V155" s="67">
        <f>IF(E155=0,0,IF(COUNTIF(Lists!$B$3:$B$203,E155)&gt;0,0,1))</f>
        <v>0</v>
      </c>
      <c r="W155" s="67">
        <f>IF(M155=Lists!$L$5,IF(COUNTIFS('Section 3'!$D$16:$D$25,F155,'Section 3'!$G$16:$G$25,Lists!$J$3)&gt;0,0,1),IF(M155=Lists!$L$6,IF(COUNTIFS('Section 3'!$D$16:$D$25,F155,'Section 3'!$G$16:$G$25,M155)&gt;0,0,1),0))</f>
        <v>0</v>
      </c>
      <c r="X155" s="67">
        <f>IF(M155=Lists!$L$8,IF(COUNTIFS('Section 3'!$D$16:$D$25,F155,'Section 3'!$G$16:$G$25,Lists!$J$5)&gt;0,0,1),IF(M155=Lists!$L$10,IF(COUNTIFS('Section 3'!$D$16:$D$25,F155,'Section 3'!$G$16:$G$25,Lists!$J$6)&gt;0,0,1),0))</f>
        <v>0</v>
      </c>
      <c r="Y155" s="67">
        <f t="shared" si="14"/>
        <v>0</v>
      </c>
      <c r="Z155" s="61">
        <f t="shared" si="15"/>
        <v>0</v>
      </c>
      <c r="AA155" s="61">
        <f t="shared" si="16"/>
        <v>0</v>
      </c>
      <c r="AB155" s="40"/>
      <c r="AC155" s="40"/>
      <c r="AD155" s="40"/>
      <c r="AE155" s="40"/>
      <c r="AF155" s="40"/>
      <c r="AG155" s="40"/>
      <c r="AH155" s="40"/>
      <c r="AI155" s="40"/>
      <c r="AJ155" s="40"/>
      <c r="AK155" s="40"/>
      <c r="AL155" s="40"/>
      <c r="AM155" s="40"/>
      <c r="AN155" s="40"/>
      <c r="AO155" s="40"/>
    </row>
    <row r="156" spans="1:41" s="21" customFormat="1" x14ac:dyDescent="0.25">
      <c r="A156" s="61"/>
      <c r="B156" s="42"/>
      <c r="C156" s="180"/>
      <c r="D156" s="63"/>
      <c r="E156" s="209"/>
      <c r="F156" s="210"/>
      <c r="G156" s="211"/>
      <c r="H156" s="210"/>
      <c r="I156" s="210"/>
      <c r="J156" s="210"/>
      <c r="K156" s="212" t="s">
        <v>372</v>
      </c>
      <c r="L156" s="210"/>
      <c r="M156" s="210"/>
      <c r="N156" s="192"/>
      <c r="O156" s="35"/>
      <c r="Q156" s="74" t="str">
        <f t="shared" ca="1" si="17"/>
        <v/>
      </c>
      <c r="S156" s="67" t="str">
        <f t="shared" si="18"/>
        <v>N</v>
      </c>
      <c r="T156" s="67">
        <f t="shared" ca="1" si="19"/>
        <v>0</v>
      </c>
      <c r="U156" s="67">
        <f>IF(C156="",0,IF(OR(D156=0,E156=0,F156=0,G156=0,H156=0,I156=0,K156=0,K156="",L156=0,M156=0,AND(OR(L156=Lists!$K$3,L156=Lists!$K$4),J156=0),AND(L156=Lists!$K$4,OR(M156=Lists!$M$5,M156=Lists!$M$6,M156=Lists!$M$7,M156=Lists!$M$8,M156=Lists!$M$10),N156=0)),1,0))</f>
        <v>0</v>
      </c>
      <c r="V156" s="67">
        <f>IF(E156=0,0,IF(COUNTIF(Lists!$B$3:$B$203,E156)&gt;0,0,1))</f>
        <v>0</v>
      </c>
      <c r="W156" s="67">
        <f>IF(M156=Lists!$L$5,IF(COUNTIFS('Section 3'!$D$16:$D$25,F156,'Section 3'!$G$16:$G$25,Lists!$J$3)&gt;0,0,1),IF(M156=Lists!$L$6,IF(COUNTIFS('Section 3'!$D$16:$D$25,F156,'Section 3'!$G$16:$G$25,M156)&gt;0,0,1),0))</f>
        <v>0</v>
      </c>
      <c r="X156" s="67">
        <f>IF(M156=Lists!$L$8,IF(COUNTIFS('Section 3'!$D$16:$D$25,F156,'Section 3'!$G$16:$G$25,Lists!$J$5)&gt;0,0,1),IF(M156=Lists!$L$10,IF(COUNTIFS('Section 3'!$D$16:$D$25,F156,'Section 3'!$G$16:$G$25,Lists!$J$6)&gt;0,0,1),0))</f>
        <v>0</v>
      </c>
      <c r="Y156" s="67">
        <f t="shared" si="14"/>
        <v>0</v>
      </c>
      <c r="Z156" s="61">
        <f t="shared" si="15"/>
        <v>0</v>
      </c>
      <c r="AA156" s="61">
        <f t="shared" si="16"/>
        <v>0</v>
      </c>
      <c r="AB156" s="40"/>
      <c r="AC156" s="40"/>
      <c r="AD156" s="40"/>
      <c r="AE156" s="40"/>
      <c r="AF156" s="40"/>
      <c r="AG156" s="40"/>
      <c r="AH156" s="40"/>
      <c r="AI156" s="40"/>
      <c r="AJ156" s="40"/>
      <c r="AK156" s="40"/>
      <c r="AL156" s="40"/>
      <c r="AM156" s="40"/>
      <c r="AN156" s="40"/>
      <c r="AO156" s="40"/>
    </row>
    <row r="157" spans="1:41" s="21" customFormat="1" x14ac:dyDescent="0.25">
      <c r="A157" s="61"/>
      <c r="B157" s="42"/>
      <c r="C157" s="180"/>
      <c r="D157" s="63"/>
      <c r="E157" s="209"/>
      <c r="F157" s="210"/>
      <c r="G157" s="211"/>
      <c r="H157" s="210"/>
      <c r="I157" s="210"/>
      <c r="J157" s="210"/>
      <c r="K157" s="212" t="s">
        <v>372</v>
      </c>
      <c r="L157" s="210"/>
      <c r="M157" s="210"/>
      <c r="N157" s="192"/>
      <c r="O157" s="35"/>
      <c r="Q157" s="74" t="str">
        <f t="shared" ca="1" si="17"/>
        <v/>
      </c>
      <c r="S157" s="67" t="str">
        <f t="shared" si="18"/>
        <v>N</v>
      </c>
      <c r="T157" s="67">
        <f t="shared" ca="1" si="19"/>
        <v>0</v>
      </c>
      <c r="U157" s="67">
        <f>IF(C157="",0,IF(OR(D157=0,E157=0,F157=0,G157=0,H157=0,I157=0,K157=0,K157="",L157=0,M157=0,AND(OR(L157=Lists!$K$3,L157=Lists!$K$4),J157=0),AND(L157=Lists!$K$4,OR(M157=Lists!$M$5,M157=Lists!$M$6,M157=Lists!$M$7,M157=Lists!$M$8,M157=Lists!$M$10),N157=0)),1,0))</f>
        <v>0</v>
      </c>
      <c r="V157" s="67">
        <f>IF(E157=0,0,IF(COUNTIF(Lists!$B$3:$B$203,E157)&gt;0,0,1))</f>
        <v>0</v>
      </c>
      <c r="W157" s="67">
        <f>IF(M157=Lists!$L$5,IF(COUNTIFS('Section 3'!$D$16:$D$25,F157,'Section 3'!$G$16:$G$25,Lists!$J$3)&gt;0,0,1),IF(M157=Lists!$L$6,IF(COUNTIFS('Section 3'!$D$16:$D$25,F157,'Section 3'!$G$16:$G$25,M157)&gt;0,0,1),0))</f>
        <v>0</v>
      </c>
      <c r="X157" s="67">
        <f>IF(M157=Lists!$L$8,IF(COUNTIFS('Section 3'!$D$16:$D$25,F157,'Section 3'!$G$16:$G$25,Lists!$J$5)&gt;0,0,1),IF(M157=Lists!$L$10,IF(COUNTIFS('Section 3'!$D$16:$D$25,F157,'Section 3'!$G$16:$G$25,Lists!$J$6)&gt;0,0,1),0))</f>
        <v>0</v>
      </c>
      <c r="Y157" s="67">
        <f t="shared" si="14"/>
        <v>0</v>
      </c>
      <c r="Z157" s="61">
        <f t="shared" si="15"/>
        <v>0</v>
      </c>
      <c r="AA157" s="61">
        <f t="shared" si="16"/>
        <v>0</v>
      </c>
      <c r="AB157" s="40"/>
      <c r="AC157" s="40"/>
      <c r="AD157" s="40"/>
      <c r="AE157" s="40"/>
      <c r="AF157" s="40"/>
      <c r="AG157" s="40"/>
      <c r="AH157" s="40"/>
      <c r="AI157" s="40"/>
      <c r="AJ157" s="40"/>
      <c r="AK157" s="40"/>
      <c r="AL157" s="40"/>
      <c r="AM157" s="40"/>
      <c r="AN157" s="40"/>
      <c r="AO157" s="40"/>
    </row>
    <row r="158" spans="1:41" s="21" customFormat="1" x14ac:dyDescent="0.25">
      <c r="A158" s="61"/>
      <c r="B158" s="42"/>
      <c r="C158" s="180"/>
      <c r="D158" s="63"/>
      <c r="E158" s="209"/>
      <c r="F158" s="210"/>
      <c r="G158" s="211"/>
      <c r="H158" s="210"/>
      <c r="I158" s="210"/>
      <c r="J158" s="210"/>
      <c r="K158" s="212" t="s">
        <v>372</v>
      </c>
      <c r="L158" s="210"/>
      <c r="M158" s="210"/>
      <c r="N158" s="192"/>
      <c r="O158" s="35"/>
      <c r="Q158" s="74" t="str">
        <f t="shared" ca="1" si="17"/>
        <v/>
      </c>
      <c r="S158" s="67" t="str">
        <f t="shared" si="18"/>
        <v>N</v>
      </c>
      <c r="T158" s="67">
        <f t="shared" ca="1" si="19"/>
        <v>0</v>
      </c>
      <c r="U158" s="67">
        <f>IF(C158="",0,IF(OR(D158=0,E158=0,F158=0,G158=0,H158=0,I158=0,K158=0,K158="",L158=0,M158=0,AND(OR(L158=Lists!$K$3,L158=Lists!$K$4),J158=0),AND(L158=Lists!$K$4,OR(M158=Lists!$M$5,M158=Lists!$M$6,M158=Lists!$M$7,M158=Lists!$M$8,M158=Lists!$M$10),N158=0)),1,0))</f>
        <v>0</v>
      </c>
      <c r="V158" s="67">
        <f>IF(E158=0,0,IF(COUNTIF(Lists!$B$3:$B$203,E158)&gt;0,0,1))</f>
        <v>0</v>
      </c>
      <c r="W158" s="67">
        <f>IF(M158=Lists!$L$5,IF(COUNTIFS('Section 3'!$D$16:$D$25,F158,'Section 3'!$G$16:$G$25,Lists!$J$3)&gt;0,0,1),IF(M158=Lists!$L$6,IF(COUNTIFS('Section 3'!$D$16:$D$25,F158,'Section 3'!$G$16:$G$25,M158)&gt;0,0,1),0))</f>
        <v>0</v>
      </c>
      <c r="X158" s="67">
        <f>IF(M158=Lists!$L$8,IF(COUNTIFS('Section 3'!$D$16:$D$25,F158,'Section 3'!$G$16:$G$25,Lists!$J$5)&gt;0,0,1),IF(M158=Lists!$L$10,IF(COUNTIFS('Section 3'!$D$16:$D$25,F158,'Section 3'!$G$16:$G$25,Lists!$J$6)&gt;0,0,1),0))</f>
        <v>0</v>
      </c>
      <c r="Y158" s="67">
        <f t="shared" si="14"/>
        <v>0</v>
      </c>
      <c r="Z158" s="61">
        <f t="shared" si="15"/>
        <v>0</v>
      </c>
      <c r="AA158" s="61">
        <f t="shared" si="16"/>
        <v>0</v>
      </c>
      <c r="AB158" s="40"/>
      <c r="AC158" s="40"/>
      <c r="AD158" s="40"/>
      <c r="AE158" s="40"/>
      <c r="AF158" s="40"/>
      <c r="AG158" s="40"/>
      <c r="AH158" s="40"/>
      <c r="AI158" s="40"/>
      <c r="AJ158" s="40"/>
      <c r="AK158" s="40"/>
      <c r="AL158" s="40"/>
      <c r="AM158" s="40"/>
      <c r="AN158" s="40"/>
      <c r="AO158" s="40"/>
    </row>
    <row r="159" spans="1:41" s="21" customFormat="1" x14ac:dyDescent="0.25">
      <c r="A159" s="61"/>
      <c r="B159" s="42"/>
      <c r="C159" s="180"/>
      <c r="D159" s="63"/>
      <c r="E159" s="209"/>
      <c r="F159" s="210"/>
      <c r="G159" s="211"/>
      <c r="H159" s="210"/>
      <c r="I159" s="210"/>
      <c r="J159" s="210"/>
      <c r="K159" s="212" t="s">
        <v>372</v>
      </c>
      <c r="L159" s="210"/>
      <c r="M159" s="210"/>
      <c r="N159" s="192"/>
      <c r="O159" s="35"/>
      <c r="Q159" s="74" t="str">
        <f t="shared" ca="1" si="17"/>
        <v/>
      </c>
      <c r="S159" s="67" t="str">
        <f t="shared" si="18"/>
        <v>N</v>
      </c>
      <c r="T159" s="67">
        <f t="shared" ca="1" si="19"/>
        <v>0</v>
      </c>
      <c r="U159" s="67">
        <f>IF(C159="",0,IF(OR(D159=0,E159=0,F159=0,G159=0,H159=0,I159=0,K159=0,K159="",L159=0,M159=0,AND(OR(L159=Lists!$K$3,L159=Lists!$K$4),J159=0),AND(L159=Lists!$K$4,OR(M159=Lists!$M$5,M159=Lists!$M$6,M159=Lists!$M$7,M159=Lists!$M$8,M159=Lists!$M$10),N159=0)),1,0))</f>
        <v>0</v>
      </c>
      <c r="V159" s="67">
        <f>IF(E159=0,0,IF(COUNTIF(Lists!$B$3:$B$203,E159)&gt;0,0,1))</f>
        <v>0</v>
      </c>
      <c r="W159" s="67">
        <f>IF(M159=Lists!$L$5,IF(COUNTIFS('Section 3'!$D$16:$D$25,F159,'Section 3'!$G$16:$G$25,Lists!$J$3)&gt;0,0,1),IF(M159=Lists!$L$6,IF(COUNTIFS('Section 3'!$D$16:$D$25,F159,'Section 3'!$G$16:$G$25,M159)&gt;0,0,1),0))</f>
        <v>0</v>
      </c>
      <c r="X159" s="67">
        <f>IF(M159=Lists!$L$8,IF(COUNTIFS('Section 3'!$D$16:$D$25,F159,'Section 3'!$G$16:$G$25,Lists!$J$5)&gt;0,0,1),IF(M159=Lists!$L$10,IF(COUNTIFS('Section 3'!$D$16:$D$25,F159,'Section 3'!$G$16:$G$25,Lists!$J$6)&gt;0,0,1),0))</f>
        <v>0</v>
      </c>
      <c r="Y159" s="67">
        <f t="shared" si="14"/>
        <v>0</v>
      </c>
      <c r="Z159" s="61">
        <f t="shared" si="15"/>
        <v>0</v>
      </c>
      <c r="AA159" s="61">
        <f t="shared" si="16"/>
        <v>0</v>
      </c>
      <c r="AB159" s="40"/>
      <c r="AC159" s="40"/>
      <c r="AD159" s="40"/>
      <c r="AE159" s="40"/>
      <c r="AF159" s="40"/>
      <c r="AG159" s="40"/>
      <c r="AH159" s="40"/>
      <c r="AI159" s="40"/>
      <c r="AJ159" s="40"/>
      <c r="AK159" s="40"/>
      <c r="AL159" s="40"/>
      <c r="AM159" s="40"/>
      <c r="AN159" s="40"/>
      <c r="AO159" s="40"/>
    </row>
    <row r="160" spans="1:41" s="21" customFormat="1" x14ac:dyDescent="0.25">
      <c r="A160" s="61"/>
      <c r="B160" s="42"/>
      <c r="C160" s="180"/>
      <c r="D160" s="63"/>
      <c r="E160" s="209"/>
      <c r="F160" s="210"/>
      <c r="G160" s="211"/>
      <c r="H160" s="210"/>
      <c r="I160" s="210"/>
      <c r="J160" s="210"/>
      <c r="K160" s="212" t="s">
        <v>372</v>
      </c>
      <c r="L160" s="210"/>
      <c r="M160" s="210"/>
      <c r="N160" s="192"/>
      <c r="O160" s="35"/>
      <c r="Q160" s="74" t="str">
        <f t="shared" ca="1" si="17"/>
        <v/>
      </c>
      <c r="S160" s="67" t="str">
        <f t="shared" si="18"/>
        <v>N</v>
      </c>
      <c r="T160" s="67">
        <f t="shared" ca="1" si="19"/>
        <v>0</v>
      </c>
      <c r="U160" s="67">
        <f>IF(C160="",0,IF(OR(D160=0,E160=0,F160=0,G160=0,H160=0,I160=0,K160=0,K160="",L160=0,M160=0,AND(OR(L160=Lists!$K$3,L160=Lists!$K$4),J160=0),AND(L160=Lists!$K$4,OR(M160=Lists!$M$5,M160=Lists!$M$6,M160=Lists!$M$7,M160=Lists!$M$8,M160=Lists!$M$10),N160=0)),1,0))</f>
        <v>0</v>
      </c>
      <c r="V160" s="67">
        <f>IF(E160=0,0,IF(COUNTIF(Lists!$B$3:$B$203,E160)&gt;0,0,1))</f>
        <v>0</v>
      </c>
      <c r="W160" s="67">
        <f>IF(M160=Lists!$L$5,IF(COUNTIFS('Section 3'!$D$16:$D$25,F160,'Section 3'!$G$16:$G$25,Lists!$J$3)&gt;0,0,1),IF(M160=Lists!$L$6,IF(COUNTIFS('Section 3'!$D$16:$D$25,F160,'Section 3'!$G$16:$G$25,M160)&gt;0,0,1),0))</f>
        <v>0</v>
      </c>
      <c r="X160" s="67">
        <f>IF(M160=Lists!$L$8,IF(COUNTIFS('Section 3'!$D$16:$D$25,F160,'Section 3'!$G$16:$G$25,Lists!$J$5)&gt;0,0,1),IF(M160=Lists!$L$10,IF(COUNTIFS('Section 3'!$D$16:$D$25,F160,'Section 3'!$G$16:$G$25,Lists!$J$6)&gt;0,0,1),0))</f>
        <v>0</v>
      </c>
      <c r="Y160" s="67">
        <f t="shared" si="14"/>
        <v>0</v>
      </c>
      <c r="Z160" s="61">
        <f t="shared" si="15"/>
        <v>0</v>
      </c>
      <c r="AA160" s="61">
        <f t="shared" si="16"/>
        <v>0</v>
      </c>
      <c r="AB160" s="40"/>
      <c r="AC160" s="40"/>
      <c r="AD160" s="40"/>
      <c r="AE160" s="40"/>
      <c r="AF160" s="40"/>
      <c r="AG160" s="40"/>
      <c r="AH160" s="40"/>
      <c r="AI160" s="40"/>
      <c r="AJ160" s="40"/>
      <c r="AK160" s="40"/>
      <c r="AL160" s="40"/>
      <c r="AM160" s="40"/>
      <c r="AN160" s="40"/>
      <c r="AO160" s="40"/>
    </row>
    <row r="161" spans="1:41" s="21" customFormat="1" x14ac:dyDescent="0.25">
      <c r="A161" s="61"/>
      <c r="B161" s="42"/>
      <c r="C161" s="180"/>
      <c r="D161" s="63"/>
      <c r="E161" s="209"/>
      <c r="F161" s="210"/>
      <c r="G161" s="211"/>
      <c r="H161" s="210"/>
      <c r="I161" s="210"/>
      <c r="J161" s="210"/>
      <c r="K161" s="212" t="s">
        <v>372</v>
      </c>
      <c r="L161" s="210"/>
      <c r="M161" s="210"/>
      <c r="N161" s="192"/>
      <c r="O161" s="35"/>
      <c r="Q161" s="74" t="str">
        <f t="shared" ca="1" si="17"/>
        <v/>
      </c>
      <c r="S161" s="67" t="str">
        <f t="shared" si="18"/>
        <v>N</v>
      </c>
      <c r="T161" s="67">
        <f t="shared" ca="1" si="19"/>
        <v>0</v>
      </c>
      <c r="U161" s="67">
        <f>IF(C161="",0,IF(OR(D161=0,E161=0,F161=0,G161=0,H161=0,I161=0,K161=0,K161="",L161=0,M161=0,AND(OR(L161=Lists!$K$3,L161=Lists!$K$4),J161=0),AND(L161=Lists!$K$4,OR(M161=Lists!$M$5,M161=Lists!$M$6,M161=Lists!$M$7,M161=Lists!$M$8,M161=Lists!$M$10),N161=0)),1,0))</f>
        <v>0</v>
      </c>
      <c r="V161" s="67">
        <f>IF(E161=0,0,IF(COUNTIF(Lists!$B$3:$B$203,E161)&gt;0,0,1))</f>
        <v>0</v>
      </c>
      <c r="W161" s="67">
        <f>IF(M161=Lists!$L$5,IF(COUNTIFS('Section 3'!$D$16:$D$25,F161,'Section 3'!$G$16:$G$25,Lists!$J$3)&gt;0,0,1),IF(M161=Lists!$L$6,IF(COUNTIFS('Section 3'!$D$16:$D$25,F161,'Section 3'!$G$16:$G$25,M161)&gt;0,0,1),0))</f>
        <v>0</v>
      </c>
      <c r="X161" s="67">
        <f>IF(M161=Lists!$L$8,IF(COUNTIFS('Section 3'!$D$16:$D$25,F161,'Section 3'!$G$16:$G$25,Lists!$J$5)&gt;0,0,1),IF(M161=Lists!$L$10,IF(COUNTIFS('Section 3'!$D$16:$D$25,F161,'Section 3'!$G$16:$G$25,Lists!$J$6)&gt;0,0,1),0))</f>
        <v>0</v>
      </c>
      <c r="Y161" s="67">
        <f t="shared" si="14"/>
        <v>0</v>
      </c>
      <c r="Z161" s="61">
        <f t="shared" si="15"/>
        <v>0</v>
      </c>
      <c r="AA161" s="61">
        <f t="shared" si="16"/>
        <v>0</v>
      </c>
      <c r="AB161" s="40"/>
      <c r="AC161" s="40"/>
      <c r="AD161" s="40"/>
      <c r="AE161" s="40"/>
      <c r="AF161" s="40"/>
      <c r="AG161" s="40"/>
      <c r="AH161" s="40"/>
      <c r="AI161" s="40"/>
      <c r="AJ161" s="40"/>
      <c r="AK161" s="40"/>
      <c r="AL161" s="40"/>
      <c r="AM161" s="40"/>
      <c r="AN161" s="40"/>
      <c r="AO161" s="40"/>
    </row>
    <row r="162" spans="1:41" s="21" customFormat="1" x14ac:dyDescent="0.25">
      <c r="A162" s="61"/>
      <c r="B162" s="42"/>
      <c r="C162" s="180" t="str">
        <f>IF(F162=0,"",MAX($C$16:C152)+1)</f>
        <v/>
      </c>
      <c r="D162" s="63"/>
      <c r="E162" s="209"/>
      <c r="F162" s="210"/>
      <c r="G162" s="211"/>
      <c r="H162" s="210"/>
      <c r="I162" s="210"/>
      <c r="J162" s="210"/>
      <c r="K162" s="212" t="s">
        <v>372</v>
      </c>
      <c r="L162" s="210"/>
      <c r="M162" s="210"/>
      <c r="N162" s="192"/>
      <c r="O162" s="35"/>
      <c r="Q162" s="74" t="str">
        <f t="shared" ca="1" si="17"/>
        <v/>
      </c>
      <c r="S162" s="67" t="str">
        <f t="shared" si="18"/>
        <v>N</v>
      </c>
      <c r="T162" s="67">
        <f t="shared" ca="1" si="19"/>
        <v>0</v>
      </c>
      <c r="U162" s="67">
        <f>IF(C162="",0,IF(OR(D162=0,E162=0,F162=0,G162=0,H162=0,I162=0,K162=0,K162="",L162=0,M162=0,AND(OR(L162=Lists!$K$3,L162=Lists!$K$4),J162=0),AND(L162=Lists!$K$4,OR(M162=Lists!$M$5,M162=Lists!$M$6,M162=Lists!$M$7,M162=Lists!$M$8,M162=Lists!$M$10),N162=0)),1,0))</f>
        <v>0</v>
      </c>
      <c r="V162" s="67">
        <f>IF(E162=0,0,IF(COUNTIF(Lists!$B$3:$B$203,E162)&gt;0,0,1))</f>
        <v>0</v>
      </c>
      <c r="W162" s="67">
        <f>IF(M162=Lists!$L$5,IF(COUNTIFS('Section 3'!$D$16:$D$25,F162,'Section 3'!$G$16:$G$25,Lists!$J$3)&gt;0,0,1),IF(M162=Lists!$L$6,IF(COUNTIFS('Section 3'!$D$16:$D$25,F162,'Section 3'!$G$16:$G$25,M162)&gt;0,0,1),0))</f>
        <v>0</v>
      </c>
      <c r="X162" s="67">
        <f>IF(M162=Lists!$L$8,IF(COUNTIFS('Section 3'!$D$16:$D$25,F162,'Section 3'!$G$16:$G$25,Lists!$J$5)&gt;0,0,1),IF(M162=Lists!$L$10,IF(COUNTIFS('Section 3'!$D$16:$D$25,F162,'Section 3'!$G$16:$G$25,Lists!$J$6)&gt;0,0,1),0))</f>
        <v>0</v>
      </c>
      <c r="Y162" s="67">
        <f t="shared" si="14"/>
        <v>0</v>
      </c>
      <c r="Z162" s="61">
        <f t="shared" si="15"/>
        <v>0</v>
      </c>
      <c r="AA162" s="61">
        <f t="shared" si="16"/>
        <v>0</v>
      </c>
      <c r="AB162" s="40"/>
      <c r="AC162" s="40"/>
      <c r="AD162" s="40"/>
      <c r="AE162" s="40"/>
      <c r="AF162" s="40"/>
      <c r="AG162" s="40"/>
      <c r="AH162" s="40"/>
      <c r="AI162" s="40"/>
      <c r="AJ162" s="40"/>
      <c r="AK162" s="40"/>
      <c r="AL162" s="40"/>
      <c r="AM162" s="40"/>
      <c r="AN162" s="40"/>
      <c r="AO162" s="40"/>
    </row>
    <row r="163" spans="1:41" s="21" customFormat="1" x14ac:dyDescent="0.25">
      <c r="A163" s="61"/>
      <c r="B163" s="42"/>
      <c r="C163" s="180" t="str">
        <f>IF(F163=0,"",MAX($C$16:C162)+1)</f>
        <v/>
      </c>
      <c r="D163" s="63"/>
      <c r="E163" s="209"/>
      <c r="F163" s="210"/>
      <c r="G163" s="211"/>
      <c r="H163" s="210"/>
      <c r="I163" s="210"/>
      <c r="J163" s="210"/>
      <c r="K163" s="212" t="s">
        <v>372</v>
      </c>
      <c r="L163" s="210"/>
      <c r="M163" s="210"/>
      <c r="N163" s="192"/>
      <c r="O163" s="35"/>
      <c r="Q163" s="74" t="str">
        <f t="shared" ca="1" si="17"/>
        <v/>
      </c>
      <c r="S163" s="67" t="str">
        <f t="shared" si="18"/>
        <v>N</v>
      </c>
      <c r="T163" s="67">
        <f t="shared" ca="1" si="19"/>
        <v>0</v>
      </c>
      <c r="U163" s="67">
        <f>IF(C163="",0,IF(OR(D163=0,E163=0,F163=0,G163=0,H163=0,I163=0,K163=0,K163="",L163=0,M163=0,AND(OR(L163=Lists!$K$3,L163=Lists!$K$4),J163=0),AND(L163=Lists!$K$4,OR(M163=Lists!$M$5,M163=Lists!$M$6,M163=Lists!$M$7,M163=Lists!$M$8,M163=Lists!$M$10),N163=0)),1,0))</f>
        <v>0</v>
      </c>
      <c r="V163" s="67">
        <f>IF(E163=0,0,IF(COUNTIF(Lists!$B$3:$B$203,E163)&gt;0,0,1))</f>
        <v>0</v>
      </c>
      <c r="W163" s="67">
        <f>IF(M163=Lists!$L$5,IF(COUNTIFS('Section 3'!$D$16:$D$25,F163,'Section 3'!$G$16:$G$25,Lists!$J$3)&gt;0,0,1),IF(M163=Lists!$L$6,IF(COUNTIFS('Section 3'!$D$16:$D$25,F163,'Section 3'!$G$16:$G$25,M163)&gt;0,0,1),0))</f>
        <v>0</v>
      </c>
      <c r="X163" s="67">
        <f>IF(M163=Lists!$L$8,IF(COUNTIFS('Section 3'!$D$16:$D$25,F163,'Section 3'!$G$16:$G$25,Lists!$J$5)&gt;0,0,1),IF(M163=Lists!$L$10,IF(COUNTIFS('Section 3'!$D$16:$D$25,F163,'Section 3'!$G$16:$G$25,Lists!$J$6)&gt;0,0,1),0))</f>
        <v>0</v>
      </c>
      <c r="Y163" s="67">
        <f t="shared" si="14"/>
        <v>0</v>
      </c>
      <c r="Z163" s="61">
        <f t="shared" si="15"/>
        <v>0</v>
      </c>
      <c r="AA163" s="61">
        <f t="shared" si="16"/>
        <v>0</v>
      </c>
      <c r="AB163" s="40"/>
      <c r="AC163" s="40"/>
      <c r="AD163" s="40"/>
      <c r="AE163" s="40"/>
      <c r="AF163" s="40"/>
      <c r="AG163" s="40"/>
      <c r="AH163" s="40"/>
      <c r="AI163" s="40"/>
      <c r="AJ163" s="40"/>
      <c r="AK163" s="40"/>
      <c r="AL163" s="40"/>
      <c r="AM163" s="40"/>
      <c r="AN163" s="40"/>
      <c r="AO163" s="40"/>
    </row>
    <row r="164" spans="1:41" s="21" customFormat="1" x14ac:dyDescent="0.25">
      <c r="A164" s="61"/>
      <c r="B164" s="42"/>
      <c r="C164" s="180" t="str">
        <f>IF(F164=0,"",MAX($C$16:C163)+1)</f>
        <v/>
      </c>
      <c r="D164" s="63"/>
      <c r="E164" s="209"/>
      <c r="F164" s="210"/>
      <c r="G164" s="211"/>
      <c r="H164" s="210"/>
      <c r="I164" s="210"/>
      <c r="J164" s="210"/>
      <c r="K164" s="212" t="s">
        <v>372</v>
      </c>
      <c r="L164" s="210"/>
      <c r="M164" s="210"/>
      <c r="N164" s="192"/>
      <c r="O164" s="35"/>
      <c r="Q164" s="74" t="str">
        <f t="shared" ca="1" si="17"/>
        <v/>
      </c>
      <c r="S164" s="67" t="str">
        <f t="shared" si="18"/>
        <v>N</v>
      </c>
      <c r="T164" s="67">
        <f t="shared" ca="1" si="19"/>
        <v>0</v>
      </c>
      <c r="U164" s="67">
        <f>IF(C164="",0,IF(OR(D164=0,E164=0,F164=0,G164=0,H164=0,I164=0,K164=0,K164="",L164=0,M164=0,AND(OR(L164=Lists!$K$3,L164=Lists!$K$4),J164=0),AND(L164=Lists!$K$4,OR(M164=Lists!$M$5,M164=Lists!$M$6,M164=Lists!$M$7,M164=Lists!$M$8,M164=Lists!$M$10),N164=0)),1,0))</f>
        <v>0</v>
      </c>
      <c r="V164" s="67">
        <f>IF(E164=0,0,IF(COUNTIF(Lists!$B$3:$B$203,E164)&gt;0,0,1))</f>
        <v>0</v>
      </c>
      <c r="W164" s="67">
        <f>IF(M164=Lists!$L$5,IF(COUNTIFS('Section 3'!$D$16:$D$25,F164,'Section 3'!$G$16:$G$25,Lists!$J$3)&gt;0,0,1),IF(M164=Lists!$L$6,IF(COUNTIFS('Section 3'!$D$16:$D$25,F164,'Section 3'!$G$16:$G$25,M164)&gt;0,0,1),0))</f>
        <v>0</v>
      </c>
      <c r="X164" s="67">
        <f>IF(M164=Lists!$L$8,IF(COUNTIFS('Section 3'!$D$16:$D$25,F164,'Section 3'!$G$16:$G$25,Lists!$J$5)&gt;0,0,1),IF(M164=Lists!$L$10,IF(COUNTIFS('Section 3'!$D$16:$D$25,F164,'Section 3'!$G$16:$G$25,Lists!$J$6)&gt;0,0,1),0))</f>
        <v>0</v>
      </c>
      <c r="Y164" s="67">
        <f t="shared" si="14"/>
        <v>0</v>
      </c>
      <c r="Z164" s="61">
        <f t="shared" si="15"/>
        <v>0</v>
      </c>
      <c r="AA164" s="61">
        <f t="shared" si="16"/>
        <v>0</v>
      </c>
      <c r="AB164" s="40"/>
      <c r="AC164" s="40"/>
      <c r="AD164" s="40"/>
      <c r="AE164" s="40"/>
      <c r="AF164" s="40"/>
      <c r="AG164" s="40"/>
      <c r="AH164" s="40"/>
      <c r="AI164" s="40"/>
      <c r="AJ164" s="40"/>
      <c r="AK164" s="40"/>
      <c r="AL164" s="40"/>
      <c r="AM164" s="40"/>
      <c r="AN164" s="40"/>
      <c r="AO164" s="40"/>
    </row>
    <row r="165" spans="1:41" s="21" customFormat="1" x14ac:dyDescent="0.25">
      <c r="A165" s="61"/>
      <c r="B165" s="42"/>
      <c r="C165" s="180" t="str">
        <f>IF(F165=0,"",MAX($C$16:C164)+1)</f>
        <v/>
      </c>
      <c r="D165" s="63"/>
      <c r="E165" s="209"/>
      <c r="F165" s="210"/>
      <c r="G165" s="211"/>
      <c r="H165" s="210"/>
      <c r="I165" s="210"/>
      <c r="J165" s="210"/>
      <c r="K165" s="212" t="s">
        <v>372</v>
      </c>
      <c r="L165" s="210"/>
      <c r="M165" s="210"/>
      <c r="N165" s="192"/>
      <c r="O165" s="35"/>
      <c r="Q165" s="74" t="str">
        <f t="shared" ca="1" si="17"/>
        <v/>
      </c>
      <c r="S165" s="67" t="str">
        <f t="shared" si="18"/>
        <v>N</v>
      </c>
      <c r="T165" s="67">
        <f t="shared" ca="1" si="19"/>
        <v>0</v>
      </c>
      <c r="U165" s="67">
        <f>IF(C165="",0,IF(OR(D165=0,E165=0,F165=0,G165=0,H165=0,I165=0,K165=0,K165="",L165=0,M165=0,AND(OR(L165=Lists!$K$3,L165=Lists!$K$4),J165=0),AND(L165=Lists!$K$4,OR(M165=Lists!$M$5,M165=Lists!$M$6,M165=Lists!$M$7,M165=Lists!$M$8,M165=Lists!$M$10),N165=0)),1,0))</f>
        <v>0</v>
      </c>
      <c r="V165" s="67">
        <f>IF(E165=0,0,IF(COUNTIF(Lists!$B$3:$B$203,E165)&gt;0,0,1))</f>
        <v>0</v>
      </c>
      <c r="W165" s="67">
        <f>IF(M165=Lists!$L$5,IF(COUNTIFS('Section 3'!$D$16:$D$25,F165,'Section 3'!$G$16:$G$25,Lists!$J$3)&gt;0,0,1),IF(M165=Lists!$L$6,IF(COUNTIFS('Section 3'!$D$16:$D$25,F165,'Section 3'!$G$16:$G$25,M165)&gt;0,0,1),0))</f>
        <v>0</v>
      </c>
      <c r="X165" s="67">
        <f>IF(M165=Lists!$L$8,IF(COUNTIFS('Section 3'!$D$16:$D$25,F165,'Section 3'!$G$16:$G$25,Lists!$J$5)&gt;0,0,1),IF(M165=Lists!$L$10,IF(COUNTIFS('Section 3'!$D$16:$D$25,F165,'Section 3'!$G$16:$G$25,Lists!$J$6)&gt;0,0,1),0))</f>
        <v>0</v>
      </c>
      <c r="Y165" s="67">
        <f t="shared" si="14"/>
        <v>0</v>
      </c>
      <c r="Z165" s="61">
        <f t="shared" si="15"/>
        <v>0</v>
      </c>
      <c r="AA165" s="61">
        <f t="shared" si="16"/>
        <v>0</v>
      </c>
      <c r="AB165" s="40"/>
      <c r="AC165" s="40"/>
      <c r="AD165" s="40"/>
      <c r="AE165" s="40"/>
      <c r="AF165" s="40"/>
      <c r="AG165" s="40"/>
      <c r="AH165" s="40"/>
      <c r="AI165" s="40"/>
      <c r="AJ165" s="40"/>
      <c r="AK165" s="40"/>
      <c r="AL165" s="40"/>
      <c r="AM165" s="40"/>
      <c r="AN165" s="40"/>
      <c r="AO165" s="40"/>
    </row>
    <row r="166" spans="1:41" s="21" customFormat="1" x14ac:dyDescent="0.25">
      <c r="A166" s="61"/>
      <c r="B166" s="42"/>
      <c r="C166" s="180" t="str">
        <f>IF(F166=0,"",MAX($C$16:C165)+1)</f>
        <v/>
      </c>
      <c r="D166" s="63"/>
      <c r="E166" s="209"/>
      <c r="F166" s="210"/>
      <c r="G166" s="211"/>
      <c r="H166" s="210"/>
      <c r="I166" s="210"/>
      <c r="J166" s="210"/>
      <c r="K166" s="212" t="s">
        <v>372</v>
      </c>
      <c r="L166" s="210"/>
      <c r="M166" s="210"/>
      <c r="N166" s="192"/>
      <c r="O166" s="35"/>
      <c r="Q166" s="74" t="str">
        <f t="shared" ca="1" si="17"/>
        <v/>
      </c>
      <c r="S166" s="67" t="str">
        <f t="shared" si="18"/>
        <v>N</v>
      </c>
      <c r="T166" s="67">
        <f t="shared" ca="1" si="19"/>
        <v>0</v>
      </c>
      <c r="U166" s="67">
        <f>IF(C166="",0,IF(OR(D166=0,E166=0,F166=0,G166=0,H166=0,I166=0,K166=0,K166="",L166=0,M166=0,AND(OR(L166=Lists!$K$3,L166=Lists!$K$4),J166=0),AND(L166=Lists!$K$4,OR(M166=Lists!$M$5,M166=Lists!$M$6,M166=Lists!$M$7,M166=Lists!$M$8,M166=Lists!$M$10),N166=0)),1,0))</f>
        <v>0</v>
      </c>
      <c r="V166" s="67">
        <f>IF(E166=0,0,IF(COUNTIF(Lists!$B$3:$B$203,E166)&gt;0,0,1))</f>
        <v>0</v>
      </c>
      <c r="W166" s="67">
        <f>IF(M166=Lists!$L$5,IF(COUNTIFS('Section 3'!$D$16:$D$25,F166,'Section 3'!$G$16:$G$25,Lists!$J$3)&gt;0,0,1),IF(M166=Lists!$L$6,IF(COUNTIFS('Section 3'!$D$16:$D$25,F166,'Section 3'!$G$16:$G$25,M166)&gt;0,0,1),0))</f>
        <v>0</v>
      </c>
      <c r="X166" s="67">
        <f>IF(M166=Lists!$L$8,IF(COUNTIFS('Section 3'!$D$16:$D$25,F166,'Section 3'!$G$16:$G$25,Lists!$J$5)&gt;0,0,1),IF(M166=Lists!$L$10,IF(COUNTIFS('Section 3'!$D$16:$D$25,F166,'Section 3'!$G$16:$G$25,Lists!$J$6)&gt;0,0,1),0))</f>
        <v>0</v>
      </c>
      <c r="Y166" s="67">
        <f t="shared" si="14"/>
        <v>0</v>
      </c>
      <c r="Z166" s="61">
        <f t="shared" si="15"/>
        <v>0</v>
      </c>
      <c r="AA166" s="61">
        <f t="shared" si="16"/>
        <v>0</v>
      </c>
      <c r="AB166" s="40"/>
      <c r="AC166" s="40"/>
      <c r="AD166" s="40"/>
      <c r="AE166" s="40"/>
      <c r="AF166" s="40"/>
      <c r="AG166" s="40"/>
      <c r="AH166" s="40"/>
      <c r="AI166" s="40"/>
      <c r="AJ166" s="40"/>
      <c r="AK166" s="40"/>
      <c r="AL166" s="40"/>
      <c r="AM166" s="40"/>
      <c r="AN166" s="40"/>
      <c r="AO166" s="40"/>
    </row>
    <row r="167" spans="1:41" s="21" customFormat="1" x14ac:dyDescent="0.25">
      <c r="A167" s="61"/>
      <c r="B167" s="42"/>
      <c r="C167" s="180" t="str">
        <f>IF(F167=0,"",MAX($C$16:C166)+1)</f>
        <v/>
      </c>
      <c r="D167" s="63"/>
      <c r="E167" s="209"/>
      <c r="F167" s="210"/>
      <c r="G167" s="211"/>
      <c r="H167" s="210"/>
      <c r="I167" s="210"/>
      <c r="J167" s="210"/>
      <c r="K167" s="212" t="s">
        <v>372</v>
      </c>
      <c r="L167" s="210"/>
      <c r="M167" s="210"/>
      <c r="N167" s="192"/>
      <c r="O167" s="35"/>
      <c r="Q167" s="74" t="str">
        <f t="shared" ca="1" si="17"/>
        <v/>
      </c>
      <c r="S167" s="67" t="str">
        <f t="shared" si="18"/>
        <v>N</v>
      </c>
      <c r="T167" s="67">
        <f t="shared" ca="1" si="19"/>
        <v>0</v>
      </c>
      <c r="U167" s="67">
        <f>IF(C167="",0,IF(OR(D167=0,E167=0,F167=0,G167=0,H167=0,I167=0,K167=0,K167="",L167=0,M167=0,AND(OR(L167=Lists!$K$3,L167=Lists!$K$4),J167=0),AND(L167=Lists!$K$4,OR(M167=Lists!$M$5,M167=Lists!$M$6,M167=Lists!$M$7,M167=Lists!$M$8,M167=Lists!$M$10),N167=0)),1,0))</f>
        <v>0</v>
      </c>
      <c r="V167" s="67">
        <f>IF(E167=0,0,IF(COUNTIF(Lists!$B$3:$B$203,E167)&gt;0,0,1))</f>
        <v>0</v>
      </c>
      <c r="W167" s="67">
        <f>IF(M167=Lists!$L$5,IF(COUNTIFS('Section 3'!$D$16:$D$25,F167,'Section 3'!$G$16:$G$25,Lists!$J$3)&gt;0,0,1),IF(M167=Lists!$L$6,IF(COUNTIFS('Section 3'!$D$16:$D$25,F167,'Section 3'!$G$16:$G$25,M167)&gt;0,0,1),0))</f>
        <v>0</v>
      </c>
      <c r="X167" s="67">
        <f>IF(M167=Lists!$L$8,IF(COUNTIFS('Section 3'!$D$16:$D$25,F167,'Section 3'!$G$16:$G$25,Lists!$J$5)&gt;0,0,1),IF(M167=Lists!$L$10,IF(COUNTIFS('Section 3'!$D$16:$D$25,F167,'Section 3'!$G$16:$G$25,Lists!$J$6)&gt;0,0,1),0))</f>
        <v>0</v>
      </c>
      <c r="Y167" s="67">
        <f t="shared" si="14"/>
        <v>0</v>
      </c>
      <c r="Z167" s="61">
        <f t="shared" si="15"/>
        <v>0</v>
      </c>
      <c r="AA167" s="61">
        <f t="shared" si="16"/>
        <v>0</v>
      </c>
      <c r="AB167" s="40"/>
      <c r="AC167" s="40"/>
      <c r="AD167" s="40"/>
      <c r="AE167" s="40"/>
      <c r="AF167" s="40"/>
      <c r="AG167" s="40"/>
      <c r="AH167" s="40"/>
      <c r="AI167" s="40"/>
      <c r="AJ167" s="40"/>
      <c r="AK167" s="40"/>
      <c r="AL167" s="40"/>
      <c r="AM167" s="40"/>
      <c r="AN167" s="40"/>
      <c r="AO167" s="40"/>
    </row>
    <row r="168" spans="1:41" s="21" customFormat="1" x14ac:dyDescent="0.25">
      <c r="A168" s="61"/>
      <c r="B168" s="42"/>
      <c r="C168" s="180" t="str">
        <f>IF(F168=0,"",MAX($C$16:C167)+1)</f>
        <v/>
      </c>
      <c r="D168" s="63"/>
      <c r="E168" s="209"/>
      <c r="F168" s="210"/>
      <c r="G168" s="211"/>
      <c r="H168" s="210"/>
      <c r="I168" s="210"/>
      <c r="J168" s="210"/>
      <c r="K168" s="212" t="s">
        <v>372</v>
      </c>
      <c r="L168" s="210"/>
      <c r="M168" s="210"/>
      <c r="N168" s="192"/>
      <c r="O168" s="35"/>
      <c r="Q168" s="74" t="str">
        <f t="shared" ca="1" si="17"/>
        <v/>
      </c>
      <c r="S168" s="67" t="str">
        <f t="shared" si="18"/>
        <v>N</v>
      </c>
      <c r="T168" s="67">
        <f t="shared" ca="1" si="19"/>
        <v>0</v>
      </c>
      <c r="U168" s="67">
        <f>IF(C168="",0,IF(OR(D168=0,E168=0,F168=0,G168=0,H168=0,I168=0,K168=0,K168="",L168=0,M168=0,AND(OR(L168=Lists!$K$3,L168=Lists!$K$4),J168=0),AND(L168=Lists!$K$4,OR(M168=Lists!$M$5,M168=Lists!$M$6,M168=Lists!$M$7,M168=Lists!$M$8,M168=Lists!$M$10),N168=0)),1,0))</f>
        <v>0</v>
      </c>
      <c r="V168" s="67">
        <f>IF(E168=0,0,IF(COUNTIF(Lists!$B$3:$B$203,E168)&gt;0,0,1))</f>
        <v>0</v>
      </c>
      <c r="W168" s="67">
        <f>IF(M168=Lists!$L$5,IF(COUNTIFS('Section 3'!$D$16:$D$25,F168,'Section 3'!$G$16:$G$25,Lists!$J$3)&gt;0,0,1),IF(M168=Lists!$L$6,IF(COUNTIFS('Section 3'!$D$16:$D$25,F168,'Section 3'!$G$16:$G$25,M168)&gt;0,0,1),0))</f>
        <v>0</v>
      </c>
      <c r="X168" s="67">
        <f>IF(M168=Lists!$L$8,IF(COUNTIFS('Section 3'!$D$16:$D$25,F168,'Section 3'!$G$16:$G$25,Lists!$J$5)&gt;0,0,1),IF(M168=Lists!$L$10,IF(COUNTIFS('Section 3'!$D$16:$D$25,F168,'Section 3'!$G$16:$G$25,Lists!$J$6)&gt;0,0,1),0))</f>
        <v>0</v>
      </c>
      <c r="Y168" s="67">
        <f t="shared" si="14"/>
        <v>0</v>
      </c>
      <c r="Z168" s="61">
        <f t="shared" si="15"/>
        <v>0</v>
      </c>
      <c r="AA168" s="61">
        <f t="shared" si="16"/>
        <v>0</v>
      </c>
      <c r="AB168" s="40"/>
      <c r="AC168" s="40"/>
      <c r="AD168" s="40"/>
      <c r="AE168" s="40"/>
      <c r="AF168" s="40"/>
      <c r="AG168" s="40"/>
      <c r="AH168" s="40"/>
      <c r="AI168" s="40"/>
      <c r="AJ168" s="40"/>
      <c r="AK168" s="40"/>
      <c r="AL168" s="40"/>
      <c r="AM168" s="40"/>
      <c r="AN168" s="40"/>
      <c r="AO168" s="40"/>
    </row>
    <row r="169" spans="1:41" s="21" customFormat="1" x14ac:dyDescent="0.25">
      <c r="A169" s="61"/>
      <c r="B169" s="42"/>
      <c r="C169" s="180" t="str">
        <f>IF(F169=0,"",MAX($C$16:C168)+1)</f>
        <v/>
      </c>
      <c r="D169" s="63"/>
      <c r="E169" s="209"/>
      <c r="F169" s="210"/>
      <c r="G169" s="211"/>
      <c r="H169" s="210"/>
      <c r="I169" s="210"/>
      <c r="J169" s="210"/>
      <c r="K169" s="212" t="s">
        <v>372</v>
      </c>
      <c r="L169" s="210"/>
      <c r="M169" s="210"/>
      <c r="N169" s="192"/>
      <c r="O169" s="35"/>
      <c r="Q169" s="74" t="str">
        <f t="shared" ca="1" si="17"/>
        <v/>
      </c>
      <c r="S169" s="67" t="str">
        <f t="shared" si="18"/>
        <v>N</v>
      </c>
      <c r="T169" s="67">
        <f t="shared" ca="1" si="19"/>
        <v>0</v>
      </c>
      <c r="U169" s="67">
        <f>IF(C169="",0,IF(OR(D169=0,E169=0,F169=0,G169=0,H169=0,I169=0,K169=0,K169="",L169=0,M169=0,AND(OR(L169=Lists!$K$3,L169=Lists!$K$4),J169=0),AND(L169=Lists!$K$4,OR(M169=Lists!$M$5,M169=Lists!$M$6,M169=Lists!$M$7,M169=Lists!$M$8,M169=Lists!$M$10),N169=0)),1,0))</f>
        <v>0</v>
      </c>
      <c r="V169" s="67">
        <f>IF(E169=0,0,IF(COUNTIF(Lists!$B$3:$B$203,E169)&gt;0,0,1))</f>
        <v>0</v>
      </c>
      <c r="W169" s="67">
        <f>IF(M169=Lists!$L$5,IF(COUNTIFS('Section 3'!$D$16:$D$25,F169,'Section 3'!$G$16:$G$25,Lists!$J$3)&gt;0,0,1),IF(M169=Lists!$L$6,IF(COUNTIFS('Section 3'!$D$16:$D$25,F169,'Section 3'!$G$16:$G$25,M169)&gt;0,0,1),0))</f>
        <v>0</v>
      </c>
      <c r="X169" s="67">
        <f>IF(M169=Lists!$L$8,IF(COUNTIFS('Section 3'!$D$16:$D$25,F169,'Section 3'!$G$16:$G$25,Lists!$J$5)&gt;0,0,1),IF(M169=Lists!$L$10,IF(COUNTIFS('Section 3'!$D$16:$D$25,F169,'Section 3'!$G$16:$G$25,Lists!$J$6)&gt;0,0,1),0))</f>
        <v>0</v>
      </c>
      <c r="Y169" s="67">
        <f t="shared" si="14"/>
        <v>0</v>
      </c>
      <c r="Z169" s="61">
        <f t="shared" si="15"/>
        <v>0</v>
      </c>
      <c r="AA169" s="61">
        <f t="shared" si="16"/>
        <v>0</v>
      </c>
      <c r="AB169" s="40"/>
      <c r="AC169" s="40"/>
      <c r="AD169" s="40"/>
      <c r="AE169" s="40"/>
      <c r="AF169" s="40"/>
      <c r="AG169" s="40"/>
      <c r="AH169" s="40"/>
      <c r="AI169" s="40"/>
      <c r="AJ169" s="40"/>
      <c r="AK169" s="40"/>
      <c r="AL169" s="40"/>
      <c r="AM169" s="40"/>
      <c r="AN169" s="40"/>
      <c r="AO169" s="40"/>
    </row>
    <row r="170" spans="1:41" s="21" customFormat="1" x14ac:dyDescent="0.25">
      <c r="A170" s="61"/>
      <c r="B170" s="42"/>
      <c r="C170" s="180" t="str">
        <f>IF(F170=0,"",MAX($C$16:C169)+1)</f>
        <v/>
      </c>
      <c r="D170" s="63"/>
      <c r="E170" s="209"/>
      <c r="F170" s="210"/>
      <c r="G170" s="211"/>
      <c r="H170" s="210"/>
      <c r="I170" s="210"/>
      <c r="J170" s="210"/>
      <c r="K170" s="212" t="s">
        <v>372</v>
      </c>
      <c r="L170" s="210"/>
      <c r="M170" s="210"/>
      <c r="N170" s="192"/>
      <c r="O170" s="35"/>
      <c r="Q170" s="74" t="str">
        <f t="shared" ca="1" si="17"/>
        <v/>
      </c>
      <c r="S170" s="67" t="str">
        <f t="shared" si="18"/>
        <v>N</v>
      </c>
      <c r="T170" s="67">
        <f t="shared" ca="1" si="19"/>
        <v>0</v>
      </c>
      <c r="U170" s="67">
        <f>IF(C170="",0,IF(OR(D170=0,E170=0,F170=0,G170=0,H170=0,I170=0,K170=0,K170="",L170=0,M170=0,AND(OR(L170=Lists!$K$3,L170=Lists!$K$4),J170=0),AND(L170=Lists!$K$4,OR(M170=Lists!$M$5,M170=Lists!$M$6,M170=Lists!$M$7,M170=Lists!$M$8,M170=Lists!$M$10),N170=0)),1,0))</f>
        <v>0</v>
      </c>
      <c r="V170" s="67">
        <f>IF(E170=0,0,IF(COUNTIF(Lists!$B$3:$B$203,E170)&gt;0,0,1))</f>
        <v>0</v>
      </c>
      <c r="W170" s="67">
        <f>IF(M170=Lists!$L$5,IF(COUNTIFS('Section 3'!$D$16:$D$25,F170,'Section 3'!$G$16:$G$25,Lists!$J$3)&gt;0,0,1),IF(M170=Lists!$L$6,IF(COUNTIFS('Section 3'!$D$16:$D$25,F170,'Section 3'!$G$16:$G$25,M170)&gt;0,0,1),0))</f>
        <v>0</v>
      </c>
      <c r="X170" s="67">
        <f>IF(M170=Lists!$L$8,IF(COUNTIFS('Section 3'!$D$16:$D$25,F170,'Section 3'!$G$16:$G$25,Lists!$J$5)&gt;0,0,1),IF(M170=Lists!$L$10,IF(COUNTIFS('Section 3'!$D$16:$D$25,F170,'Section 3'!$G$16:$G$25,Lists!$J$6)&gt;0,0,1),0))</f>
        <v>0</v>
      </c>
      <c r="Y170" s="67">
        <f t="shared" si="14"/>
        <v>0</v>
      </c>
      <c r="Z170" s="61">
        <f t="shared" si="15"/>
        <v>0</v>
      </c>
      <c r="AA170" s="61">
        <f t="shared" si="16"/>
        <v>0</v>
      </c>
      <c r="AB170" s="40"/>
      <c r="AC170" s="40"/>
      <c r="AD170" s="40"/>
      <c r="AE170" s="40"/>
      <c r="AF170" s="40"/>
      <c r="AG170" s="40"/>
      <c r="AH170" s="40"/>
      <c r="AI170" s="40"/>
      <c r="AJ170" s="40"/>
      <c r="AK170" s="40"/>
      <c r="AL170" s="40"/>
      <c r="AM170" s="40"/>
      <c r="AN170" s="40"/>
      <c r="AO170" s="40"/>
    </row>
    <row r="171" spans="1:41" s="21" customFormat="1" x14ac:dyDescent="0.25">
      <c r="A171" s="61"/>
      <c r="B171" s="42"/>
      <c r="C171" s="180" t="str">
        <f>IF(F171=0,"",MAX($C$16:C170)+1)</f>
        <v/>
      </c>
      <c r="D171" s="63"/>
      <c r="E171" s="209"/>
      <c r="F171" s="210"/>
      <c r="G171" s="211"/>
      <c r="H171" s="210"/>
      <c r="I171" s="210"/>
      <c r="J171" s="210"/>
      <c r="K171" s="212" t="s">
        <v>372</v>
      </c>
      <c r="L171" s="210"/>
      <c r="M171" s="210"/>
      <c r="N171" s="192"/>
      <c r="O171" s="35"/>
      <c r="Q171" s="74" t="str">
        <f t="shared" ca="1" si="17"/>
        <v/>
      </c>
      <c r="S171" s="67" t="str">
        <f t="shared" si="18"/>
        <v>N</v>
      </c>
      <c r="T171" s="67">
        <f t="shared" ca="1" si="19"/>
        <v>0</v>
      </c>
      <c r="U171" s="67">
        <f>IF(C171="",0,IF(OR(D171=0,E171=0,F171=0,G171=0,H171=0,I171=0,K171=0,K171="",L171=0,M171=0,AND(OR(L171=Lists!$K$3,L171=Lists!$K$4),J171=0),AND(L171=Lists!$K$4,OR(M171=Lists!$M$5,M171=Lists!$M$6,M171=Lists!$M$7,M171=Lists!$M$8,M171=Lists!$M$10),N171=0)),1,0))</f>
        <v>0</v>
      </c>
      <c r="V171" s="67">
        <f>IF(E171=0,0,IF(COUNTIF(Lists!$B$3:$B$203,E171)&gt;0,0,1))</f>
        <v>0</v>
      </c>
      <c r="W171" s="67">
        <f>IF(M171=Lists!$L$5,IF(COUNTIFS('Section 3'!$D$16:$D$25,F171,'Section 3'!$G$16:$G$25,Lists!$J$3)&gt;0,0,1),IF(M171=Lists!$L$6,IF(COUNTIFS('Section 3'!$D$16:$D$25,F171,'Section 3'!$G$16:$G$25,M171)&gt;0,0,1),0))</f>
        <v>0</v>
      </c>
      <c r="X171" s="67">
        <f>IF(M171=Lists!$L$8,IF(COUNTIFS('Section 3'!$D$16:$D$25,F171,'Section 3'!$G$16:$G$25,Lists!$J$5)&gt;0,0,1),IF(M171=Lists!$L$10,IF(COUNTIFS('Section 3'!$D$16:$D$25,F171,'Section 3'!$G$16:$G$25,Lists!$J$6)&gt;0,0,1),0))</f>
        <v>0</v>
      </c>
      <c r="Y171" s="67">
        <f t="shared" si="14"/>
        <v>0</v>
      </c>
      <c r="Z171" s="61">
        <f t="shared" si="15"/>
        <v>0</v>
      </c>
      <c r="AA171" s="61">
        <f t="shared" si="16"/>
        <v>0</v>
      </c>
      <c r="AB171" s="40"/>
      <c r="AC171" s="40"/>
      <c r="AD171" s="40"/>
      <c r="AE171" s="40"/>
      <c r="AF171" s="40"/>
      <c r="AG171" s="40"/>
      <c r="AH171" s="40"/>
      <c r="AI171" s="40"/>
      <c r="AJ171" s="40"/>
      <c r="AK171" s="40"/>
      <c r="AL171" s="40"/>
      <c r="AM171" s="40"/>
      <c r="AN171" s="40"/>
      <c r="AO171" s="40"/>
    </row>
    <row r="172" spans="1:41" s="21" customFormat="1" x14ac:dyDescent="0.25">
      <c r="A172" s="61"/>
      <c r="B172" s="42"/>
      <c r="C172" s="180" t="str">
        <f>IF(F172=0,"",MAX($C$16:C171)+1)</f>
        <v/>
      </c>
      <c r="D172" s="63"/>
      <c r="E172" s="209"/>
      <c r="F172" s="210"/>
      <c r="G172" s="211"/>
      <c r="H172" s="210"/>
      <c r="I172" s="210"/>
      <c r="J172" s="210"/>
      <c r="K172" s="212" t="s">
        <v>372</v>
      </c>
      <c r="L172" s="210"/>
      <c r="M172" s="210"/>
      <c r="N172" s="192"/>
      <c r="O172" s="35"/>
      <c r="Q172" s="74" t="str">
        <f t="shared" ca="1" si="17"/>
        <v/>
      </c>
      <c r="S172" s="67" t="str">
        <f t="shared" si="18"/>
        <v>N</v>
      </c>
      <c r="T172" s="67">
        <f t="shared" ca="1" si="19"/>
        <v>0</v>
      </c>
      <c r="U172" s="67">
        <f>IF(C172="",0,IF(OR(D172=0,E172=0,F172=0,G172=0,H172=0,I172=0,K172=0,K172="",L172=0,M172=0,AND(OR(L172=Lists!$K$3,L172=Lists!$K$4),J172=0),AND(L172=Lists!$K$4,OR(M172=Lists!$M$5,M172=Lists!$M$6,M172=Lists!$M$7,M172=Lists!$M$8,M172=Lists!$M$10),N172=0)),1,0))</f>
        <v>0</v>
      </c>
      <c r="V172" s="67">
        <f>IF(E172=0,0,IF(COUNTIF(Lists!$B$3:$B$203,E172)&gt;0,0,1))</f>
        <v>0</v>
      </c>
      <c r="W172" s="67">
        <f>IF(M172=Lists!$L$5,IF(COUNTIFS('Section 3'!$D$16:$D$25,F172,'Section 3'!$G$16:$G$25,Lists!$J$3)&gt;0,0,1),IF(M172=Lists!$L$6,IF(COUNTIFS('Section 3'!$D$16:$D$25,F172,'Section 3'!$G$16:$G$25,M172)&gt;0,0,1),0))</f>
        <v>0</v>
      </c>
      <c r="X172" s="67">
        <f>IF(M172=Lists!$L$8,IF(COUNTIFS('Section 3'!$D$16:$D$25,F172,'Section 3'!$G$16:$G$25,Lists!$J$5)&gt;0,0,1),IF(M172=Lists!$L$10,IF(COUNTIFS('Section 3'!$D$16:$D$25,F172,'Section 3'!$G$16:$G$25,Lists!$J$6)&gt;0,0,1),0))</f>
        <v>0</v>
      </c>
      <c r="Y172" s="67">
        <f t="shared" si="14"/>
        <v>0</v>
      </c>
      <c r="Z172" s="61">
        <f t="shared" si="15"/>
        <v>0</v>
      </c>
      <c r="AA172" s="61">
        <f t="shared" si="16"/>
        <v>0</v>
      </c>
      <c r="AB172" s="40"/>
      <c r="AC172" s="40"/>
      <c r="AD172" s="40"/>
      <c r="AE172" s="40"/>
      <c r="AF172" s="40"/>
      <c r="AG172" s="40"/>
      <c r="AH172" s="40"/>
      <c r="AI172" s="40"/>
      <c r="AJ172" s="40"/>
      <c r="AK172" s="40"/>
      <c r="AL172" s="40"/>
      <c r="AM172" s="40"/>
      <c r="AN172" s="40"/>
      <c r="AO172" s="40"/>
    </row>
    <row r="173" spans="1:41" s="21" customFormat="1" x14ac:dyDescent="0.25">
      <c r="A173" s="61"/>
      <c r="B173" s="42"/>
      <c r="C173" s="180" t="str">
        <f>IF(F173=0,"",MAX($C$16:C172)+1)</f>
        <v/>
      </c>
      <c r="D173" s="63"/>
      <c r="E173" s="209"/>
      <c r="F173" s="210"/>
      <c r="G173" s="211"/>
      <c r="H173" s="210"/>
      <c r="I173" s="210"/>
      <c r="J173" s="210"/>
      <c r="K173" s="212" t="s">
        <v>372</v>
      </c>
      <c r="L173" s="210"/>
      <c r="M173" s="210"/>
      <c r="N173" s="192"/>
      <c r="O173" s="35"/>
      <c r="Q173" s="74" t="str">
        <f t="shared" ca="1" si="17"/>
        <v/>
      </c>
      <c r="S173" s="67" t="str">
        <f t="shared" si="18"/>
        <v>N</v>
      </c>
      <c r="T173" s="67">
        <f t="shared" ca="1" si="19"/>
        <v>0</v>
      </c>
      <c r="U173" s="67">
        <f>IF(C173="",0,IF(OR(D173=0,E173=0,F173=0,G173=0,H173=0,I173=0,K173=0,K173="",L173=0,M173=0,AND(OR(L173=Lists!$K$3,L173=Lists!$K$4),J173=0),AND(L173=Lists!$K$4,OR(M173=Lists!$M$5,M173=Lists!$M$6,M173=Lists!$M$7,M173=Lists!$M$8,M173=Lists!$M$10),N173=0)),1,0))</f>
        <v>0</v>
      </c>
      <c r="V173" s="67">
        <f>IF(E173=0,0,IF(COUNTIF(Lists!$B$3:$B$203,E173)&gt;0,0,1))</f>
        <v>0</v>
      </c>
      <c r="W173" s="67">
        <f>IF(M173=Lists!$L$5,IF(COUNTIFS('Section 3'!$D$16:$D$25,F173,'Section 3'!$G$16:$G$25,Lists!$J$3)&gt;0,0,1),IF(M173=Lists!$L$6,IF(COUNTIFS('Section 3'!$D$16:$D$25,F173,'Section 3'!$G$16:$G$25,M173)&gt;0,0,1),0))</f>
        <v>0</v>
      </c>
      <c r="X173" s="67">
        <f>IF(M173=Lists!$L$8,IF(COUNTIFS('Section 3'!$D$16:$D$25,F173,'Section 3'!$G$16:$G$25,Lists!$J$5)&gt;0,0,1),IF(M173=Lists!$L$10,IF(COUNTIFS('Section 3'!$D$16:$D$25,F173,'Section 3'!$G$16:$G$25,Lists!$J$6)&gt;0,0,1),0))</f>
        <v>0</v>
      </c>
      <c r="Y173" s="67">
        <f t="shared" si="14"/>
        <v>0</v>
      </c>
      <c r="Z173" s="61">
        <f t="shared" si="15"/>
        <v>0</v>
      </c>
      <c r="AA173" s="61">
        <f t="shared" si="16"/>
        <v>0</v>
      </c>
      <c r="AB173" s="40"/>
      <c r="AC173" s="40"/>
      <c r="AD173" s="40"/>
      <c r="AE173" s="40"/>
      <c r="AF173" s="40"/>
      <c r="AG173" s="40"/>
      <c r="AH173" s="40"/>
      <c r="AI173" s="40"/>
      <c r="AJ173" s="40"/>
      <c r="AK173" s="40"/>
      <c r="AL173" s="40"/>
      <c r="AM173" s="40"/>
      <c r="AN173" s="40"/>
      <c r="AO173" s="40"/>
    </row>
    <row r="174" spans="1:41" s="21" customFormat="1" x14ac:dyDescent="0.25">
      <c r="A174" s="61"/>
      <c r="B174" s="42"/>
      <c r="C174" s="180" t="str">
        <f>IF(F174=0,"",MAX($C$16:C173)+1)</f>
        <v/>
      </c>
      <c r="D174" s="63"/>
      <c r="E174" s="209"/>
      <c r="F174" s="210"/>
      <c r="G174" s="211"/>
      <c r="H174" s="210"/>
      <c r="I174" s="210"/>
      <c r="J174" s="210"/>
      <c r="K174" s="212" t="s">
        <v>372</v>
      </c>
      <c r="L174" s="210"/>
      <c r="M174" s="210"/>
      <c r="N174" s="192"/>
      <c r="O174" s="35"/>
      <c r="Q174" s="74" t="str">
        <f t="shared" ca="1" si="17"/>
        <v/>
      </c>
      <c r="S174" s="67" t="str">
        <f t="shared" si="18"/>
        <v>N</v>
      </c>
      <c r="T174" s="67">
        <f t="shared" ca="1" si="19"/>
        <v>0</v>
      </c>
      <c r="U174" s="67">
        <f>IF(C174="",0,IF(OR(D174=0,E174=0,F174=0,G174=0,H174=0,I174=0,K174=0,K174="",L174=0,M174=0,AND(OR(L174=Lists!$K$3,L174=Lists!$K$4),J174=0),AND(L174=Lists!$K$4,OR(M174=Lists!$M$5,M174=Lists!$M$6,M174=Lists!$M$7,M174=Lists!$M$8,M174=Lists!$M$10),N174=0)),1,0))</f>
        <v>0</v>
      </c>
      <c r="V174" s="67">
        <f>IF(E174=0,0,IF(COUNTIF(Lists!$B$3:$B$203,E174)&gt;0,0,1))</f>
        <v>0</v>
      </c>
      <c r="W174" s="67">
        <f>IF(M174=Lists!$L$5,IF(COUNTIFS('Section 3'!$D$16:$D$25,F174,'Section 3'!$G$16:$G$25,Lists!$J$3)&gt;0,0,1),IF(M174=Lists!$L$6,IF(COUNTIFS('Section 3'!$D$16:$D$25,F174,'Section 3'!$G$16:$G$25,M174)&gt;0,0,1),0))</f>
        <v>0</v>
      </c>
      <c r="X174" s="67">
        <f>IF(M174=Lists!$L$8,IF(COUNTIFS('Section 3'!$D$16:$D$25,F174,'Section 3'!$G$16:$G$25,Lists!$J$5)&gt;0,0,1),IF(M174=Lists!$L$10,IF(COUNTIFS('Section 3'!$D$16:$D$25,F174,'Section 3'!$G$16:$G$25,Lists!$J$6)&gt;0,0,1),0))</f>
        <v>0</v>
      </c>
      <c r="Y174" s="67">
        <f t="shared" si="14"/>
        <v>0</v>
      </c>
      <c r="Z174" s="61">
        <f t="shared" si="15"/>
        <v>0</v>
      </c>
      <c r="AA174" s="61">
        <f t="shared" si="16"/>
        <v>0</v>
      </c>
      <c r="AB174" s="40"/>
      <c r="AC174" s="40"/>
      <c r="AD174" s="40"/>
      <c r="AE174" s="40"/>
      <c r="AF174" s="40"/>
      <c r="AG174" s="40"/>
      <c r="AH174" s="40"/>
      <c r="AI174" s="40"/>
      <c r="AJ174" s="40"/>
      <c r="AK174" s="40"/>
      <c r="AL174" s="40"/>
      <c r="AM174" s="40"/>
      <c r="AN174" s="40"/>
      <c r="AO174" s="40"/>
    </row>
    <row r="175" spans="1:41" s="21" customFormat="1" x14ac:dyDescent="0.25">
      <c r="A175" s="61"/>
      <c r="B175" s="42"/>
      <c r="C175" s="180" t="str">
        <f>IF(F175=0,"",MAX($C$16:C174)+1)</f>
        <v/>
      </c>
      <c r="D175" s="63"/>
      <c r="E175" s="209"/>
      <c r="F175" s="210"/>
      <c r="G175" s="211"/>
      <c r="H175" s="210"/>
      <c r="I175" s="210"/>
      <c r="J175" s="210"/>
      <c r="K175" s="212" t="s">
        <v>372</v>
      </c>
      <c r="L175" s="210"/>
      <c r="M175" s="210"/>
      <c r="N175" s="192"/>
      <c r="O175" s="35"/>
      <c r="Q175" s="74" t="str">
        <f t="shared" ca="1" si="17"/>
        <v/>
      </c>
      <c r="S175" s="67" t="str">
        <f t="shared" si="18"/>
        <v>N</v>
      </c>
      <c r="T175" s="67">
        <f t="shared" ca="1" si="19"/>
        <v>0</v>
      </c>
      <c r="U175" s="67">
        <f>IF(C175="",0,IF(OR(D175=0,E175=0,F175=0,G175=0,H175=0,I175=0,K175=0,K175="",L175=0,M175=0,AND(OR(L175=Lists!$K$3,L175=Lists!$K$4),J175=0),AND(L175=Lists!$K$4,OR(M175=Lists!$M$5,M175=Lists!$M$6,M175=Lists!$M$7,M175=Lists!$M$8,M175=Lists!$M$10),N175=0)),1,0))</f>
        <v>0</v>
      </c>
      <c r="V175" s="67">
        <f>IF(E175=0,0,IF(COUNTIF(Lists!$B$3:$B$203,E175)&gt;0,0,1))</f>
        <v>0</v>
      </c>
      <c r="W175" s="67">
        <f>IF(M175=Lists!$L$5,IF(COUNTIFS('Section 3'!$D$16:$D$25,F175,'Section 3'!$G$16:$G$25,Lists!$J$3)&gt;0,0,1),IF(M175=Lists!$L$6,IF(COUNTIFS('Section 3'!$D$16:$D$25,F175,'Section 3'!$G$16:$G$25,M175)&gt;0,0,1),0))</f>
        <v>0</v>
      </c>
      <c r="X175" s="67">
        <f>IF(M175=Lists!$L$8,IF(COUNTIFS('Section 3'!$D$16:$D$25,F175,'Section 3'!$G$16:$G$25,Lists!$J$5)&gt;0,0,1),IF(M175=Lists!$L$10,IF(COUNTIFS('Section 3'!$D$16:$D$25,F175,'Section 3'!$G$16:$G$25,Lists!$J$6)&gt;0,0,1),0))</f>
        <v>0</v>
      </c>
      <c r="Y175" s="67">
        <f t="shared" si="14"/>
        <v>0</v>
      </c>
      <c r="Z175" s="61">
        <f t="shared" si="15"/>
        <v>0</v>
      </c>
      <c r="AA175" s="61">
        <f t="shared" si="16"/>
        <v>0</v>
      </c>
      <c r="AB175" s="40"/>
      <c r="AC175" s="40"/>
      <c r="AD175" s="40"/>
      <c r="AE175" s="40"/>
      <c r="AF175" s="40"/>
      <c r="AG175" s="40"/>
      <c r="AH175" s="40"/>
      <c r="AI175" s="40"/>
      <c r="AJ175" s="40"/>
      <c r="AK175" s="40"/>
      <c r="AL175" s="40"/>
      <c r="AM175" s="40"/>
      <c r="AN175" s="40"/>
      <c r="AO175" s="40"/>
    </row>
    <row r="176" spans="1:41" s="21" customFormat="1" x14ac:dyDescent="0.25">
      <c r="A176" s="61"/>
      <c r="B176" s="42"/>
      <c r="C176" s="180" t="str">
        <f>IF(F176=0,"",MAX($C$16:C175)+1)</f>
        <v/>
      </c>
      <c r="D176" s="63"/>
      <c r="E176" s="209"/>
      <c r="F176" s="210"/>
      <c r="G176" s="211"/>
      <c r="H176" s="210"/>
      <c r="I176" s="210"/>
      <c r="J176" s="210"/>
      <c r="K176" s="212" t="s">
        <v>372</v>
      </c>
      <c r="L176" s="210"/>
      <c r="M176" s="210"/>
      <c r="N176" s="192"/>
      <c r="O176" s="35"/>
      <c r="Q176" s="74" t="str">
        <f t="shared" ca="1" si="17"/>
        <v/>
      </c>
      <c r="S176" s="67" t="str">
        <f t="shared" si="18"/>
        <v>N</v>
      </c>
      <c r="T176" s="67">
        <f t="shared" ca="1" si="19"/>
        <v>0</v>
      </c>
      <c r="U176" s="67">
        <f>IF(C176="",0,IF(OR(D176=0,E176=0,F176=0,G176=0,H176=0,I176=0,K176=0,K176="",L176=0,M176=0,AND(OR(L176=Lists!$K$3,L176=Lists!$K$4),J176=0),AND(L176=Lists!$K$4,OR(M176=Lists!$M$5,M176=Lists!$M$6,M176=Lists!$M$7,M176=Lists!$M$8,M176=Lists!$M$10),N176=0)),1,0))</f>
        <v>0</v>
      </c>
      <c r="V176" s="67">
        <f>IF(E176=0,0,IF(COUNTIF(Lists!$B$3:$B$203,E176)&gt;0,0,1))</f>
        <v>0</v>
      </c>
      <c r="W176" s="67">
        <f>IF(M176=Lists!$L$5,IF(COUNTIFS('Section 3'!$D$16:$D$25,F176,'Section 3'!$G$16:$G$25,Lists!$J$3)&gt;0,0,1),IF(M176=Lists!$L$6,IF(COUNTIFS('Section 3'!$D$16:$D$25,F176,'Section 3'!$G$16:$G$25,M176)&gt;0,0,1),0))</f>
        <v>0</v>
      </c>
      <c r="X176" s="67">
        <f>IF(M176=Lists!$L$8,IF(COUNTIFS('Section 3'!$D$16:$D$25,F176,'Section 3'!$G$16:$G$25,Lists!$J$5)&gt;0,0,1),IF(M176=Lists!$L$10,IF(COUNTIFS('Section 3'!$D$16:$D$25,F176,'Section 3'!$G$16:$G$25,Lists!$J$6)&gt;0,0,1),0))</f>
        <v>0</v>
      </c>
      <c r="Y176" s="67">
        <f t="shared" si="14"/>
        <v>0</v>
      </c>
      <c r="Z176" s="61">
        <f t="shared" si="15"/>
        <v>0</v>
      </c>
      <c r="AA176" s="61">
        <f t="shared" si="16"/>
        <v>0</v>
      </c>
      <c r="AB176" s="40"/>
      <c r="AC176" s="40"/>
      <c r="AD176" s="40"/>
      <c r="AE176" s="40"/>
      <c r="AF176" s="40"/>
      <c r="AG176" s="40"/>
      <c r="AH176" s="40"/>
      <c r="AI176" s="40"/>
      <c r="AJ176" s="40"/>
      <c r="AK176" s="40"/>
      <c r="AL176" s="40"/>
      <c r="AM176" s="40"/>
      <c r="AN176" s="40"/>
      <c r="AO176" s="40"/>
    </row>
    <row r="177" spans="1:41" s="21" customFormat="1" x14ac:dyDescent="0.25">
      <c r="A177" s="61"/>
      <c r="B177" s="42"/>
      <c r="C177" s="180" t="str">
        <f>IF(F177=0,"",MAX($C$16:C176)+1)</f>
        <v/>
      </c>
      <c r="D177" s="63"/>
      <c r="E177" s="209"/>
      <c r="F177" s="210"/>
      <c r="G177" s="211"/>
      <c r="H177" s="210"/>
      <c r="I177" s="210"/>
      <c r="J177" s="210"/>
      <c r="K177" s="212" t="s">
        <v>372</v>
      </c>
      <c r="L177" s="210"/>
      <c r="M177" s="210"/>
      <c r="N177" s="192"/>
      <c r="O177" s="35"/>
      <c r="Q177" s="74" t="str">
        <f t="shared" ca="1" si="17"/>
        <v/>
      </c>
      <c r="S177" s="67" t="str">
        <f t="shared" si="18"/>
        <v>N</v>
      </c>
      <c r="T177" s="67">
        <f t="shared" ca="1" si="19"/>
        <v>0</v>
      </c>
      <c r="U177" s="67">
        <f>IF(C177="",0,IF(OR(D177=0,E177=0,F177=0,G177=0,H177=0,I177=0,K177=0,K177="",L177=0,M177=0,AND(OR(L177=Lists!$K$3,L177=Lists!$K$4),J177=0),AND(L177=Lists!$K$4,OR(M177=Lists!$M$5,M177=Lists!$M$6,M177=Lists!$M$7,M177=Lists!$M$8,M177=Lists!$M$10),N177=0)),1,0))</f>
        <v>0</v>
      </c>
      <c r="V177" s="67">
        <f>IF(E177=0,0,IF(COUNTIF(Lists!$B$3:$B$203,E177)&gt;0,0,1))</f>
        <v>0</v>
      </c>
      <c r="W177" s="67">
        <f>IF(M177=Lists!$L$5,IF(COUNTIFS('Section 3'!$D$16:$D$25,F177,'Section 3'!$G$16:$G$25,Lists!$J$3)&gt;0,0,1),IF(M177=Lists!$L$6,IF(COUNTIFS('Section 3'!$D$16:$D$25,F177,'Section 3'!$G$16:$G$25,M177)&gt;0,0,1),0))</f>
        <v>0</v>
      </c>
      <c r="X177" s="67">
        <f>IF(M177=Lists!$L$8,IF(COUNTIFS('Section 3'!$D$16:$D$25,F177,'Section 3'!$G$16:$G$25,Lists!$J$5)&gt;0,0,1),IF(M177=Lists!$L$10,IF(COUNTIFS('Section 3'!$D$16:$D$25,F177,'Section 3'!$G$16:$G$25,Lists!$J$6)&gt;0,0,1),0))</f>
        <v>0</v>
      </c>
      <c r="Y177" s="67">
        <f t="shared" si="14"/>
        <v>0</v>
      </c>
      <c r="Z177" s="61">
        <f t="shared" si="15"/>
        <v>0</v>
      </c>
      <c r="AA177" s="61">
        <f t="shared" si="16"/>
        <v>0</v>
      </c>
      <c r="AB177" s="40"/>
      <c r="AC177" s="40"/>
      <c r="AD177" s="40"/>
      <c r="AE177" s="40"/>
      <c r="AF177" s="40"/>
      <c r="AG177" s="40"/>
      <c r="AH177" s="40"/>
      <c r="AI177" s="40"/>
      <c r="AJ177" s="40"/>
      <c r="AK177" s="40"/>
      <c r="AL177" s="40"/>
      <c r="AM177" s="40"/>
      <c r="AN177" s="40"/>
      <c r="AO177" s="40"/>
    </row>
    <row r="178" spans="1:41" s="21" customFormat="1" x14ac:dyDescent="0.25">
      <c r="A178" s="61"/>
      <c r="B178" s="42"/>
      <c r="C178" s="180" t="str">
        <f>IF(F178=0,"",MAX($C$16:C177)+1)</f>
        <v/>
      </c>
      <c r="D178" s="63"/>
      <c r="E178" s="209"/>
      <c r="F178" s="210"/>
      <c r="G178" s="211"/>
      <c r="H178" s="210"/>
      <c r="I178" s="210"/>
      <c r="J178" s="210"/>
      <c r="K178" s="212" t="s">
        <v>372</v>
      </c>
      <c r="L178" s="210"/>
      <c r="M178" s="210"/>
      <c r="N178" s="192"/>
      <c r="O178" s="35"/>
      <c r="Q178" s="74" t="str">
        <f t="shared" ca="1" si="17"/>
        <v/>
      </c>
      <c r="S178" s="67" t="str">
        <f t="shared" si="18"/>
        <v>N</v>
      </c>
      <c r="T178" s="67">
        <f t="shared" ca="1" si="19"/>
        <v>0</v>
      </c>
      <c r="U178" s="67">
        <f>IF(C178="",0,IF(OR(D178=0,E178=0,F178=0,G178=0,H178=0,I178=0,K178=0,K178="",L178=0,M178=0,AND(OR(L178=Lists!$K$3,L178=Lists!$K$4),J178=0),AND(L178=Lists!$K$4,OR(M178=Lists!$M$5,M178=Lists!$M$6,M178=Lists!$M$7,M178=Lists!$M$8,M178=Lists!$M$10),N178=0)),1,0))</f>
        <v>0</v>
      </c>
      <c r="V178" s="67">
        <f>IF(E178=0,0,IF(COUNTIF(Lists!$B$3:$B$203,E178)&gt;0,0,1))</f>
        <v>0</v>
      </c>
      <c r="W178" s="67">
        <f>IF(M178=Lists!$L$5,IF(COUNTIFS('Section 3'!$D$16:$D$25,F178,'Section 3'!$G$16:$G$25,Lists!$J$3)&gt;0,0,1),IF(M178=Lists!$L$6,IF(COUNTIFS('Section 3'!$D$16:$D$25,F178,'Section 3'!$G$16:$G$25,M178)&gt;0,0,1),0))</f>
        <v>0</v>
      </c>
      <c r="X178" s="67">
        <f>IF(M178=Lists!$L$8,IF(COUNTIFS('Section 3'!$D$16:$D$25,F178,'Section 3'!$G$16:$G$25,Lists!$J$5)&gt;0,0,1),IF(M178=Lists!$L$10,IF(COUNTIFS('Section 3'!$D$16:$D$25,F178,'Section 3'!$G$16:$G$25,Lists!$J$6)&gt;0,0,1),0))</f>
        <v>0</v>
      </c>
      <c r="Y178" s="67">
        <f t="shared" si="14"/>
        <v>0</v>
      </c>
      <c r="Z178" s="61">
        <f t="shared" si="15"/>
        <v>0</v>
      </c>
      <c r="AA178" s="61">
        <f t="shared" si="16"/>
        <v>0</v>
      </c>
      <c r="AB178" s="40"/>
      <c r="AC178" s="40"/>
      <c r="AD178" s="40"/>
      <c r="AE178" s="40"/>
      <c r="AF178" s="40"/>
      <c r="AG178" s="40"/>
      <c r="AH178" s="40"/>
      <c r="AI178" s="40"/>
      <c r="AJ178" s="40"/>
      <c r="AK178" s="40"/>
      <c r="AL178" s="40"/>
      <c r="AM178" s="40"/>
      <c r="AN178" s="40"/>
      <c r="AO178" s="40"/>
    </row>
    <row r="179" spans="1:41" s="21" customFormat="1" x14ac:dyDescent="0.25">
      <c r="A179" s="61"/>
      <c r="B179" s="42"/>
      <c r="C179" s="180" t="str">
        <f>IF(F179=0,"",MAX($C$16:C178)+1)</f>
        <v/>
      </c>
      <c r="D179" s="63"/>
      <c r="E179" s="209"/>
      <c r="F179" s="210"/>
      <c r="G179" s="211"/>
      <c r="H179" s="210"/>
      <c r="I179" s="210"/>
      <c r="J179" s="210"/>
      <c r="K179" s="212" t="s">
        <v>372</v>
      </c>
      <c r="L179" s="210"/>
      <c r="M179" s="210"/>
      <c r="N179" s="192"/>
      <c r="O179" s="35"/>
      <c r="Q179" s="74" t="str">
        <f t="shared" ca="1" si="17"/>
        <v/>
      </c>
      <c r="S179" s="67" t="str">
        <f t="shared" si="18"/>
        <v>N</v>
      </c>
      <c r="T179" s="67">
        <f t="shared" ca="1" si="19"/>
        <v>0</v>
      </c>
      <c r="U179" s="67">
        <f>IF(C179="",0,IF(OR(D179=0,E179=0,F179=0,G179=0,H179=0,I179=0,K179=0,K179="",L179=0,M179=0,AND(OR(L179=Lists!$K$3,L179=Lists!$K$4),J179=0),AND(L179=Lists!$K$4,OR(M179=Lists!$M$5,M179=Lists!$M$6,M179=Lists!$M$7,M179=Lists!$M$8,M179=Lists!$M$10),N179=0)),1,0))</f>
        <v>0</v>
      </c>
      <c r="V179" s="67">
        <f>IF(E179=0,0,IF(COUNTIF(Lists!$B$3:$B$203,E179)&gt;0,0,1))</f>
        <v>0</v>
      </c>
      <c r="W179" s="67">
        <f>IF(M179=Lists!$L$5,IF(COUNTIFS('Section 3'!$D$16:$D$25,F179,'Section 3'!$G$16:$G$25,Lists!$J$3)&gt;0,0,1),IF(M179=Lists!$L$6,IF(COUNTIFS('Section 3'!$D$16:$D$25,F179,'Section 3'!$G$16:$G$25,M179)&gt;0,0,1),0))</f>
        <v>0</v>
      </c>
      <c r="X179" s="67">
        <f>IF(M179=Lists!$L$8,IF(COUNTIFS('Section 3'!$D$16:$D$25,F179,'Section 3'!$G$16:$G$25,Lists!$J$5)&gt;0,0,1),IF(M179=Lists!$L$10,IF(COUNTIFS('Section 3'!$D$16:$D$25,F179,'Section 3'!$G$16:$G$25,Lists!$J$6)&gt;0,0,1),0))</f>
        <v>0</v>
      </c>
      <c r="Y179" s="67">
        <f t="shared" si="14"/>
        <v>0</v>
      </c>
      <c r="Z179" s="61">
        <f t="shared" si="15"/>
        <v>0</v>
      </c>
      <c r="AA179" s="61">
        <f t="shared" si="16"/>
        <v>0</v>
      </c>
      <c r="AB179" s="40"/>
      <c r="AC179" s="40"/>
      <c r="AD179" s="40"/>
      <c r="AE179" s="40"/>
      <c r="AF179" s="40"/>
      <c r="AG179" s="40"/>
      <c r="AH179" s="40"/>
      <c r="AI179" s="40"/>
      <c r="AJ179" s="40"/>
      <c r="AK179" s="40"/>
      <c r="AL179" s="40"/>
      <c r="AM179" s="40"/>
      <c r="AN179" s="40"/>
      <c r="AO179" s="40"/>
    </row>
    <row r="180" spans="1:41" s="21" customFormat="1" x14ac:dyDescent="0.25">
      <c r="A180" s="61"/>
      <c r="B180" s="42"/>
      <c r="C180" s="180" t="str">
        <f>IF(F180=0,"",MAX($C$16:C179)+1)</f>
        <v/>
      </c>
      <c r="D180" s="63"/>
      <c r="E180" s="209"/>
      <c r="F180" s="210"/>
      <c r="G180" s="211"/>
      <c r="H180" s="210"/>
      <c r="I180" s="210"/>
      <c r="J180" s="210"/>
      <c r="K180" s="212" t="s">
        <v>372</v>
      </c>
      <c r="L180" s="210"/>
      <c r="M180" s="210"/>
      <c r="N180" s="192"/>
      <c r="O180" s="35"/>
      <c r="Q180" s="74" t="str">
        <f t="shared" ca="1" si="17"/>
        <v/>
      </c>
      <c r="S180" s="67" t="str">
        <f t="shared" si="18"/>
        <v>N</v>
      </c>
      <c r="T180" s="67">
        <f t="shared" ca="1" si="19"/>
        <v>0</v>
      </c>
      <c r="U180" s="67">
        <f>IF(C180="",0,IF(OR(D180=0,E180=0,F180=0,G180=0,H180=0,I180=0,K180=0,K180="",L180=0,M180=0,AND(OR(L180=Lists!$K$3,L180=Lists!$K$4),J180=0),AND(L180=Lists!$K$4,OR(M180=Lists!$M$5,M180=Lists!$M$6,M180=Lists!$M$7,M180=Lists!$M$8,M180=Lists!$M$10),N180=0)),1,0))</f>
        <v>0</v>
      </c>
      <c r="V180" s="67">
        <f>IF(E180=0,0,IF(COUNTIF(Lists!$B$3:$B$203,E180)&gt;0,0,1))</f>
        <v>0</v>
      </c>
      <c r="W180" s="67">
        <f>IF(M180=Lists!$L$5,IF(COUNTIFS('Section 3'!$D$16:$D$25,F180,'Section 3'!$G$16:$G$25,Lists!$J$3)&gt;0,0,1),IF(M180=Lists!$L$6,IF(COUNTIFS('Section 3'!$D$16:$D$25,F180,'Section 3'!$G$16:$G$25,M180)&gt;0,0,1),0))</f>
        <v>0</v>
      </c>
      <c r="X180" s="67">
        <f>IF(M180=Lists!$L$8,IF(COUNTIFS('Section 3'!$D$16:$D$25,F180,'Section 3'!$G$16:$G$25,Lists!$J$5)&gt;0,0,1),IF(M180=Lists!$L$10,IF(COUNTIFS('Section 3'!$D$16:$D$25,F180,'Section 3'!$G$16:$G$25,Lists!$J$6)&gt;0,0,1),0))</f>
        <v>0</v>
      </c>
      <c r="Y180" s="67">
        <f t="shared" si="14"/>
        <v>0</v>
      </c>
      <c r="Z180" s="61">
        <f t="shared" si="15"/>
        <v>0</v>
      </c>
      <c r="AA180" s="61">
        <f t="shared" si="16"/>
        <v>0</v>
      </c>
      <c r="AB180" s="40"/>
      <c r="AC180" s="40"/>
      <c r="AD180" s="40"/>
      <c r="AE180" s="40"/>
      <c r="AF180" s="40"/>
      <c r="AG180" s="40"/>
      <c r="AH180" s="40"/>
      <c r="AI180" s="40"/>
      <c r="AJ180" s="40"/>
      <c r="AK180" s="40"/>
      <c r="AL180" s="40"/>
      <c r="AM180" s="40"/>
      <c r="AN180" s="40"/>
      <c r="AO180" s="40"/>
    </row>
    <row r="181" spans="1:41" s="21" customFormat="1" x14ac:dyDescent="0.25">
      <c r="A181" s="61"/>
      <c r="B181" s="42"/>
      <c r="C181" s="180" t="str">
        <f>IF(F181=0,"",MAX($C$16:C180)+1)</f>
        <v/>
      </c>
      <c r="D181" s="63"/>
      <c r="E181" s="209"/>
      <c r="F181" s="210"/>
      <c r="G181" s="211"/>
      <c r="H181" s="210"/>
      <c r="I181" s="210"/>
      <c r="J181" s="210"/>
      <c r="K181" s="212" t="s">
        <v>372</v>
      </c>
      <c r="L181" s="210"/>
      <c r="M181" s="210"/>
      <c r="N181" s="192"/>
      <c r="O181" s="35"/>
      <c r="Q181" s="74" t="str">
        <f t="shared" ca="1" si="17"/>
        <v/>
      </c>
      <c r="S181" s="67" t="str">
        <f t="shared" si="18"/>
        <v>N</v>
      </c>
      <c r="T181" s="67">
        <f t="shared" ca="1" si="19"/>
        <v>0</v>
      </c>
      <c r="U181" s="67">
        <f>IF(C181="",0,IF(OR(D181=0,E181=0,F181=0,G181=0,H181=0,I181=0,K181=0,K181="",L181=0,M181=0,AND(OR(L181=Lists!$K$3,L181=Lists!$K$4),J181=0),AND(L181=Lists!$K$4,OR(M181=Lists!$M$5,M181=Lists!$M$6,M181=Lists!$M$7,M181=Lists!$M$8,M181=Lists!$M$10),N181=0)),1,0))</f>
        <v>0</v>
      </c>
      <c r="V181" s="67">
        <f>IF(E181=0,0,IF(COUNTIF(Lists!$B$3:$B$203,E181)&gt;0,0,1))</f>
        <v>0</v>
      </c>
      <c r="W181" s="67">
        <f>IF(M181=Lists!$L$5,IF(COUNTIFS('Section 3'!$D$16:$D$25,F181,'Section 3'!$G$16:$G$25,Lists!$J$3)&gt;0,0,1),IF(M181=Lists!$L$6,IF(COUNTIFS('Section 3'!$D$16:$D$25,F181,'Section 3'!$G$16:$G$25,M181)&gt;0,0,1),0))</f>
        <v>0</v>
      </c>
      <c r="X181" s="67">
        <f>IF(M181=Lists!$L$8,IF(COUNTIFS('Section 3'!$D$16:$D$25,F181,'Section 3'!$G$16:$G$25,Lists!$J$5)&gt;0,0,1),IF(M181=Lists!$L$10,IF(COUNTIFS('Section 3'!$D$16:$D$25,F181,'Section 3'!$G$16:$G$25,Lists!$J$6)&gt;0,0,1),0))</f>
        <v>0</v>
      </c>
      <c r="Y181" s="67">
        <f t="shared" si="14"/>
        <v>0</v>
      </c>
      <c r="Z181" s="61">
        <f t="shared" si="15"/>
        <v>0</v>
      </c>
      <c r="AA181" s="61">
        <f t="shared" si="16"/>
        <v>0</v>
      </c>
      <c r="AB181" s="40"/>
      <c r="AC181" s="40"/>
      <c r="AD181" s="40"/>
      <c r="AE181" s="40"/>
      <c r="AF181" s="40"/>
      <c r="AG181" s="40"/>
      <c r="AH181" s="40"/>
      <c r="AI181" s="40"/>
      <c r="AJ181" s="40"/>
      <c r="AK181" s="40"/>
      <c r="AL181" s="40"/>
      <c r="AM181" s="40"/>
      <c r="AN181" s="40"/>
      <c r="AO181" s="40"/>
    </row>
    <row r="182" spans="1:41" s="21" customFormat="1" x14ac:dyDescent="0.25">
      <c r="A182" s="61"/>
      <c r="B182" s="42"/>
      <c r="C182" s="180" t="str">
        <f>IF(F182=0,"",MAX($C$16:C181)+1)</f>
        <v/>
      </c>
      <c r="D182" s="63"/>
      <c r="E182" s="209"/>
      <c r="F182" s="210"/>
      <c r="G182" s="211"/>
      <c r="H182" s="210"/>
      <c r="I182" s="210"/>
      <c r="J182" s="210"/>
      <c r="K182" s="212" t="s">
        <v>372</v>
      </c>
      <c r="L182" s="210"/>
      <c r="M182" s="210"/>
      <c r="N182" s="192"/>
      <c r="O182" s="35"/>
      <c r="Q182" s="74" t="str">
        <f t="shared" ca="1" si="17"/>
        <v/>
      </c>
      <c r="S182" s="67" t="str">
        <f t="shared" si="18"/>
        <v>N</v>
      </c>
      <c r="T182" s="67">
        <f t="shared" ca="1" si="19"/>
        <v>0</v>
      </c>
      <c r="U182" s="67">
        <f>IF(C182="",0,IF(OR(D182=0,E182=0,F182=0,G182=0,H182=0,I182=0,K182=0,K182="",L182=0,M182=0,AND(OR(L182=Lists!$K$3,L182=Lists!$K$4),J182=0),AND(L182=Lists!$K$4,OR(M182=Lists!$M$5,M182=Lists!$M$6,M182=Lists!$M$7,M182=Lists!$M$8,M182=Lists!$M$10),N182=0)),1,0))</f>
        <v>0</v>
      </c>
      <c r="V182" s="67">
        <f>IF(E182=0,0,IF(COUNTIF(Lists!$B$3:$B$203,E182)&gt;0,0,1))</f>
        <v>0</v>
      </c>
      <c r="W182" s="67">
        <f>IF(M182=Lists!$L$5,IF(COUNTIFS('Section 3'!$D$16:$D$25,F182,'Section 3'!$G$16:$G$25,Lists!$J$3)&gt;0,0,1),IF(M182=Lists!$L$6,IF(COUNTIFS('Section 3'!$D$16:$D$25,F182,'Section 3'!$G$16:$G$25,M182)&gt;0,0,1),0))</f>
        <v>0</v>
      </c>
      <c r="X182" s="67">
        <f>IF(M182=Lists!$L$8,IF(COUNTIFS('Section 3'!$D$16:$D$25,F182,'Section 3'!$G$16:$G$25,Lists!$J$5)&gt;0,0,1),IF(M182=Lists!$L$10,IF(COUNTIFS('Section 3'!$D$16:$D$25,F182,'Section 3'!$G$16:$G$25,Lists!$J$6)&gt;0,0,1),0))</f>
        <v>0</v>
      </c>
      <c r="Y182" s="67">
        <f t="shared" si="14"/>
        <v>0</v>
      </c>
      <c r="Z182" s="61">
        <f t="shared" si="15"/>
        <v>0</v>
      </c>
      <c r="AA182" s="61">
        <f t="shared" si="16"/>
        <v>0</v>
      </c>
      <c r="AB182" s="40"/>
      <c r="AC182" s="40"/>
      <c r="AD182" s="40"/>
      <c r="AE182" s="40"/>
      <c r="AF182" s="40"/>
      <c r="AG182" s="40"/>
      <c r="AH182" s="40"/>
      <c r="AI182" s="40"/>
      <c r="AJ182" s="40"/>
      <c r="AK182" s="40"/>
      <c r="AL182" s="40"/>
      <c r="AM182" s="40"/>
      <c r="AN182" s="40"/>
      <c r="AO182" s="40"/>
    </row>
    <row r="183" spans="1:41" s="21" customFormat="1" x14ac:dyDescent="0.25">
      <c r="A183" s="61"/>
      <c r="B183" s="42"/>
      <c r="C183" s="180" t="str">
        <f>IF(F183=0,"",MAX($C$16:C182)+1)</f>
        <v/>
      </c>
      <c r="D183" s="63"/>
      <c r="E183" s="209"/>
      <c r="F183" s="210"/>
      <c r="G183" s="211"/>
      <c r="H183" s="210"/>
      <c r="I183" s="210"/>
      <c r="J183" s="210"/>
      <c r="K183" s="212" t="s">
        <v>372</v>
      </c>
      <c r="L183" s="210"/>
      <c r="M183" s="210"/>
      <c r="N183" s="192"/>
      <c r="O183" s="35"/>
      <c r="Q183" s="74" t="str">
        <f t="shared" ca="1" si="17"/>
        <v/>
      </c>
      <c r="S183" s="67" t="str">
        <f t="shared" si="18"/>
        <v>N</v>
      </c>
      <c r="T183" s="67">
        <f t="shared" ca="1" si="19"/>
        <v>0</v>
      </c>
      <c r="U183" s="67">
        <f>IF(C183="",0,IF(OR(D183=0,E183=0,F183=0,G183=0,H183=0,I183=0,K183=0,K183="",L183=0,M183=0,AND(OR(L183=Lists!$K$3,L183=Lists!$K$4),J183=0),AND(L183=Lists!$K$4,OR(M183=Lists!$M$5,M183=Lists!$M$6,M183=Lists!$M$7,M183=Lists!$M$8,M183=Lists!$M$10),N183=0)),1,0))</f>
        <v>0</v>
      </c>
      <c r="V183" s="67">
        <f>IF(E183=0,0,IF(COUNTIF(Lists!$B$3:$B$203,E183)&gt;0,0,1))</f>
        <v>0</v>
      </c>
      <c r="W183" s="67">
        <f>IF(M183=Lists!$L$5,IF(COUNTIFS('Section 3'!$D$16:$D$25,F183,'Section 3'!$G$16:$G$25,Lists!$J$3)&gt;0,0,1),IF(M183=Lists!$L$6,IF(COUNTIFS('Section 3'!$D$16:$D$25,F183,'Section 3'!$G$16:$G$25,M183)&gt;0,0,1),0))</f>
        <v>0</v>
      </c>
      <c r="X183" s="67">
        <f>IF(M183=Lists!$L$8,IF(COUNTIFS('Section 3'!$D$16:$D$25,F183,'Section 3'!$G$16:$G$25,Lists!$J$5)&gt;0,0,1),IF(M183=Lists!$L$10,IF(COUNTIFS('Section 3'!$D$16:$D$25,F183,'Section 3'!$G$16:$G$25,Lists!$J$6)&gt;0,0,1),0))</f>
        <v>0</v>
      </c>
      <c r="Y183" s="67">
        <f t="shared" si="14"/>
        <v>0</v>
      </c>
      <c r="Z183" s="61">
        <f t="shared" si="15"/>
        <v>0</v>
      </c>
      <c r="AA183" s="61">
        <f t="shared" si="16"/>
        <v>0</v>
      </c>
      <c r="AB183" s="40"/>
      <c r="AC183" s="40"/>
      <c r="AD183" s="40"/>
      <c r="AE183" s="40"/>
      <c r="AF183" s="40"/>
      <c r="AG183" s="40"/>
      <c r="AH183" s="40"/>
      <c r="AI183" s="40"/>
      <c r="AJ183" s="40"/>
      <c r="AK183" s="40"/>
      <c r="AL183" s="40"/>
      <c r="AM183" s="40"/>
      <c r="AN183" s="40"/>
      <c r="AO183" s="40"/>
    </row>
    <row r="184" spans="1:41" s="21" customFormat="1" x14ac:dyDescent="0.25">
      <c r="A184" s="61"/>
      <c r="B184" s="42"/>
      <c r="C184" s="180" t="str">
        <f>IF(F184=0,"",MAX($C$16:C183)+1)</f>
        <v/>
      </c>
      <c r="D184" s="63"/>
      <c r="E184" s="209"/>
      <c r="F184" s="210"/>
      <c r="G184" s="211"/>
      <c r="H184" s="210"/>
      <c r="I184" s="210"/>
      <c r="J184" s="210"/>
      <c r="K184" s="212" t="s">
        <v>372</v>
      </c>
      <c r="L184" s="210"/>
      <c r="M184" s="210"/>
      <c r="N184" s="192"/>
      <c r="O184" s="35"/>
      <c r="Q184" s="74" t="str">
        <f t="shared" ca="1" si="17"/>
        <v/>
      </c>
      <c r="S184" s="67" t="str">
        <f t="shared" si="18"/>
        <v>N</v>
      </c>
      <c r="T184" s="67">
        <f t="shared" ca="1" si="19"/>
        <v>0</v>
      </c>
      <c r="U184" s="67">
        <f>IF(C184="",0,IF(OR(D184=0,E184=0,F184=0,G184=0,H184=0,I184=0,K184=0,K184="",L184=0,M184=0,AND(OR(L184=Lists!$K$3,L184=Lists!$K$4),J184=0),AND(L184=Lists!$K$4,OR(M184=Lists!$M$5,M184=Lists!$M$6,M184=Lists!$M$7,M184=Lists!$M$8,M184=Lists!$M$10),N184=0)),1,0))</f>
        <v>0</v>
      </c>
      <c r="V184" s="67">
        <f>IF(E184=0,0,IF(COUNTIF(Lists!$B$3:$B$203,E184)&gt;0,0,1))</f>
        <v>0</v>
      </c>
      <c r="W184" s="67">
        <f>IF(M184=Lists!$L$5,IF(COUNTIFS('Section 3'!$D$16:$D$25,F184,'Section 3'!$G$16:$G$25,Lists!$J$3)&gt;0,0,1),IF(M184=Lists!$L$6,IF(COUNTIFS('Section 3'!$D$16:$D$25,F184,'Section 3'!$G$16:$G$25,M184)&gt;0,0,1),0))</f>
        <v>0</v>
      </c>
      <c r="X184" s="67">
        <f>IF(M184=Lists!$L$8,IF(COUNTIFS('Section 3'!$D$16:$D$25,F184,'Section 3'!$G$16:$G$25,Lists!$J$5)&gt;0,0,1),IF(M184=Lists!$L$10,IF(COUNTIFS('Section 3'!$D$16:$D$25,F184,'Section 3'!$G$16:$G$25,Lists!$J$6)&gt;0,0,1),0))</f>
        <v>0</v>
      </c>
      <c r="Y184" s="67">
        <f t="shared" si="14"/>
        <v>0</v>
      </c>
      <c r="Z184" s="61">
        <f t="shared" si="15"/>
        <v>0</v>
      </c>
      <c r="AA184" s="61">
        <f t="shared" si="16"/>
        <v>0</v>
      </c>
      <c r="AB184" s="40"/>
      <c r="AC184" s="40"/>
      <c r="AD184" s="40"/>
      <c r="AE184" s="40"/>
      <c r="AF184" s="40"/>
      <c r="AG184" s="40"/>
      <c r="AH184" s="40"/>
      <c r="AI184" s="40"/>
      <c r="AJ184" s="40"/>
      <c r="AK184" s="40"/>
      <c r="AL184" s="40"/>
      <c r="AM184" s="40"/>
      <c r="AN184" s="40"/>
      <c r="AO184" s="40"/>
    </row>
    <row r="185" spans="1:41" s="21" customFormat="1" x14ac:dyDescent="0.25">
      <c r="A185" s="61"/>
      <c r="B185" s="42"/>
      <c r="C185" s="180" t="str">
        <f>IF(F185=0,"",MAX($C$16:C184)+1)</f>
        <v/>
      </c>
      <c r="D185" s="63"/>
      <c r="E185" s="209"/>
      <c r="F185" s="210"/>
      <c r="G185" s="211"/>
      <c r="H185" s="210"/>
      <c r="I185" s="210"/>
      <c r="J185" s="210"/>
      <c r="K185" s="212" t="s">
        <v>372</v>
      </c>
      <c r="L185" s="210"/>
      <c r="M185" s="210"/>
      <c r="N185" s="192"/>
      <c r="O185" s="35"/>
      <c r="Q185" s="74" t="str">
        <f t="shared" ca="1" si="17"/>
        <v/>
      </c>
      <c r="S185" s="67" t="str">
        <f t="shared" si="18"/>
        <v>N</v>
      </c>
      <c r="T185" s="67">
        <f t="shared" ca="1" si="19"/>
        <v>0</v>
      </c>
      <c r="U185" s="67">
        <f>IF(C185="",0,IF(OR(D185=0,E185=0,F185=0,G185=0,H185=0,I185=0,K185=0,K185="",L185=0,M185=0,AND(OR(L185=Lists!$K$3,L185=Lists!$K$4),J185=0),AND(L185=Lists!$K$4,OR(M185=Lists!$M$5,M185=Lists!$M$6,M185=Lists!$M$7,M185=Lists!$M$8,M185=Lists!$M$10),N185=0)),1,0))</f>
        <v>0</v>
      </c>
      <c r="V185" s="67">
        <f>IF(E185=0,0,IF(COUNTIF(Lists!$B$3:$B$203,E185)&gt;0,0,1))</f>
        <v>0</v>
      </c>
      <c r="W185" s="67">
        <f>IF(M185=Lists!$L$5,IF(COUNTIFS('Section 3'!$D$16:$D$25,F185,'Section 3'!$G$16:$G$25,Lists!$J$3)&gt;0,0,1),IF(M185=Lists!$L$6,IF(COUNTIFS('Section 3'!$D$16:$D$25,F185,'Section 3'!$G$16:$G$25,M185)&gt;0,0,1),0))</f>
        <v>0</v>
      </c>
      <c r="X185" s="67">
        <f>IF(M185=Lists!$L$8,IF(COUNTIFS('Section 3'!$D$16:$D$25,F185,'Section 3'!$G$16:$G$25,Lists!$J$5)&gt;0,0,1),IF(M185=Lists!$L$10,IF(COUNTIFS('Section 3'!$D$16:$D$25,F185,'Section 3'!$G$16:$G$25,Lists!$J$6)&gt;0,0,1),0))</f>
        <v>0</v>
      </c>
      <c r="Y185" s="67">
        <f t="shared" si="14"/>
        <v>0</v>
      </c>
      <c r="Z185" s="61">
        <f t="shared" si="15"/>
        <v>0</v>
      </c>
      <c r="AA185" s="61">
        <f t="shared" si="16"/>
        <v>0</v>
      </c>
      <c r="AB185" s="40"/>
      <c r="AC185" s="40"/>
      <c r="AD185" s="40"/>
      <c r="AE185" s="40"/>
      <c r="AF185" s="40"/>
      <c r="AG185" s="40"/>
      <c r="AH185" s="40"/>
      <c r="AI185" s="40"/>
      <c r="AJ185" s="40"/>
      <c r="AK185" s="40"/>
      <c r="AL185" s="40"/>
      <c r="AM185" s="40"/>
      <c r="AN185" s="40"/>
      <c r="AO185" s="40"/>
    </row>
    <row r="186" spans="1:41" s="21" customFormat="1" x14ac:dyDescent="0.25">
      <c r="A186" s="61"/>
      <c r="B186" s="42"/>
      <c r="C186" s="180" t="str">
        <f>IF(F186=0,"",MAX($C$16:C185)+1)</f>
        <v/>
      </c>
      <c r="D186" s="63"/>
      <c r="E186" s="209"/>
      <c r="F186" s="210"/>
      <c r="G186" s="211"/>
      <c r="H186" s="210"/>
      <c r="I186" s="210"/>
      <c r="J186" s="210"/>
      <c r="K186" s="212" t="s">
        <v>372</v>
      </c>
      <c r="L186" s="210"/>
      <c r="M186" s="210"/>
      <c r="N186" s="192"/>
      <c r="O186" s="35"/>
      <c r="Q186" s="74" t="str">
        <f t="shared" ca="1" si="17"/>
        <v/>
      </c>
      <c r="S186" s="67" t="str">
        <f t="shared" si="18"/>
        <v>N</v>
      </c>
      <c r="T186" s="67">
        <f t="shared" ca="1" si="19"/>
        <v>0</v>
      </c>
      <c r="U186" s="67">
        <f>IF(C186="",0,IF(OR(D186=0,E186=0,F186=0,G186=0,H186=0,I186=0,K186=0,K186="",L186=0,M186=0,AND(OR(L186=Lists!$K$3,L186=Lists!$K$4),J186=0),AND(L186=Lists!$K$4,OR(M186=Lists!$M$5,M186=Lists!$M$6,M186=Lists!$M$7,M186=Lists!$M$8,M186=Lists!$M$10),N186=0)),1,0))</f>
        <v>0</v>
      </c>
      <c r="V186" s="67">
        <f>IF(E186=0,0,IF(COUNTIF(Lists!$B$3:$B$203,E186)&gt;0,0,1))</f>
        <v>0</v>
      </c>
      <c r="W186" s="67">
        <f>IF(M186=Lists!$L$5,IF(COUNTIFS('Section 3'!$D$16:$D$25,F186,'Section 3'!$G$16:$G$25,Lists!$J$3)&gt;0,0,1),IF(M186=Lists!$L$6,IF(COUNTIFS('Section 3'!$D$16:$D$25,F186,'Section 3'!$G$16:$G$25,M186)&gt;0,0,1),0))</f>
        <v>0</v>
      </c>
      <c r="X186" s="67">
        <f>IF(M186=Lists!$L$8,IF(COUNTIFS('Section 3'!$D$16:$D$25,F186,'Section 3'!$G$16:$G$25,Lists!$J$5)&gt;0,0,1),IF(M186=Lists!$L$10,IF(COUNTIFS('Section 3'!$D$16:$D$25,F186,'Section 3'!$G$16:$G$25,Lists!$J$6)&gt;0,0,1),0))</f>
        <v>0</v>
      </c>
      <c r="Y186" s="67">
        <f t="shared" si="14"/>
        <v>0</v>
      </c>
      <c r="Z186" s="61">
        <f t="shared" si="15"/>
        <v>0</v>
      </c>
      <c r="AA186" s="61">
        <f t="shared" si="16"/>
        <v>0</v>
      </c>
      <c r="AB186" s="40"/>
      <c r="AC186" s="40"/>
      <c r="AD186" s="40"/>
      <c r="AE186" s="40"/>
      <c r="AF186" s="40"/>
      <c r="AG186" s="40"/>
      <c r="AH186" s="40"/>
      <c r="AI186" s="40"/>
      <c r="AJ186" s="40"/>
      <c r="AK186" s="40"/>
      <c r="AL186" s="40"/>
      <c r="AM186" s="40"/>
      <c r="AN186" s="40"/>
      <c r="AO186" s="40"/>
    </row>
    <row r="187" spans="1:41" s="21" customFormat="1" x14ac:dyDescent="0.25">
      <c r="A187" s="61"/>
      <c r="B187" s="42"/>
      <c r="C187" s="180" t="str">
        <f>IF(F187=0,"",MAX($C$16:C186)+1)</f>
        <v/>
      </c>
      <c r="D187" s="63"/>
      <c r="E187" s="209"/>
      <c r="F187" s="210"/>
      <c r="G187" s="211"/>
      <c r="H187" s="210"/>
      <c r="I187" s="210"/>
      <c r="J187" s="210"/>
      <c r="K187" s="212" t="s">
        <v>372</v>
      </c>
      <c r="L187" s="210"/>
      <c r="M187" s="210"/>
      <c r="N187" s="192"/>
      <c r="O187" s="35"/>
      <c r="Q187" s="74" t="str">
        <f t="shared" ca="1" si="17"/>
        <v/>
      </c>
      <c r="S187" s="67" t="str">
        <f t="shared" si="18"/>
        <v>N</v>
      </c>
      <c r="T187" s="67">
        <f t="shared" ca="1" si="19"/>
        <v>0</v>
      </c>
      <c r="U187" s="67">
        <f>IF(C187="",0,IF(OR(D187=0,E187=0,F187=0,G187=0,H187=0,I187=0,K187=0,K187="",L187=0,M187=0,AND(OR(L187=Lists!$K$3,L187=Lists!$K$4),J187=0),AND(L187=Lists!$K$4,OR(M187=Lists!$M$5,M187=Lists!$M$6,M187=Lists!$M$7,M187=Lists!$M$8,M187=Lists!$M$10),N187=0)),1,0))</f>
        <v>0</v>
      </c>
      <c r="V187" s="67">
        <f>IF(E187=0,0,IF(COUNTIF(Lists!$B$3:$B$203,E187)&gt;0,0,1))</f>
        <v>0</v>
      </c>
      <c r="W187" s="67">
        <f>IF(M187=Lists!$L$5,IF(COUNTIFS('Section 3'!$D$16:$D$25,F187,'Section 3'!$G$16:$G$25,Lists!$J$3)&gt;0,0,1),IF(M187=Lists!$L$6,IF(COUNTIFS('Section 3'!$D$16:$D$25,F187,'Section 3'!$G$16:$G$25,M187)&gt;0,0,1),0))</f>
        <v>0</v>
      </c>
      <c r="X187" s="67">
        <f>IF(M187=Lists!$L$8,IF(COUNTIFS('Section 3'!$D$16:$D$25,F187,'Section 3'!$G$16:$G$25,Lists!$J$5)&gt;0,0,1),IF(M187=Lists!$L$10,IF(COUNTIFS('Section 3'!$D$16:$D$25,F187,'Section 3'!$G$16:$G$25,Lists!$J$6)&gt;0,0,1),0))</f>
        <v>0</v>
      </c>
      <c r="Y187" s="67">
        <f t="shared" si="14"/>
        <v>0</v>
      </c>
      <c r="Z187" s="61">
        <f t="shared" si="15"/>
        <v>0</v>
      </c>
      <c r="AA187" s="61">
        <f t="shared" si="16"/>
        <v>0</v>
      </c>
      <c r="AB187" s="40"/>
      <c r="AC187" s="40"/>
      <c r="AD187" s="40"/>
      <c r="AE187" s="40"/>
      <c r="AF187" s="40"/>
      <c r="AG187" s="40"/>
      <c r="AH187" s="40"/>
      <c r="AI187" s="40"/>
      <c r="AJ187" s="40"/>
      <c r="AK187" s="40"/>
      <c r="AL187" s="40"/>
      <c r="AM187" s="40"/>
      <c r="AN187" s="40"/>
      <c r="AO187" s="40"/>
    </row>
    <row r="188" spans="1:41" s="21" customFormat="1" x14ac:dyDescent="0.25">
      <c r="A188" s="61"/>
      <c r="B188" s="42"/>
      <c r="C188" s="180" t="str">
        <f>IF(F188=0,"",MAX($C$16:C187)+1)</f>
        <v/>
      </c>
      <c r="D188" s="63"/>
      <c r="E188" s="209"/>
      <c r="F188" s="210"/>
      <c r="G188" s="211"/>
      <c r="H188" s="210"/>
      <c r="I188" s="210"/>
      <c r="J188" s="210"/>
      <c r="K188" s="212" t="s">
        <v>372</v>
      </c>
      <c r="L188" s="210"/>
      <c r="M188" s="210"/>
      <c r="N188" s="192"/>
      <c r="O188" s="35"/>
      <c r="Q188" s="74" t="str">
        <f t="shared" ca="1" si="17"/>
        <v/>
      </c>
      <c r="S188" s="67" t="str">
        <f t="shared" si="18"/>
        <v>N</v>
      </c>
      <c r="T188" s="67">
        <f t="shared" ca="1" si="19"/>
        <v>0</v>
      </c>
      <c r="U188" s="67">
        <f>IF(C188="",0,IF(OR(D188=0,E188=0,F188=0,G188=0,H188=0,I188=0,K188=0,K188="",L188=0,M188=0,AND(OR(L188=Lists!$K$3,L188=Lists!$K$4),J188=0),AND(L188=Lists!$K$4,OR(M188=Lists!$M$5,M188=Lists!$M$6,M188=Lists!$M$7,M188=Lists!$M$8,M188=Lists!$M$10),N188=0)),1,0))</f>
        <v>0</v>
      </c>
      <c r="V188" s="67">
        <f>IF(E188=0,0,IF(COUNTIF(Lists!$B$3:$B$203,E188)&gt;0,0,1))</f>
        <v>0</v>
      </c>
      <c r="W188" s="67">
        <f>IF(M188=Lists!$L$5,IF(COUNTIFS('Section 3'!$D$16:$D$25,F188,'Section 3'!$G$16:$G$25,Lists!$J$3)&gt;0,0,1),IF(M188=Lists!$L$6,IF(COUNTIFS('Section 3'!$D$16:$D$25,F188,'Section 3'!$G$16:$G$25,M188)&gt;0,0,1),0))</f>
        <v>0</v>
      </c>
      <c r="X188" s="67">
        <f>IF(M188=Lists!$L$8,IF(COUNTIFS('Section 3'!$D$16:$D$25,F188,'Section 3'!$G$16:$G$25,Lists!$J$5)&gt;0,0,1),IF(M188=Lists!$L$10,IF(COUNTIFS('Section 3'!$D$16:$D$25,F188,'Section 3'!$G$16:$G$25,Lists!$J$6)&gt;0,0,1),0))</f>
        <v>0</v>
      </c>
      <c r="Y188" s="67">
        <f t="shared" si="14"/>
        <v>0</v>
      </c>
      <c r="Z188" s="61">
        <f t="shared" si="15"/>
        <v>0</v>
      </c>
      <c r="AA188" s="61">
        <f t="shared" si="16"/>
        <v>0</v>
      </c>
      <c r="AB188" s="40"/>
      <c r="AC188" s="40"/>
      <c r="AD188" s="40"/>
      <c r="AE188" s="40"/>
      <c r="AF188" s="40"/>
      <c r="AG188" s="40"/>
      <c r="AH188" s="40"/>
      <c r="AI188" s="40"/>
      <c r="AJ188" s="40"/>
      <c r="AK188" s="40"/>
      <c r="AL188" s="40"/>
      <c r="AM188" s="40"/>
      <c r="AN188" s="40"/>
      <c r="AO188" s="40"/>
    </row>
    <row r="189" spans="1:41" s="21" customFormat="1" x14ac:dyDescent="0.25">
      <c r="A189" s="61"/>
      <c r="B189" s="42"/>
      <c r="C189" s="180" t="str">
        <f>IF(F189=0,"",MAX($C$16:C188)+1)</f>
        <v/>
      </c>
      <c r="D189" s="63"/>
      <c r="E189" s="209"/>
      <c r="F189" s="210"/>
      <c r="G189" s="211"/>
      <c r="H189" s="210"/>
      <c r="I189" s="210"/>
      <c r="J189" s="210"/>
      <c r="K189" s="212" t="s">
        <v>372</v>
      </c>
      <c r="L189" s="210"/>
      <c r="M189" s="210"/>
      <c r="N189" s="192"/>
      <c r="O189" s="35"/>
      <c r="Q189" s="74" t="str">
        <f t="shared" ca="1" si="17"/>
        <v/>
      </c>
      <c r="S189" s="67" t="str">
        <f t="shared" si="18"/>
        <v>N</v>
      </c>
      <c r="T189" s="67">
        <f t="shared" ca="1" si="19"/>
        <v>0</v>
      </c>
      <c r="U189" s="67">
        <f>IF(C189="",0,IF(OR(D189=0,E189=0,F189=0,G189=0,H189=0,I189=0,K189=0,K189="",L189=0,M189=0,AND(OR(L189=Lists!$K$3,L189=Lists!$K$4),J189=0),AND(L189=Lists!$K$4,OR(M189=Lists!$M$5,M189=Lists!$M$6,M189=Lists!$M$7,M189=Lists!$M$8,M189=Lists!$M$10),N189=0)),1,0))</f>
        <v>0</v>
      </c>
      <c r="V189" s="67">
        <f>IF(E189=0,0,IF(COUNTIF(Lists!$B$3:$B$203,E189)&gt;0,0,1))</f>
        <v>0</v>
      </c>
      <c r="W189" s="67">
        <f>IF(M189=Lists!$L$5,IF(COUNTIFS('Section 3'!$D$16:$D$25,F189,'Section 3'!$G$16:$G$25,Lists!$J$3)&gt;0,0,1),IF(M189=Lists!$L$6,IF(COUNTIFS('Section 3'!$D$16:$D$25,F189,'Section 3'!$G$16:$G$25,M189)&gt;0,0,1),0))</f>
        <v>0</v>
      </c>
      <c r="X189" s="67">
        <f>IF(M189=Lists!$L$8,IF(COUNTIFS('Section 3'!$D$16:$D$25,F189,'Section 3'!$G$16:$G$25,Lists!$J$5)&gt;0,0,1),IF(M189=Lists!$L$10,IF(COUNTIFS('Section 3'!$D$16:$D$25,F189,'Section 3'!$G$16:$G$25,Lists!$J$6)&gt;0,0,1),0))</f>
        <v>0</v>
      </c>
      <c r="Y189" s="67">
        <f t="shared" si="14"/>
        <v>0</v>
      </c>
      <c r="Z189" s="61">
        <f t="shared" si="15"/>
        <v>0</v>
      </c>
      <c r="AA189" s="61">
        <f t="shared" si="16"/>
        <v>0</v>
      </c>
      <c r="AB189" s="40"/>
      <c r="AC189" s="40"/>
      <c r="AD189" s="40"/>
      <c r="AE189" s="40"/>
      <c r="AF189" s="40"/>
      <c r="AG189" s="40"/>
      <c r="AH189" s="40"/>
      <c r="AI189" s="40"/>
      <c r="AJ189" s="40"/>
      <c r="AK189" s="40"/>
      <c r="AL189" s="40"/>
      <c r="AM189" s="40"/>
      <c r="AN189" s="40"/>
      <c r="AO189" s="40"/>
    </row>
    <row r="190" spans="1:41" s="21" customFormat="1" x14ac:dyDescent="0.25">
      <c r="A190" s="61"/>
      <c r="B190" s="42"/>
      <c r="C190" s="180" t="str">
        <f>IF(F190=0,"",MAX($C$16:C189)+1)</f>
        <v/>
      </c>
      <c r="D190" s="63"/>
      <c r="E190" s="209"/>
      <c r="F190" s="210"/>
      <c r="G190" s="211"/>
      <c r="H190" s="210"/>
      <c r="I190" s="210"/>
      <c r="J190" s="210"/>
      <c r="K190" s="212" t="s">
        <v>372</v>
      </c>
      <c r="L190" s="210"/>
      <c r="M190" s="210"/>
      <c r="N190" s="192"/>
      <c r="O190" s="35"/>
      <c r="Q190" s="74" t="str">
        <f t="shared" ca="1" si="17"/>
        <v/>
      </c>
      <c r="S190" s="67" t="str">
        <f t="shared" si="18"/>
        <v>N</v>
      </c>
      <c r="T190" s="67">
        <f t="shared" ca="1" si="19"/>
        <v>0</v>
      </c>
      <c r="U190" s="67">
        <f>IF(C190="",0,IF(OR(D190=0,E190=0,F190=0,G190=0,H190=0,I190=0,K190=0,K190="",L190=0,M190=0,AND(OR(L190=Lists!$K$3,L190=Lists!$K$4),J190=0),AND(L190=Lists!$K$4,OR(M190=Lists!$M$5,M190=Lists!$M$6,M190=Lists!$M$7,M190=Lists!$M$8,M190=Lists!$M$10),N190=0)),1,0))</f>
        <v>0</v>
      </c>
      <c r="V190" s="67">
        <f>IF(E190=0,0,IF(COUNTIF(Lists!$B$3:$B$203,E190)&gt;0,0,1))</f>
        <v>0</v>
      </c>
      <c r="W190" s="67">
        <f>IF(M190=Lists!$L$5,IF(COUNTIFS('Section 3'!$D$16:$D$25,F190,'Section 3'!$G$16:$G$25,Lists!$J$3)&gt;0,0,1),IF(M190=Lists!$L$6,IF(COUNTIFS('Section 3'!$D$16:$D$25,F190,'Section 3'!$G$16:$G$25,M190)&gt;0,0,1),0))</f>
        <v>0</v>
      </c>
      <c r="X190" s="67">
        <f>IF(M190=Lists!$L$8,IF(COUNTIFS('Section 3'!$D$16:$D$25,F190,'Section 3'!$G$16:$G$25,Lists!$J$5)&gt;0,0,1),IF(M190=Lists!$L$10,IF(COUNTIFS('Section 3'!$D$16:$D$25,F190,'Section 3'!$G$16:$G$25,Lists!$J$6)&gt;0,0,1),0))</f>
        <v>0</v>
      </c>
      <c r="Y190" s="67">
        <f t="shared" si="14"/>
        <v>0</v>
      </c>
      <c r="Z190" s="61">
        <f t="shared" si="15"/>
        <v>0</v>
      </c>
      <c r="AA190" s="61">
        <f t="shared" si="16"/>
        <v>0</v>
      </c>
      <c r="AB190" s="40"/>
      <c r="AC190" s="40"/>
      <c r="AD190" s="40"/>
      <c r="AE190" s="40"/>
      <c r="AF190" s="40"/>
      <c r="AG190" s="40"/>
      <c r="AH190" s="40"/>
      <c r="AI190" s="40"/>
      <c r="AJ190" s="40"/>
      <c r="AK190" s="40"/>
      <c r="AL190" s="40"/>
      <c r="AM190" s="40"/>
      <c r="AN190" s="40"/>
      <c r="AO190" s="40"/>
    </row>
    <row r="191" spans="1:41" s="21" customFormat="1" x14ac:dyDescent="0.25">
      <c r="A191" s="61"/>
      <c r="B191" s="42"/>
      <c r="C191" s="180" t="str">
        <f>IF(F191=0,"",MAX($C$16:C190)+1)</f>
        <v/>
      </c>
      <c r="D191" s="63"/>
      <c r="E191" s="209"/>
      <c r="F191" s="210"/>
      <c r="G191" s="211"/>
      <c r="H191" s="210"/>
      <c r="I191" s="210"/>
      <c r="J191" s="210"/>
      <c r="K191" s="212" t="s">
        <v>372</v>
      </c>
      <c r="L191" s="210"/>
      <c r="M191" s="210"/>
      <c r="N191" s="192"/>
      <c r="O191" s="35"/>
      <c r="Q191" s="74" t="str">
        <f t="shared" ca="1" si="17"/>
        <v/>
      </c>
      <c r="S191" s="67" t="str">
        <f t="shared" si="18"/>
        <v>N</v>
      </c>
      <c r="T191" s="67">
        <f t="shared" ca="1" si="19"/>
        <v>0</v>
      </c>
      <c r="U191" s="67">
        <f>IF(C191="",0,IF(OR(D191=0,E191=0,F191=0,G191=0,H191=0,I191=0,K191=0,K191="",L191=0,M191=0,AND(OR(L191=Lists!$K$3,L191=Lists!$K$4),J191=0),AND(L191=Lists!$K$4,OR(M191=Lists!$M$5,M191=Lists!$M$6,M191=Lists!$M$7,M191=Lists!$M$8,M191=Lists!$M$10),N191=0)),1,0))</f>
        <v>0</v>
      </c>
      <c r="V191" s="67">
        <f>IF(E191=0,0,IF(COUNTIF(Lists!$B$3:$B$203,E191)&gt;0,0,1))</f>
        <v>0</v>
      </c>
      <c r="W191" s="67">
        <f>IF(M191=Lists!$L$5,IF(COUNTIFS('Section 3'!$D$16:$D$25,F191,'Section 3'!$G$16:$G$25,Lists!$J$3)&gt;0,0,1),IF(M191=Lists!$L$6,IF(COUNTIFS('Section 3'!$D$16:$D$25,F191,'Section 3'!$G$16:$G$25,M191)&gt;0,0,1),0))</f>
        <v>0</v>
      </c>
      <c r="X191" s="67">
        <f>IF(M191=Lists!$L$8,IF(COUNTIFS('Section 3'!$D$16:$D$25,F191,'Section 3'!$G$16:$G$25,Lists!$J$5)&gt;0,0,1),IF(M191=Lists!$L$10,IF(COUNTIFS('Section 3'!$D$16:$D$25,F191,'Section 3'!$G$16:$G$25,Lists!$J$6)&gt;0,0,1),0))</f>
        <v>0</v>
      </c>
      <c r="Y191" s="67">
        <f t="shared" si="14"/>
        <v>0</v>
      </c>
      <c r="Z191" s="61">
        <f t="shared" si="15"/>
        <v>0</v>
      </c>
      <c r="AA191" s="61">
        <f t="shared" si="16"/>
        <v>0</v>
      </c>
      <c r="AB191" s="40"/>
      <c r="AC191" s="40"/>
      <c r="AD191" s="40"/>
      <c r="AE191" s="40"/>
      <c r="AF191" s="40"/>
      <c r="AG191" s="40"/>
      <c r="AH191" s="40"/>
      <c r="AI191" s="40"/>
      <c r="AJ191" s="40"/>
      <c r="AK191" s="40"/>
      <c r="AL191" s="40"/>
      <c r="AM191" s="40"/>
      <c r="AN191" s="40"/>
      <c r="AO191" s="40"/>
    </row>
    <row r="192" spans="1:41" s="21" customFormat="1" x14ac:dyDescent="0.25">
      <c r="A192" s="61"/>
      <c r="B192" s="42"/>
      <c r="C192" s="180" t="str">
        <f>IF(F192=0,"",MAX($C$16:C191)+1)</f>
        <v/>
      </c>
      <c r="D192" s="63"/>
      <c r="E192" s="209"/>
      <c r="F192" s="210"/>
      <c r="G192" s="211"/>
      <c r="H192" s="210"/>
      <c r="I192" s="210"/>
      <c r="J192" s="210"/>
      <c r="K192" s="212" t="s">
        <v>372</v>
      </c>
      <c r="L192" s="210"/>
      <c r="M192" s="210"/>
      <c r="N192" s="192"/>
      <c r="O192" s="35"/>
      <c r="Q192" s="74" t="str">
        <f t="shared" ca="1" si="17"/>
        <v/>
      </c>
      <c r="S192" s="67" t="str">
        <f t="shared" si="18"/>
        <v>N</v>
      </c>
      <c r="T192" s="67">
        <f t="shared" ca="1" si="19"/>
        <v>0</v>
      </c>
      <c r="U192" s="67">
        <f>IF(C192="",0,IF(OR(D192=0,E192=0,F192=0,G192=0,H192=0,I192=0,K192=0,K192="",L192=0,M192=0,AND(OR(L192=Lists!$K$3,L192=Lists!$K$4),J192=0),AND(L192=Lists!$K$4,OR(M192=Lists!$M$5,M192=Lists!$M$6,M192=Lists!$M$7,M192=Lists!$M$8,M192=Lists!$M$10),N192=0)),1,0))</f>
        <v>0</v>
      </c>
      <c r="V192" s="67">
        <f>IF(E192=0,0,IF(COUNTIF(Lists!$B$3:$B$203,E192)&gt;0,0,1))</f>
        <v>0</v>
      </c>
      <c r="W192" s="67">
        <f>IF(M192=Lists!$L$5,IF(COUNTIFS('Section 3'!$D$16:$D$25,F192,'Section 3'!$G$16:$G$25,Lists!$J$3)&gt;0,0,1),IF(M192=Lists!$L$6,IF(COUNTIFS('Section 3'!$D$16:$D$25,F192,'Section 3'!$G$16:$G$25,M192)&gt;0,0,1),0))</f>
        <v>0</v>
      </c>
      <c r="X192" s="67">
        <f>IF(M192=Lists!$L$8,IF(COUNTIFS('Section 3'!$D$16:$D$25,F192,'Section 3'!$G$16:$G$25,Lists!$J$5)&gt;0,0,1),IF(M192=Lists!$L$10,IF(COUNTIFS('Section 3'!$D$16:$D$25,F192,'Section 3'!$G$16:$G$25,Lists!$J$6)&gt;0,0,1),0))</f>
        <v>0</v>
      </c>
      <c r="Y192" s="67">
        <f t="shared" si="14"/>
        <v>0</v>
      </c>
      <c r="Z192" s="61">
        <f t="shared" si="15"/>
        <v>0</v>
      </c>
      <c r="AA192" s="61">
        <f t="shared" si="16"/>
        <v>0</v>
      </c>
      <c r="AB192" s="40"/>
      <c r="AC192" s="40"/>
      <c r="AD192" s="40"/>
      <c r="AE192" s="40"/>
      <c r="AF192" s="40"/>
      <c r="AG192" s="40"/>
      <c r="AH192" s="40"/>
      <c r="AI192" s="40"/>
      <c r="AJ192" s="40"/>
      <c r="AK192" s="40"/>
      <c r="AL192" s="40"/>
      <c r="AM192" s="40"/>
      <c r="AN192" s="40"/>
      <c r="AO192" s="40"/>
    </row>
    <row r="193" spans="1:41" s="21" customFormat="1" x14ac:dyDescent="0.25">
      <c r="A193" s="61"/>
      <c r="B193" s="42"/>
      <c r="C193" s="180" t="str">
        <f>IF(F193=0,"",MAX($C$16:C192)+1)</f>
        <v/>
      </c>
      <c r="D193" s="63"/>
      <c r="E193" s="209"/>
      <c r="F193" s="210"/>
      <c r="G193" s="211"/>
      <c r="H193" s="210"/>
      <c r="I193" s="210"/>
      <c r="J193" s="210"/>
      <c r="K193" s="212" t="s">
        <v>372</v>
      </c>
      <c r="L193" s="210"/>
      <c r="M193" s="210"/>
      <c r="N193" s="192"/>
      <c r="O193" s="35"/>
      <c r="Q193" s="74" t="str">
        <f t="shared" ca="1" si="17"/>
        <v/>
      </c>
      <c r="S193" s="67" t="str">
        <f t="shared" si="18"/>
        <v>N</v>
      </c>
      <c r="T193" s="67">
        <f t="shared" ca="1" si="19"/>
        <v>0</v>
      </c>
      <c r="U193" s="67">
        <f>IF(C193="",0,IF(OR(D193=0,E193=0,F193=0,G193=0,H193=0,I193=0,K193=0,K193="",L193=0,M193=0,AND(OR(L193=Lists!$K$3,L193=Lists!$K$4),J193=0),AND(L193=Lists!$K$4,OR(M193=Lists!$M$5,M193=Lists!$M$6,M193=Lists!$M$7,M193=Lists!$M$8,M193=Lists!$M$10),N193=0)),1,0))</f>
        <v>0</v>
      </c>
      <c r="V193" s="67">
        <f>IF(E193=0,0,IF(COUNTIF(Lists!$B$3:$B$203,E193)&gt;0,0,1))</f>
        <v>0</v>
      </c>
      <c r="W193" s="67">
        <f>IF(M193=Lists!$L$5,IF(COUNTIFS('Section 3'!$D$16:$D$25,F193,'Section 3'!$G$16:$G$25,Lists!$J$3)&gt;0,0,1),IF(M193=Lists!$L$6,IF(COUNTIFS('Section 3'!$D$16:$D$25,F193,'Section 3'!$G$16:$G$25,M193)&gt;0,0,1),0))</f>
        <v>0</v>
      </c>
      <c r="X193" s="67">
        <f>IF(M193=Lists!$L$8,IF(COUNTIFS('Section 3'!$D$16:$D$25,F193,'Section 3'!$G$16:$G$25,Lists!$J$5)&gt;0,0,1),IF(M193=Lists!$L$10,IF(COUNTIFS('Section 3'!$D$16:$D$25,F193,'Section 3'!$G$16:$G$25,Lists!$J$6)&gt;0,0,1),0))</f>
        <v>0</v>
      </c>
      <c r="Y193" s="67">
        <f t="shared" si="14"/>
        <v>0</v>
      </c>
      <c r="Z193" s="61">
        <f t="shared" si="15"/>
        <v>0</v>
      </c>
      <c r="AA193" s="61">
        <f t="shared" si="16"/>
        <v>0</v>
      </c>
      <c r="AB193" s="40"/>
      <c r="AC193" s="40"/>
      <c r="AD193" s="40"/>
      <c r="AE193" s="40"/>
      <c r="AF193" s="40"/>
      <c r="AG193" s="40"/>
      <c r="AH193" s="40"/>
      <c r="AI193" s="40"/>
      <c r="AJ193" s="40"/>
      <c r="AK193" s="40"/>
      <c r="AL193" s="40"/>
      <c r="AM193" s="40"/>
      <c r="AN193" s="40"/>
      <c r="AO193" s="40"/>
    </row>
    <row r="194" spans="1:41" s="21" customFormat="1" x14ac:dyDescent="0.25">
      <c r="A194" s="61"/>
      <c r="B194" s="42"/>
      <c r="C194" s="180" t="str">
        <f>IF(F194=0,"",MAX($C$16:C193)+1)</f>
        <v/>
      </c>
      <c r="D194" s="63"/>
      <c r="E194" s="209"/>
      <c r="F194" s="210"/>
      <c r="G194" s="211"/>
      <c r="H194" s="210"/>
      <c r="I194" s="210"/>
      <c r="J194" s="210"/>
      <c r="K194" s="212" t="s">
        <v>372</v>
      </c>
      <c r="L194" s="210"/>
      <c r="M194" s="210"/>
      <c r="N194" s="192"/>
      <c r="O194" s="35"/>
      <c r="Q194" s="74" t="str">
        <f t="shared" ca="1" si="17"/>
        <v/>
      </c>
      <c r="S194" s="67" t="str">
        <f t="shared" si="18"/>
        <v>N</v>
      </c>
      <c r="T194" s="67">
        <f t="shared" ca="1" si="19"/>
        <v>0</v>
      </c>
      <c r="U194" s="67">
        <f>IF(C194="",0,IF(OR(D194=0,E194=0,F194=0,G194=0,H194=0,I194=0,K194=0,K194="",L194=0,M194=0,AND(OR(L194=Lists!$K$3,L194=Lists!$K$4),J194=0),AND(L194=Lists!$K$4,OR(M194=Lists!$M$5,M194=Lists!$M$6,M194=Lists!$M$7,M194=Lists!$M$8,M194=Lists!$M$10),N194=0)),1,0))</f>
        <v>0</v>
      </c>
      <c r="V194" s="67">
        <f>IF(E194=0,0,IF(COUNTIF(Lists!$B$3:$B$203,E194)&gt;0,0,1))</f>
        <v>0</v>
      </c>
      <c r="W194" s="67">
        <f>IF(M194=Lists!$L$5,IF(COUNTIFS('Section 3'!$D$16:$D$25,F194,'Section 3'!$G$16:$G$25,Lists!$J$3)&gt;0,0,1),IF(M194=Lists!$L$6,IF(COUNTIFS('Section 3'!$D$16:$D$25,F194,'Section 3'!$G$16:$G$25,M194)&gt;0,0,1),0))</f>
        <v>0</v>
      </c>
      <c r="X194" s="67">
        <f>IF(M194=Lists!$L$8,IF(COUNTIFS('Section 3'!$D$16:$D$25,F194,'Section 3'!$G$16:$G$25,Lists!$J$5)&gt;0,0,1),IF(M194=Lists!$L$10,IF(COUNTIFS('Section 3'!$D$16:$D$25,F194,'Section 3'!$G$16:$G$25,Lists!$J$6)&gt;0,0,1),0))</f>
        <v>0</v>
      </c>
      <c r="Y194" s="67">
        <f t="shared" si="14"/>
        <v>0</v>
      </c>
      <c r="Z194" s="61">
        <f t="shared" si="15"/>
        <v>0</v>
      </c>
      <c r="AA194" s="61">
        <f t="shared" si="16"/>
        <v>0</v>
      </c>
      <c r="AB194" s="40"/>
      <c r="AC194" s="40"/>
      <c r="AD194" s="40"/>
      <c r="AE194" s="40"/>
      <c r="AF194" s="40"/>
      <c r="AG194" s="40"/>
      <c r="AH194" s="40"/>
      <c r="AI194" s="40"/>
      <c r="AJ194" s="40"/>
      <c r="AK194" s="40"/>
      <c r="AL194" s="40"/>
      <c r="AM194" s="40"/>
      <c r="AN194" s="40"/>
      <c r="AO194" s="40"/>
    </row>
    <row r="195" spans="1:41" s="21" customFormat="1" x14ac:dyDescent="0.25">
      <c r="A195" s="61"/>
      <c r="B195" s="42"/>
      <c r="C195" s="180" t="str">
        <f>IF(F195=0,"",MAX($C$16:C194)+1)</f>
        <v/>
      </c>
      <c r="D195" s="63"/>
      <c r="E195" s="209"/>
      <c r="F195" s="210"/>
      <c r="G195" s="211"/>
      <c r="H195" s="210"/>
      <c r="I195" s="210"/>
      <c r="J195" s="210"/>
      <c r="K195" s="212" t="s">
        <v>372</v>
      </c>
      <c r="L195" s="210"/>
      <c r="M195" s="210"/>
      <c r="N195" s="192"/>
      <c r="O195" s="35"/>
      <c r="Q195" s="74" t="str">
        <f t="shared" ca="1" si="17"/>
        <v/>
      </c>
      <c r="S195" s="67" t="str">
        <f t="shared" si="18"/>
        <v>N</v>
      </c>
      <c r="T195" s="67">
        <f t="shared" ca="1" si="19"/>
        <v>0</v>
      </c>
      <c r="U195" s="67">
        <f>IF(C195="",0,IF(OR(D195=0,E195=0,F195=0,G195=0,H195=0,I195=0,K195=0,K195="",L195=0,M195=0,AND(OR(L195=Lists!$K$3,L195=Lists!$K$4),J195=0),AND(L195=Lists!$K$4,OR(M195=Lists!$M$5,M195=Lists!$M$6,M195=Lists!$M$7,M195=Lists!$M$8,M195=Lists!$M$10),N195=0)),1,0))</f>
        <v>0</v>
      </c>
      <c r="V195" s="67">
        <f>IF(E195=0,0,IF(COUNTIF(Lists!$B$3:$B$203,E195)&gt;0,0,1))</f>
        <v>0</v>
      </c>
      <c r="W195" s="67">
        <f>IF(M195=Lists!$L$5,IF(COUNTIFS('Section 3'!$D$16:$D$25,F195,'Section 3'!$G$16:$G$25,Lists!$J$3)&gt;0,0,1),IF(M195=Lists!$L$6,IF(COUNTIFS('Section 3'!$D$16:$D$25,F195,'Section 3'!$G$16:$G$25,M195)&gt;0,0,1),0))</f>
        <v>0</v>
      </c>
      <c r="X195" s="67">
        <f>IF(M195=Lists!$L$8,IF(COUNTIFS('Section 3'!$D$16:$D$25,F195,'Section 3'!$G$16:$G$25,Lists!$J$5)&gt;0,0,1),IF(M195=Lists!$L$10,IF(COUNTIFS('Section 3'!$D$16:$D$25,F195,'Section 3'!$G$16:$G$25,Lists!$J$6)&gt;0,0,1),0))</f>
        <v>0</v>
      </c>
      <c r="Y195" s="67">
        <f t="shared" si="14"/>
        <v>0</v>
      </c>
      <c r="Z195" s="61">
        <f t="shared" si="15"/>
        <v>0</v>
      </c>
      <c r="AA195" s="61">
        <f t="shared" si="16"/>
        <v>0</v>
      </c>
      <c r="AB195" s="40"/>
      <c r="AC195" s="40"/>
      <c r="AD195" s="40"/>
      <c r="AE195" s="40"/>
      <c r="AF195" s="40"/>
      <c r="AG195" s="40"/>
      <c r="AH195" s="40"/>
      <c r="AI195" s="40"/>
      <c r="AJ195" s="40"/>
      <c r="AK195" s="40"/>
      <c r="AL195" s="40"/>
      <c r="AM195" s="40"/>
      <c r="AN195" s="40"/>
      <c r="AO195" s="40"/>
    </row>
    <row r="196" spans="1:41" s="21" customFormat="1" x14ac:dyDescent="0.25">
      <c r="A196" s="61"/>
      <c r="B196" s="42"/>
      <c r="C196" s="180" t="str">
        <f>IF(F196=0,"",MAX($C$16:C195)+1)</f>
        <v/>
      </c>
      <c r="D196" s="63"/>
      <c r="E196" s="209"/>
      <c r="F196" s="210"/>
      <c r="G196" s="211"/>
      <c r="H196" s="210"/>
      <c r="I196" s="210"/>
      <c r="J196" s="210"/>
      <c r="K196" s="212" t="s">
        <v>372</v>
      </c>
      <c r="L196" s="210"/>
      <c r="M196" s="210"/>
      <c r="N196" s="192"/>
      <c r="O196" s="35"/>
      <c r="Q196" s="74" t="str">
        <f t="shared" ca="1" si="17"/>
        <v/>
      </c>
      <c r="S196" s="67" t="str">
        <f t="shared" si="18"/>
        <v>N</v>
      </c>
      <c r="T196" s="67">
        <f t="shared" ca="1" si="19"/>
        <v>0</v>
      </c>
      <c r="U196" s="67">
        <f>IF(C196="",0,IF(OR(D196=0,E196=0,F196=0,G196=0,H196=0,I196=0,K196=0,K196="",L196=0,M196=0,AND(OR(L196=Lists!$K$3,L196=Lists!$K$4),J196=0),AND(L196=Lists!$K$4,OR(M196=Lists!$M$5,M196=Lists!$M$6,M196=Lists!$M$7,M196=Lists!$M$8,M196=Lists!$M$10),N196=0)),1,0))</f>
        <v>0</v>
      </c>
      <c r="V196" s="67">
        <f>IF(E196=0,0,IF(COUNTIF(Lists!$B$3:$B$203,E196)&gt;0,0,1))</f>
        <v>0</v>
      </c>
      <c r="W196" s="67">
        <f>IF(M196=Lists!$L$5,IF(COUNTIFS('Section 3'!$D$16:$D$25,F196,'Section 3'!$G$16:$G$25,Lists!$J$3)&gt;0,0,1),IF(M196=Lists!$L$6,IF(COUNTIFS('Section 3'!$D$16:$D$25,F196,'Section 3'!$G$16:$G$25,M196)&gt;0,0,1),0))</f>
        <v>0</v>
      </c>
      <c r="X196" s="67">
        <f>IF(M196=Lists!$L$8,IF(COUNTIFS('Section 3'!$D$16:$D$25,F196,'Section 3'!$G$16:$G$25,Lists!$J$5)&gt;0,0,1),IF(M196=Lists!$L$10,IF(COUNTIFS('Section 3'!$D$16:$D$25,F196,'Section 3'!$G$16:$G$25,Lists!$J$6)&gt;0,0,1),0))</f>
        <v>0</v>
      </c>
      <c r="Y196" s="67">
        <f t="shared" si="14"/>
        <v>0</v>
      </c>
      <c r="Z196" s="61">
        <f t="shared" si="15"/>
        <v>0</v>
      </c>
      <c r="AA196" s="61">
        <f t="shared" si="16"/>
        <v>0</v>
      </c>
      <c r="AB196" s="40"/>
      <c r="AC196" s="40"/>
      <c r="AD196" s="40"/>
      <c r="AE196" s="40"/>
      <c r="AF196" s="40"/>
      <c r="AG196" s="40"/>
      <c r="AH196" s="40"/>
      <c r="AI196" s="40"/>
      <c r="AJ196" s="40"/>
      <c r="AK196" s="40"/>
      <c r="AL196" s="40"/>
      <c r="AM196" s="40"/>
      <c r="AN196" s="40"/>
      <c r="AO196" s="40"/>
    </row>
    <row r="197" spans="1:41" s="21" customFormat="1" x14ac:dyDescent="0.25">
      <c r="A197" s="61"/>
      <c r="B197" s="42"/>
      <c r="C197" s="180" t="str">
        <f>IF(F197=0,"",MAX($C$16:C196)+1)</f>
        <v/>
      </c>
      <c r="D197" s="63"/>
      <c r="E197" s="209"/>
      <c r="F197" s="210"/>
      <c r="G197" s="211"/>
      <c r="H197" s="210"/>
      <c r="I197" s="210"/>
      <c r="J197" s="210"/>
      <c r="K197" s="212" t="s">
        <v>372</v>
      </c>
      <c r="L197" s="210"/>
      <c r="M197" s="210"/>
      <c r="N197" s="192"/>
      <c r="O197" s="35"/>
      <c r="Q197" s="74" t="str">
        <f t="shared" ca="1" si="17"/>
        <v/>
      </c>
      <c r="S197" s="67" t="str">
        <f t="shared" si="18"/>
        <v>N</v>
      </c>
      <c r="T197" s="67">
        <f t="shared" ca="1" si="19"/>
        <v>0</v>
      </c>
      <c r="U197" s="67">
        <f>IF(C197="",0,IF(OR(D197=0,E197=0,F197=0,G197=0,H197=0,I197=0,K197=0,K197="",L197=0,M197=0,AND(OR(L197=Lists!$K$3,L197=Lists!$K$4),J197=0),AND(L197=Lists!$K$4,OR(M197=Lists!$M$5,M197=Lists!$M$6,M197=Lists!$M$7,M197=Lists!$M$8,M197=Lists!$M$10),N197=0)),1,0))</f>
        <v>0</v>
      </c>
      <c r="V197" s="67">
        <f>IF(E197=0,0,IF(COUNTIF(Lists!$B$3:$B$203,E197)&gt;0,0,1))</f>
        <v>0</v>
      </c>
      <c r="W197" s="67">
        <f>IF(M197=Lists!$L$5,IF(COUNTIFS('Section 3'!$D$16:$D$25,F197,'Section 3'!$G$16:$G$25,Lists!$J$3)&gt;0,0,1),IF(M197=Lists!$L$6,IF(COUNTIFS('Section 3'!$D$16:$D$25,F197,'Section 3'!$G$16:$G$25,M197)&gt;0,0,1),0))</f>
        <v>0</v>
      </c>
      <c r="X197" s="67">
        <f>IF(M197=Lists!$L$8,IF(COUNTIFS('Section 3'!$D$16:$D$25,F197,'Section 3'!$G$16:$G$25,Lists!$J$5)&gt;0,0,1),IF(M197=Lists!$L$10,IF(COUNTIFS('Section 3'!$D$16:$D$25,F197,'Section 3'!$G$16:$G$25,Lists!$J$6)&gt;0,0,1),0))</f>
        <v>0</v>
      </c>
      <c r="Y197" s="67">
        <f t="shared" si="14"/>
        <v>0</v>
      </c>
      <c r="Z197" s="61">
        <f t="shared" si="15"/>
        <v>0</v>
      </c>
      <c r="AA197" s="61">
        <f t="shared" si="16"/>
        <v>0</v>
      </c>
      <c r="AB197" s="40"/>
      <c r="AC197" s="40"/>
      <c r="AD197" s="40"/>
      <c r="AE197" s="40"/>
      <c r="AF197" s="40"/>
      <c r="AG197" s="40"/>
      <c r="AH197" s="40"/>
      <c r="AI197" s="40"/>
      <c r="AJ197" s="40"/>
      <c r="AK197" s="40"/>
      <c r="AL197" s="40"/>
      <c r="AM197" s="40"/>
      <c r="AN197" s="40"/>
      <c r="AO197" s="40"/>
    </row>
    <row r="198" spans="1:41" s="21" customFormat="1" x14ac:dyDescent="0.25">
      <c r="A198" s="61"/>
      <c r="B198" s="42"/>
      <c r="C198" s="180" t="str">
        <f>IF(F198=0,"",MAX($C$16:C197)+1)</f>
        <v/>
      </c>
      <c r="D198" s="63"/>
      <c r="E198" s="209"/>
      <c r="F198" s="210"/>
      <c r="G198" s="211"/>
      <c r="H198" s="210"/>
      <c r="I198" s="210"/>
      <c r="J198" s="210"/>
      <c r="K198" s="212" t="s">
        <v>372</v>
      </c>
      <c r="L198" s="210"/>
      <c r="M198" s="210"/>
      <c r="N198" s="192"/>
      <c r="O198" s="35"/>
      <c r="Q198" s="74" t="str">
        <f t="shared" ca="1" si="17"/>
        <v/>
      </c>
      <c r="S198" s="67" t="str">
        <f t="shared" si="18"/>
        <v>N</v>
      </c>
      <c r="T198" s="67">
        <f t="shared" ca="1" si="19"/>
        <v>0</v>
      </c>
      <c r="U198" s="67">
        <f>IF(C198="",0,IF(OR(D198=0,E198=0,F198=0,G198=0,H198=0,I198=0,K198=0,K198="",L198=0,M198=0,AND(OR(L198=Lists!$K$3,L198=Lists!$K$4),J198=0),AND(L198=Lists!$K$4,OR(M198=Lists!$M$5,M198=Lists!$M$6,M198=Lists!$M$7,M198=Lists!$M$8,M198=Lists!$M$10),N198=0)),1,0))</f>
        <v>0</v>
      </c>
      <c r="V198" s="67">
        <f>IF(E198=0,0,IF(COUNTIF(Lists!$B$3:$B$203,E198)&gt;0,0,1))</f>
        <v>0</v>
      </c>
      <c r="W198" s="67">
        <f>IF(M198=Lists!$L$5,IF(COUNTIFS('Section 3'!$D$16:$D$25,F198,'Section 3'!$G$16:$G$25,Lists!$J$3)&gt;0,0,1),IF(M198=Lists!$L$6,IF(COUNTIFS('Section 3'!$D$16:$D$25,F198,'Section 3'!$G$16:$G$25,M198)&gt;0,0,1),0))</f>
        <v>0</v>
      </c>
      <c r="X198" s="67">
        <f>IF(M198=Lists!$L$8,IF(COUNTIFS('Section 3'!$D$16:$D$25,F198,'Section 3'!$G$16:$G$25,Lists!$J$5)&gt;0,0,1),IF(M198=Lists!$L$10,IF(COUNTIFS('Section 3'!$D$16:$D$25,F198,'Section 3'!$G$16:$G$25,Lists!$J$6)&gt;0,0,1),0))</f>
        <v>0</v>
      </c>
      <c r="Y198" s="67">
        <f t="shared" si="14"/>
        <v>0</v>
      </c>
      <c r="Z198" s="61">
        <f t="shared" si="15"/>
        <v>0</v>
      </c>
      <c r="AA198" s="61">
        <f t="shared" si="16"/>
        <v>0</v>
      </c>
      <c r="AB198" s="40"/>
      <c r="AC198" s="40"/>
      <c r="AD198" s="40"/>
      <c r="AE198" s="40"/>
      <c r="AF198" s="40"/>
      <c r="AG198" s="40"/>
      <c r="AH198" s="40"/>
      <c r="AI198" s="40"/>
      <c r="AJ198" s="40"/>
      <c r="AK198" s="40"/>
      <c r="AL198" s="40"/>
      <c r="AM198" s="40"/>
      <c r="AN198" s="40"/>
      <c r="AO198" s="40"/>
    </row>
    <row r="199" spans="1:41" s="21" customFormat="1" x14ac:dyDescent="0.25">
      <c r="A199" s="61"/>
      <c r="B199" s="42"/>
      <c r="C199" s="180" t="str">
        <f>IF(F199=0,"",MAX($C$16:C198)+1)</f>
        <v/>
      </c>
      <c r="D199" s="63"/>
      <c r="E199" s="209"/>
      <c r="F199" s="210"/>
      <c r="G199" s="211"/>
      <c r="H199" s="210"/>
      <c r="I199" s="210"/>
      <c r="J199" s="210"/>
      <c r="K199" s="212" t="s">
        <v>372</v>
      </c>
      <c r="L199" s="210"/>
      <c r="M199" s="210"/>
      <c r="N199" s="192"/>
      <c r="O199" s="35"/>
      <c r="Q199" s="74" t="str">
        <f t="shared" ca="1" si="17"/>
        <v/>
      </c>
      <c r="S199" s="67" t="str">
        <f t="shared" si="18"/>
        <v>N</v>
      </c>
      <c r="T199" s="67">
        <f t="shared" ca="1" si="19"/>
        <v>0</v>
      </c>
      <c r="U199" s="67">
        <f>IF(C199="",0,IF(OR(D199=0,E199=0,F199=0,G199=0,H199=0,I199=0,K199=0,K199="",L199=0,M199=0,AND(OR(L199=Lists!$K$3,L199=Lists!$K$4),J199=0),AND(L199=Lists!$K$4,OR(M199=Lists!$M$5,M199=Lists!$M$6,M199=Lists!$M$7,M199=Lists!$M$8,M199=Lists!$M$10),N199=0)),1,0))</f>
        <v>0</v>
      </c>
      <c r="V199" s="67">
        <f>IF(E199=0,0,IF(COUNTIF(Lists!$B$3:$B$203,E199)&gt;0,0,1))</f>
        <v>0</v>
      </c>
      <c r="W199" s="67">
        <f>IF(M199=Lists!$L$5,IF(COUNTIFS('Section 3'!$D$16:$D$25,F199,'Section 3'!$G$16:$G$25,Lists!$J$3)&gt;0,0,1),IF(M199=Lists!$L$6,IF(COUNTIFS('Section 3'!$D$16:$D$25,F199,'Section 3'!$G$16:$G$25,M199)&gt;0,0,1),0))</f>
        <v>0</v>
      </c>
      <c r="X199" s="67">
        <f>IF(M199=Lists!$L$8,IF(COUNTIFS('Section 3'!$D$16:$D$25,F199,'Section 3'!$G$16:$G$25,Lists!$J$5)&gt;0,0,1),IF(M199=Lists!$L$10,IF(COUNTIFS('Section 3'!$D$16:$D$25,F199,'Section 3'!$G$16:$G$25,Lists!$J$6)&gt;0,0,1),0))</f>
        <v>0</v>
      </c>
      <c r="Y199" s="67">
        <f t="shared" si="14"/>
        <v>0</v>
      </c>
      <c r="Z199" s="61">
        <f t="shared" si="15"/>
        <v>0</v>
      </c>
      <c r="AA199" s="61">
        <f t="shared" si="16"/>
        <v>0</v>
      </c>
      <c r="AB199" s="40"/>
      <c r="AC199" s="40"/>
      <c r="AD199" s="40"/>
      <c r="AE199" s="40"/>
      <c r="AF199" s="40"/>
      <c r="AG199" s="40"/>
      <c r="AH199" s="40"/>
      <c r="AI199" s="40"/>
      <c r="AJ199" s="40"/>
      <c r="AK199" s="40"/>
      <c r="AL199" s="40"/>
      <c r="AM199" s="40"/>
      <c r="AN199" s="40"/>
      <c r="AO199" s="40"/>
    </row>
    <row r="200" spans="1:41" s="21" customFormat="1" x14ac:dyDescent="0.25">
      <c r="A200" s="61"/>
      <c r="B200" s="42"/>
      <c r="C200" s="180" t="str">
        <f>IF(F200=0,"",MAX($C$16:C199)+1)</f>
        <v/>
      </c>
      <c r="D200" s="63"/>
      <c r="E200" s="209"/>
      <c r="F200" s="210"/>
      <c r="G200" s="211"/>
      <c r="H200" s="210"/>
      <c r="I200" s="210"/>
      <c r="J200" s="210"/>
      <c r="K200" s="212" t="s">
        <v>372</v>
      </c>
      <c r="L200" s="210"/>
      <c r="M200" s="210"/>
      <c r="N200" s="192"/>
      <c r="O200" s="35"/>
      <c r="Q200" s="74" t="str">
        <f t="shared" ca="1" si="17"/>
        <v/>
      </c>
      <c r="S200" s="67" t="str">
        <f t="shared" si="18"/>
        <v>N</v>
      </c>
      <c r="T200" s="67">
        <f t="shared" ca="1" si="19"/>
        <v>0</v>
      </c>
      <c r="U200" s="67">
        <f>IF(C200="",0,IF(OR(D200=0,E200=0,F200=0,G200=0,H200=0,I200=0,K200=0,K200="",L200=0,M200=0,AND(OR(L200=Lists!$K$3,L200=Lists!$K$4),J200=0),AND(L200=Lists!$K$4,OR(M200=Lists!$M$5,M200=Lists!$M$6,M200=Lists!$M$7,M200=Lists!$M$8,M200=Lists!$M$10),N200=0)),1,0))</f>
        <v>0</v>
      </c>
      <c r="V200" s="67">
        <f>IF(E200=0,0,IF(COUNTIF(Lists!$B$3:$B$203,E200)&gt;0,0,1))</f>
        <v>0</v>
      </c>
      <c r="W200" s="67">
        <f>IF(M200=Lists!$L$5,IF(COUNTIFS('Section 3'!$D$16:$D$25,F200,'Section 3'!$G$16:$G$25,Lists!$J$3)&gt;0,0,1),IF(M200=Lists!$L$6,IF(COUNTIFS('Section 3'!$D$16:$D$25,F200,'Section 3'!$G$16:$G$25,M200)&gt;0,0,1),0))</f>
        <v>0</v>
      </c>
      <c r="X200" s="67">
        <f>IF(M200=Lists!$L$8,IF(COUNTIFS('Section 3'!$D$16:$D$25,F200,'Section 3'!$G$16:$G$25,Lists!$J$5)&gt;0,0,1),IF(M200=Lists!$L$10,IF(COUNTIFS('Section 3'!$D$16:$D$25,F200,'Section 3'!$G$16:$G$25,Lists!$J$6)&gt;0,0,1),0))</f>
        <v>0</v>
      </c>
      <c r="Y200" s="67">
        <f t="shared" si="14"/>
        <v>0</v>
      </c>
      <c r="Z200" s="61">
        <f t="shared" si="15"/>
        <v>0</v>
      </c>
      <c r="AA200" s="61">
        <f t="shared" si="16"/>
        <v>0</v>
      </c>
      <c r="AB200" s="40"/>
      <c r="AC200" s="40"/>
      <c r="AD200" s="40"/>
      <c r="AE200" s="40"/>
      <c r="AF200" s="40"/>
      <c r="AG200" s="40"/>
      <c r="AH200" s="40"/>
      <c r="AI200" s="40"/>
      <c r="AJ200" s="40"/>
      <c r="AK200" s="40"/>
      <c r="AL200" s="40"/>
      <c r="AM200" s="40"/>
      <c r="AN200" s="40"/>
      <c r="AO200" s="40"/>
    </row>
    <row r="201" spans="1:41" s="21" customFormat="1" x14ac:dyDescent="0.25">
      <c r="A201" s="61"/>
      <c r="B201" s="42"/>
      <c r="C201" s="180" t="str">
        <f>IF(F201=0,"",MAX($C$16:C200)+1)</f>
        <v/>
      </c>
      <c r="D201" s="63"/>
      <c r="E201" s="209"/>
      <c r="F201" s="210"/>
      <c r="G201" s="211"/>
      <c r="H201" s="210"/>
      <c r="I201" s="210"/>
      <c r="J201" s="210"/>
      <c r="K201" s="212" t="s">
        <v>372</v>
      </c>
      <c r="L201" s="210"/>
      <c r="M201" s="210"/>
      <c r="N201" s="192"/>
      <c r="O201" s="35"/>
      <c r="Q201" s="74" t="str">
        <f t="shared" ca="1" si="17"/>
        <v/>
      </c>
      <c r="S201" s="67" t="str">
        <f t="shared" si="18"/>
        <v>N</v>
      </c>
      <c r="T201" s="67">
        <f t="shared" ca="1" si="19"/>
        <v>0</v>
      </c>
      <c r="U201" s="67">
        <f>IF(C201="",0,IF(OR(D201=0,E201=0,F201=0,G201=0,H201=0,I201=0,K201=0,K201="",L201=0,M201=0,AND(OR(L201=Lists!$K$3,L201=Lists!$K$4),J201=0),AND(L201=Lists!$K$4,OR(M201=Lists!$M$5,M201=Lists!$M$6,M201=Lists!$M$7,M201=Lists!$M$8,M201=Lists!$M$10),N201=0)),1,0))</f>
        <v>0</v>
      </c>
      <c r="V201" s="67">
        <f>IF(E201=0,0,IF(COUNTIF(Lists!$B$3:$B$203,E201)&gt;0,0,1))</f>
        <v>0</v>
      </c>
      <c r="W201" s="67">
        <f>IF(M201=Lists!$L$5,IF(COUNTIFS('Section 3'!$D$16:$D$25,F201,'Section 3'!$G$16:$G$25,Lists!$J$3)&gt;0,0,1),IF(M201=Lists!$L$6,IF(COUNTIFS('Section 3'!$D$16:$D$25,F201,'Section 3'!$G$16:$G$25,M201)&gt;0,0,1),0))</f>
        <v>0</v>
      </c>
      <c r="X201" s="67">
        <f>IF(M201=Lists!$L$8,IF(COUNTIFS('Section 3'!$D$16:$D$25,F201,'Section 3'!$G$16:$G$25,Lists!$J$5)&gt;0,0,1),IF(M201=Lists!$L$10,IF(COUNTIFS('Section 3'!$D$16:$D$25,F201,'Section 3'!$G$16:$G$25,Lists!$J$6)&gt;0,0,1),0))</f>
        <v>0</v>
      </c>
      <c r="Y201" s="67">
        <f t="shared" si="14"/>
        <v>0</v>
      </c>
      <c r="Z201" s="61">
        <f t="shared" si="15"/>
        <v>0</v>
      </c>
      <c r="AA201" s="61">
        <f t="shared" si="16"/>
        <v>0</v>
      </c>
      <c r="AB201" s="40"/>
      <c r="AC201" s="40"/>
      <c r="AD201" s="40"/>
      <c r="AE201" s="40"/>
      <c r="AF201" s="40"/>
      <c r="AG201" s="40"/>
      <c r="AH201" s="40"/>
      <c r="AI201" s="40"/>
      <c r="AJ201" s="40"/>
      <c r="AK201" s="40"/>
      <c r="AL201" s="40"/>
      <c r="AM201" s="40"/>
      <c r="AN201" s="40"/>
      <c r="AO201" s="40"/>
    </row>
    <row r="202" spans="1:41" s="21" customFormat="1" x14ac:dyDescent="0.25">
      <c r="A202" s="61"/>
      <c r="B202" s="42"/>
      <c r="C202" s="180" t="str">
        <f>IF(F202=0,"",MAX($C$16:C201)+1)</f>
        <v/>
      </c>
      <c r="D202" s="63"/>
      <c r="E202" s="209"/>
      <c r="F202" s="210"/>
      <c r="G202" s="211"/>
      <c r="H202" s="210"/>
      <c r="I202" s="210"/>
      <c r="J202" s="210"/>
      <c r="K202" s="212" t="s">
        <v>372</v>
      </c>
      <c r="L202" s="210"/>
      <c r="M202" s="210"/>
      <c r="N202" s="192"/>
      <c r="O202" s="35"/>
      <c r="Q202" s="74" t="str">
        <f t="shared" ca="1" si="17"/>
        <v/>
      </c>
      <c r="S202" s="67" t="str">
        <f t="shared" si="18"/>
        <v>N</v>
      </c>
      <c r="T202" s="67">
        <f t="shared" ca="1" si="19"/>
        <v>0</v>
      </c>
      <c r="U202" s="67">
        <f>IF(C202="",0,IF(OR(D202=0,E202=0,F202=0,G202=0,H202=0,I202=0,K202=0,K202="",L202=0,M202=0,AND(OR(L202=Lists!$K$3,L202=Lists!$K$4),J202=0),AND(L202=Lists!$K$4,OR(M202=Lists!$M$5,M202=Lists!$M$6,M202=Lists!$M$7,M202=Lists!$M$8,M202=Lists!$M$10),N202=0)),1,0))</f>
        <v>0</v>
      </c>
      <c r="V202" s="67">
        <f>IF(E202=0,0,IF(COUNTIF(Lists!$B$3:$B$203,E202)&gt;0,0,1))</f>
        <v>0</v>
      </c>
      <c r="W202" s="67">
        <f>IF(M202=Lists!$L$5,IF(COUNTIFS('Section 3'!$D$16:$D$25,F202,'Section 3'!$G$16:$G$25,Lists!$J$3)&gt;0,0,1),IF(M202=Lists!$L$6,IF(COUNTIFS('Section 3'!$D$16:$D$25,F202,'Section 3'!$G$16:$G$25,M202)&gt;0,0,1),0))</f>
        <v>0</v>
      </c>
      <c r="X202" s="67">
        <f>IF(M202=Lists!$L$8,IF(COUNTIFS('Section 3'!$D$16:$D$25,F202,'Section 3'!$G$16:$G$25,Lists!$J$5)&gt;0,0,1),IF(M202=Lists!$L$10,IF(COUNTIFS('Section 3'!$D$16:$D$25,F202,'Section 3'!$G$16:$G$25,Lists!$J$6)&gt;0,0,1),0))</f>
        <v>0</v>
      </c>
      <c r="Y202" s="67">
        <f t="shared" si="14"/>
        <v>0</v>
      </c>
      <c r="Z202" s="61">
        <f t="shared" si="15"/>
        <v>0</v>
      </c>
      <c r="AA202" s="61">
        <f t="shared" si="16"/>
        <v>0</v>
      </c>
      <c r="AB202" s="40"/>
      <c r="AC202" s="40"/>
      <c r="AD202" s="40"/>
      <c r="AE202" s="40"/>
      <c r="AF202" s="40"/>
      <c r="AG202" s="40"/>
      <c r="AH202" s="40"/>
      <c r="AI202" s="40"/>
      <c r="AJ202" s="40"/>
      <c r="AK202" s="40"/>
      <c r="AL202" s="40"/>
      <c r="AM202" s="40"/>
      <c r="AN202" s="40"/>
      <c r="AO202" s="40"/>
    </row>
    <row r="203" spans="1:41" s="21" customFormat="1" x14ac:dyDescent="0.25">
      <c r="A203" s="61"/>
      <c r="B203" s="42"/>
      <c r="C203" s="180" t="str">
        <f>IF(F203=0,"",MAX($C$16:C202)+1)</f>
        <v/>
      </c>
      <c r="D203" s="63"/>
      <c r="E203" s="209"/>
      <c r="F203" s="210"/>
      <c r="G203" s="211"/>
      <c r="H203" s="210"/>
      <c r="I203" s="210"/>
      <c r="J203" s="210"/>
      <c r="K203" s="212" t="s">
        <v>372</v>
      </c>
      <c r="L203" s="210"/>
      <c r="M203" s="210"/>
      <c r="N203" s="192"/>
      <c r="O203" s="35"/>
      <c r="Q203" s="74" t="str">
        <f t="shared" ca="1" si="17"/>
        <v/>
      </c>
      <c r="S203" s="67" t="str">
        <f t="shared" si="18"/>
        <v>N</v>
      </c>
      <c r="T203" s="67">
        <f t="shared" ca="1" si="19"/>
        <v>0</v>
      </c>
      <c r="U203" s="67">
        <f>IF(C203="",0,IF(OR(D203=0,E203=0,F203=0,G203=0,H203=0,I203=0,K203=0,K203="",L203=0,M203=0,AND(OR(L203=Lists!$K$3,L203=Lists!$K$4),J203=0),AND(L203=Lists!$K$4,OR(M203=Lists!$M$5,M203=Lists!$M$6,M203=Lists!$M$7,M203=Lists!$M$8,M203=Lists!$M$10),N203=0)),1,0))</f>
        <v>0</v>
      </c>
      <c r="V203" s="67">
        <f>IF(E203=0,0,IF(COUNTIF(Lists!$B$3:$B$203,E203)&gt;0,0,1))</f>
        <v>0</v>
      </c>
      <c r="W203" s="67">
        <f>IF(M203=Lists!$L$5,IF(COUNTIFS('Section 3'!$D$16:$D$25,F203,'Section 3'!$G$16:$G$25,Lists!$J$3)&gt;0,0,1),IF(M203=Lists!$L$6,IF(COUNTIFS('Section 3'!$D$16:$D$25,F203,'Section 3'!$G$16:$G$25,M203)&gt;0,0,1),0))</f>
        <v>0</v>
      </c>
      <c r="X203" s="67">
        <f>IF(M203=Lists!$L$8,IF(COUNTIFS('Section 3'!$D$16:$D$25,F203,'Section 3'!$G$16:$G$25,Lists!$J$5)&gt;0,0,1),IF(M203=Lists!$L$10,IF(COUNTIFS('Section 3'!$D$16:$D$25,F203,'Section 3'!$G$16:$G$25,Lists!$J$6)&gt;0,0,1),0))</f>
        <v>0</v>
      </c>
      <c r="Y203" s="67">
        <f t="shared" si="14"/>
        <v>0</v>
      </c>
      <c r="Z203" s="61">
        <f t="shared" si="15"/>
        <v>0</v>
      </c>
      <c r="AA203" s="61">
        <f t="shared" si="16"/>
        <v>0</v>
      </c>
      <c r="AB203" s="40"/>
      <c r="AC203" s="40"/>
      <c r="AD203" s="40"/>
      <c r="AE203" s="40"/>
      <c r="AF203" s="40"/>
      <c r="AG203" s="40"/>
      <c r="AH203" s="40"/>
      <c r="AI203" s="40"/>
      <c r="AJ203" s="40"/>
      <c r="AK203" s="40"/>
      <c r="AL203" s="40"/>
      <c r="AM203" s="40"/>
      <c r="AN203" s="40"/>
      <c r="AO203" s="40"/>
    </row>
    <row r="204" spans="1:41" s="21" customFormat="1" x14ac:dyDescent="0.25">
      <c r="A204" s="61"/>
      <c r="B204" s="42"/>
      <c r="C204" s="180" t="str">
        <f>IF(F204=0,"",MAX($C$16:C203)+1)</f>
        <v/>
      </c>
      <c r="D204" s="63"/>
      <c r="E204" s="209"/>
      <c r="F204" s="210"/>
      <c r="G204" s="211"/>
      <c r="H204" s="210"/>
      <c r="I204" s="210"/>
      <c r="J204" s="210"/>
      <c r="K204" s="212" t="s">
        <v>372</v>
      </c>
      <c r="L204" s="210"/>
      <c r="M204" s="210"/>
      <c r="N204" s="192"/>
      <c r="O204" s="35"/>
      <c r="Q204" s="74" t="str">
        <f t="shared" ca="1" si="17"/>
        <v/>
      </c>
      <c r="S204" s="67" t="str">
        <f t="shared" si="18"/>
        <v>N</v>
      </c>
      <c r="T204" s="67">
        <f t="shared" ca="1" si="19"/>
        <v>0</v>
      </c>
      <c r="U204" s="67">
        <f>IF(C204="",0,IF(OR(D204=0,E204=0,F204=0,G204=0,H204=0,I204=0,K204=0,K204="",L204=0,M204=0,AND(OR(L204=Lists!$K$3,L204=Lists!$K$4),J204=0),AND(L204=Lists!$K$4,OR(M204=Lists!$M$5,M204=Lists!$M$6,M204=Lists!$M$7,M204=Lists!$M$8,M204=Lists!$M$10),N204=0)),1,0))</f>
        <v>0</v>
      </c>
      <c r="V204" s="67">
        <f>IF(E204=0,0,IF(COUNTIF(Lists!$B$3:$B$203,E204)&gt;0,0,1))</f>
        <v>0</v>
      </c>
      <c r="W204" s="67">
        <f>IF(M204=Lists!$L$5,IF(COUNTIFS('Section 3'!$D$16:$D$25,F204,'Section 3'!$G$16:$G$25,Lists!$J$3)&gt;0,0,1),IF(M204=Lists!$L$6,IF(COUNTIFS('Section 3'!$D$16:$D$25,F204,'Section 3'!$G$16:$G$25,M204)&gt;0,0,1),0))</f>
        <v>0</v>
      </c>
      <c r="X204" s="67">
        <f>IF(M204=Lists!$L$8,IF(COUNTIFS('Section 3'!$D$16:$D$25,F204,'Section 3'!$G$16:$G$25,Lists!$J$5)&gt;0,0,1),IF(M204=Lists!$L$10,IF(COUNTIFS('Section 3'!$D$16:$D$25,F204,'Section 3'!$G$16:$G$25,Lists!$J$6)&gt;0,0,1),0))</f>
        <v>0</v>
      </c>
      <c r="Y204" s="67">
        <f t="shared" si="14"/>
        <v>0</v>
      </c>
      <c r="Z204" s="61">
        <f t="shared" si="15"/>
        <v>0</v>
      </c>
      <c r="AA204" s="61">
        <f t="shared" si="16"/>
        <v>0</v>
      </c>
      <c r="AB204" s="40"/>
      <c r="AC204" s="40"/>
      <c r="AD204" s="40"/>
      <c r="AE204" s="40"/>
      <c r="AF204" s="40"/>
      <c r="AG204" s="40"/>
      <c r="AH204" s="40"/>
      <c r="AI204" s="40"/>
      <c r="AJ204" s="40"/>
      <c r="AK204" s="40"/>
      <c r="AL204" s="40"/>
      <c r="AM204" s="40"/>
      <c r="AN204" s="40"/>
      <c r="AO204" s="40"/>
    </row>
    <row r="205" spans="1:41" s="21" customFormat="1" x14ac:dyDescent="0.25">
      <c r="A205" s="61"/>
      <c r="B205" s="42"/>
      <c r="C205" s="180" t="str">
        <f>IF(F205=0,"",MAX($C$16:C204)+1)</f>
        <v/>
      </c>
      <c r="D205" s="63"/>
      <c r="E205" s="209"/>
      <c r="F205" s="210"/>
      <c r="G205" s="211"/>
      <c r="H205" s="210"/>
      <c r="I205" s="210"/>
      <c r="J205" s="210"/>
      <c r="K205" s="212" t="s">
        <v>372</v>
      </c>
      <c r="L205" s="210"/>
      <c r="M205" s="210"/>
      <c r="N205" s="192"/>
      <c r="O205" s="35"/>
      <c r="Q205" s="74" t="str">
        <f t="shared" ca="1" si="17"/>
        <v/>
      </c>
      <c r="S205" s="67" t="str">
        <f t="shared" si="18"/>
        <v>N</v>
      </c>
      <c r="T205" s="67">
        <f t="shared" ca="1" si="19"/>
        <v>0</v>
      </c>
      <c r="U205" s="67">
        <f>IF(C205="",0,IF(OR(D205=0,E205=0,F205=0,G205=0,H205=0,I205=0,K205=0,K205="",L205=0,M205=0,AND(OR(L205=Lists!$K$3,L205=Lists!$K$4),J205=0),AND(L205=Lists!$K$4,OR(M205=Lists!$M$5,M205=Lists!$M$6,M205=Lists!$M$7,M205=Lists!$M$8,M205=Lists!$M$10),N205=0)),1,0))</f>
        <v>0</v>
      </c>
      <c r="V205" s="67">
        <f>IF(E205=0,0,IF(COUNTIF(Lists!$B$3:$B$203,E205)&gt;0,0,1))</f>
        <v>0</v>
      </c>
      <c r="W205" s="67">
        <f>IF(M205=Lists!$L$5,IF(COUNTIFS('Section 3'!$D$16:$D$25,F205,'Section 3'!$G$16:$G$25,Lists!$J$3)&gt;0,0,1),IF(M205=Lists!$L$6,IF(COUNTIFS('Section 3'!$D$16:$D$25,F205,'Section 3'!$G$16:$G$25,M205)&gt;0,0,1),0))</f>
        <v>0</v>
      </c>
      <c r="X205" s="67">
        <f>IF(M205=Lists!$L$8,IF(COUNTIFS('Section 3'!$D$16:$D$25,F205,'Section 3'!$G$16:$G$25,Lists!$J$5)&gt;0,0,1),IF(M205=Lists!$L$10,IF(COUNTIFS('Section 3'!$D$16:$D$25,F205,'Section 3'!$G$16:$G$25,Lists!$J$6)&gt;0,0,1),0))</f>
        <v>0</v>
      </c>
      <c r="Y205" s="67">
        <f t="shared" si="14"/>
        <v>0</v>
      </c>
      <c r="Z205" s="61">
        <f t="shared" si="15"/>
        <v>0</v>
      </c>
      <c r="AA205" s="61">
        <f t="shared" si="16"/>
        <v>0</v>
      </c>
      <c r="AB205" s="40"/>
      <c r="AC205" s="40"/>
      <c r="AD205" s="40"/>
      <c r="AE205" s="40"/>
      <c r="AF205" s="40"/>
      <c r="AG205" s="40"/>
      <c r="AH205" s="40"/>
      <c r="AI205" s="40"/>
      <c r="AJ205" s="40"/>
      <c r="AK205" s="40"/>
      <c r="AL205" s="40"/>
      <c r="AM205" s="40"/>
      <c r="AN205" s="40"/>
      <c r="AO205" s="40"/>
    </row>
    <row r="206" spans="1:41" s="21" customFormat="1" x14ac:dyDescent="0.25">
      <c r="A206" s="61"/>
      <c r="B206" s="42"/>
      <c r="C206" s="180" t="str">
        <f>IF(F206=0,"",MAX($C$16:C205)+1)</f>
        <v/>
      </c>
      <c r="D206" s="63"/>
      <c r="E206" s="209"/>
      <c r="F206" s="210"/>
      <c r="G206" s="211"/>
      <c r="H206" s="210"/>
      <c r="I206" s="210"/>
      <c r="J206" s="210"/>
      <c r="K206" s="212" t="s">
        <v>372</v>
      </c>
      <c r="L206" s="210"/>
      <c r="M206" s="210"/>
      <c r="N206" s="192"/>
      <c r="O206" s="35"/>
      <c r="Q206" s="74" t="str">
        <f t="shared" ca="1" si="17"/>
        <v/>
      </c>
      <c r="S206" s="67" t="str">
        <f t="shared" si="18"/>
        <v>N</v>
      </c>
      <c r="T206" s="67">
        <f t="shared" ca="1" si="19"/>
        <v>0</v>
      </c>
      <c r="U206" s="67">
        <f>IF(C206="",0,IF(OR(D206=0,E206=0,F206=0,G206=0,H206=0,I206=0,K206=0,K206="",L206=0,M206=0,AND(OR(L206=Lists!$K$3,L206=Lists!$K$4),J206=0),AND(L206=Lists!$K$4,OR(M206=Lists!$M$5,M206=Lists!$M$6,M206=Lists!$M$7,M206=Lists!$M$8,M206=Lists!$M$10),N206=0)),1,0))</f>
        <v>0</v>
      </c>
      <c r="V206" s="67">
        <f>IF(E206=0,0,IF(COUNTIF(Lists!$B$3:$B$203,E206)&gt;0,0,1))</f>
        <v>0</v>
      </c>
      <c r="W206" s="67">
        <f>IF(M206=Lists!$L$5,IF(COUNTIFS('Section 3'!$D$16:$D$25,F206,'Section 3'!$G$16:$G$25,Lists!$J$3)&gt;0,0,1),IF(M206=Lists!$L$6,IF(COUNTIFS('Section 3'!$D$16:$D$25,F206,'Section 3'!$G$16:$G$25,M206)&gt;0,0,1),0))</f>
        <v>0</v>
      </c>
      <c r="X206" s="67">
        <f>IF(M206=Lists!$L$8,IF(COUNTIFS('Section 3'!$D$16:$D$25,F206,'Section 3'!$G$16:$G$25,Lists!$J$5)&gt;0,0,1),IF(M206=Lists!$L$10,IF(COUNTIFS('Section 3'!$D$16:$D$25,F206,'Section 3'!$G$16:$G$25,Lists!$J$6)&gt;0,0,1),0))</f>
        <v>0</v>
      </c>
      <c r="Y206" s="67">
        <f t="shared" si="14"/>
        <v>0</v>
      </c>
      <c r="Z206" s="61">
        <f t="shared" si="15"/>
        <v>0</v>
      </c>
      <c r="AA206" s="61">
        <f t="shared" si="16"/>
        <v>0</v>
      </c>
      <c r="AB206" s="40"/>
      <c r="AC206" s="40"/>
      <c r="AD206" s="40"/>
      <c r="AE206" s="40"/>
      <c r="AF206" s="40"/>
      <c r="AG206" s="40"/>
      <c r="AH206" s="40"/>
      <c r="AI206" s="40"/>
      <c r="AJ206" s="40"/>
      <c r="AK206" s="40"/>
      <c r="AL206" s="40"/>
      <c r="AM206" s="40"/>
      <c r="AN206" s="40"/>
      <c r="AO206" s="40"/>
    </row>
    <row r="207" spans="1:41" s="21" customFormat="1" x14ac:dyDescent="0.25">
      <c r="A207" s="61"/>
      <c r="B207" s="42"/>
      <c r="C207" s="180" t="str">
        <f>IF(F207=0,"",MAX($C$16:C206)+1)</f>
        <v/>
      </c>
      <c r="D207" s="63"/>
      <c r="E207" s="209"/>
      <c r="F207" s="210"/>
      <c r="G207" s="211"/>
      <c r="H207" s="210"/>
      <c r="I207" s="210"/>
      <c r="J207" s="210"/>
      <c r="K207" s="212" t="s">
        <v>372</v>
      </c>
      <c r="L207" s="210"/>
      <c r="M207" s="210"/>
      <c r="N207" s="192"/>
      <c r="O207" s="35"/>
      <c r="Q207" s="74" t="str">
        <f t="shared" ca="1" si="17"/>
        <v/>
      </c>
      <c r="S207" s="67" t="str">
        <f t="shared" si="18"/>
        <v>N</v>
      </c>
      <c r="T207" s="67">
        <f t="shared" ca="1" si="19"/>
        <v>0</v>
      </c>
      <c r="U207" s="67">
        <f>IF(C207="",0,IF(OR(D207=0,E207=0,F207=0,G207=0,H207=0,I207=0,K207=0,K207="",L207=0,M207=0,AND(OR(L207=Lists!$K$3,L207=Lists!$K$4),J207=0),AND(L207=Lists!$K$4,OR(M207=Lists!$M$5,M207=Lists!$M$6,M207=Lists!$M$7,M207=Lists!$M$8,M207=Lists!$M$10),N207=0)),1,0))</f>
        <v>0</v>
      </c>
      <c r="V207" s="67">
        <f>IF(E207=0,0,IF(COUNTIF(Lists!$B$3:$B$203,E207)&gt;0,0,1))</f>
        <v>0</v>
      </c>
      <c r="W207" s="67">
        <f>IF(M207=Lists!$L$5,IF(COUNTIFS('Section 3'!$D$16:$D$25,F207,'Section 3'!$G$16:$G$25,Lists!$J$3)&gt;0,0,1),IF(M207=Lists!$L$6,IF(COUNTIFS('Section 3'!$D$16:$D$25,F207,'Section 3'!$G$16:$G$25,M207)&gt;0,0,1),0))</f>
        <v>0</v>
      </c>
      <c r="X207" s="67">
        <f>IF(M207=Lists!$L$8,IF(COUNTIFS('Section 3'!$D$16:$D$25,F207,'Section 3'!$G$16:$G$25,Lists!$J$5)&gt;0,0,1),IF(M207=Lists!$L$10,IF(COUNTIFS('Section 3'!$D$16:$D$25,F207,'Section 3'!$G$16:$G$25,Lists!$J$6)&gt;0,0,1),0))</f>
        <v>0</v>
      </c>
      <c r="Y207" s="67">
        <f t="shared" si="14"/>
        <v>0</v>
      </c>
      <c r="Z207" s="61">
        <f t="shared" si="15"/>
        <v>0</v>
      </c>
      <c r="AA207" s="61">
        <f t="shared" si="16"/>
        <v>0</v>
      </c>
      <c r="AB207" s="40"/>
      <c r="AC207" s="40"/>
      <c r="AD207" s="40"/>
      <c r="AE207" s="40"/>
      <c r="AF207" s="40"/>
      <c r="AG207" s="40"/>
      <c r="AH207" s="40"/>
      <c r="AI207" s="40"/>
      <c r="AJ207" s="40"/>
      <c r="AK207" s="40"/>
      <c r="AL207" s="40"/>
      <c r="AM207" s="40"/>
      <c r="AN207" s="40"/>
      <c r="AO207" s="40"/>
    </row>
    <row r="208" spans="1:41" s="21" customFormat="1" x14ac:dyDescent="0.25">
      <c r="A208" s="61"/>
      <c r="B208" s="42"/>
      <c r="C208" s="180" t="str">
        <f>IF(F208=0,"",MAX($C$16:C207)+1)</f>
        <v/>
      </c>
      <c r="D208" s="63"/>
      <c r="E208" s="209"/>
      <c r="F208" s="210"/>
      <c r="G208" s="211"/>
      <c r="H208" s="210"/>
      <c r="I208" s="210"/>
      <c r="J208" s="210"/>
      <c r="K208" s="212" t="s">
        <v>372</v>
      </c>
      <c r="L208" s="210"/>
      <c r="M208" s="210"/>
      <c r="N208" s="192"/>
      <c r="O208" s="35"/>
      <c r="Q208" s="74" t="str">
        <f t="shared" ca="1" si="17"/>
        <v/>
      </c>
      <c r="S208" s="67" t="str">
        <f t="shared" si="18"/>
        <v>N</v>
      </c>
      <c r="T208" s="67">
        <f t="shared" ca="1" si="19"/>
        <v>0</v>
      </c>
      <c r="U208" s="67">
        <f>IF(C208="",0,IF(OR(D208=0,E208=0,F208=0,G208=0,H208=0,I208=0,K208=0,K208="",L208=0,M208=0,AND(OR(L208=Lists!$K$3,L208=Lists!$K$4),J208=0),AND(L208=Lists!$K$4,OR(M208=Lists!$M$5,M208=Lists!$M$6,M208=Lists!$M$7,M208=Lists!$M$8,M208=Lists!$M$10),N208=0)),1,0))</f>
        <v>0</v>
      </c>
      <c r="V208" s="67">
        <f>IF(E208=0,0,IF(COUNTIF(Lists!$B$3:$B$203,E208)&gt;0,0,1))</f>
        <v>0</v>
      </c>
      <c r="W208" s="67">
        <f>IF(M208=Lists!$L$5,IF(COUNTIFS('Section 3'!$D$16:$D$25,F208,'Section 3'!$G$16:$G$25,Lists!$J$3)&gt;0,0,1),IF(M208=Lists!$L$6,IF(COUNTIFS('Section 3'!$D$16:$D$25,F208,'Section 3'!$G$16:$G$25,M208)&gt;0,0,1),0))</f>
        <v>0</v>
      </c>
      <c r="X208" s="67">
        <f>IF(M208=Lists!$L$8,IF(COUNTIFS('Section 3'!$D$16:$D$25,F208,'Section 3'!$G$16:$G$25,Lists!$J$5)&gt;0,0,1),IF(M208=Lists!$L$10,IF(COUNTIFS('Section 3'!$D$16:$D$25,F208,'Section 3'!$G$16:$G$25,Lists!$J$6)&gt;0,0,1),0))</f>
        <v>0</v>
      </c>
      <c r="Y208" s="67">
        <f t="shared" ref="Y208:Y271" si="20">IF(F208=0,0,IF(COUNTIF(ClassIChemicals,F208)&gt;0,0,1))</f>
        <v>0</v>
      </c>
      <c r="Z208" s="61">
        <f t="shared" ref="Z208:Z271" si="21">IF(L208=0,0,IF(COUNTIF(TransactionType,L208)&gt;0,0,1))</f>
        <v>0</v>
      </c>
      <c r="AA208" s="61">
        <f t="shared" ref="AA208:AA271" si="22">IF(M208=0,0,IF(OR(COUNTIF(NewIntendedUses,M208)&gt;0,COUNTIF(UsedIntendedUses,M208)&gt;0,COUNTIF(HeelsIntendedUses,M208)&gt;0),0,1))</f>
        <v>0</v>
      </c>
      <c r="AB208" s="40"/>
      <c r="AC208" s="40"/>
      <c r="AD208" s="40"/>
      <c r="AE208" s="40"/>
      <c r="AF208" s="40"/>
      <c r="AG208" s="40"/>
      <c r="AH208" s="40"/>
      <c r="AI208" s="40"/>
      <c r="AJ208" s="40"/>
      <c r="AK208" s="40"/>
      <c r="AL208" s="40"/>
      <c r="AM208" s="40"/>
      <c r="AN208" s="40"/>
      <c r="AO208" s="40"/>
    </row>
    <row r="209" spans="1:41" s="21" customFormat="1" x14ac:dyDescent="0.25">
      <c r="A209" s="61"/>
      <c r="B209" s="42"/>
      <c r="C209" s="180" t="str">
        <f>IF(F209=0,"",MAX($C$16:C208)+1)</f>
        <v/>
      </c>
      <c r="D209" s="63"/>
      <c r="E209" s="209"/>
      <c r="F209" s="210"/>
      <c r="G209" s="211"/>
      <c r="H209" s="210"/>
      <c r="I209" s="210"/>
      <c r="J209" s="210"/>
      <c r="K209" s="212" t="s">
        <v>372</v>
      </c>
      <c r="L209" s="210"/>
      <c r="M209" s="210"/>
      <c r="N209" s="192"/>
      <c r="O209" s="35"/>
      <c r="Q209" s="74" t="str">
        <f t="shared" ref="Q209:Q272" ca="1" si="23">IF(SUM(T209:V209,Y209:AA209)&gt;0,"ROW INCOMPLETE OR INVALID DATA ENTERED; ENTER/EDIT DATA IN REQUIRED FIELDS","")</f>
        <v/>
      </c>
      <c r="S209" s="67" t="str">
        <f t="shared" ref="S209:S272" si="24">IF(C209="","N","Y")</f>
        <v>N</v>
      </c>
      <c r="T209" s="67">
        <f t="shared" ref="T209:T272" ca="1" si="25">IF(OR(D209=0,AND(D209&gt;=StartDate,D209&lt;=EndDate)),0,1)</f>
        <v>0</v>
      </c>
      <c r="U209" s="67">
        <f>IF(C209="",0,IF(OR(D209=0,E209=0,F209=0,G209=0,H209=0,I209=0,K209=0,K209="",L209=0,M209=0,AND(OR(L209=Lists!$K$3,L209=Lists!$K$4),J209=0),AND(L209=Lists!$K$4,OR(M209=Lists!$M$5,M209=Lists!$M$6,M209=Lists!$M$7,M209=Lists!$M$8,M209=Lists!$M$10),N209=0)),1,0))</f>
        <v>0</v>
      </c>
      <c r="V209" s="67">
        <f>IF(E209=0,0,IF(COUNTIF(Lists!$B$3:$B$203,E209)&gt;0,0,1))</f>
        <v>0</v>
      </c>
      <c r="W209" s="67">
        <f>IF(M209=Lists!$L$5,IF(COUNTIFS('Section 3'!$D$16:$D$25,F209,'Section 3'!$G$16:$G$25,Lists!$J$3)&gt;0,0,1),IF(M209=Lists!$L$6,IF(COUNTIFS('Section 3'!$D$16:$D$25,F209,'Section 3'!$G$16:$G$25,M209)&gt;0,0,1),0))</f>
        <v>0</v>
      </c>
      <c r="X209" s="67">
        <f>IF(M209=Lists!$L$8,IF(COUNTIFS('Section 3'!$D$16:$D$25,F209,'Section 3'!$G$16:$G$25,Lists!$J$5)&gt;0,0,1),IF(M209=Lists!$L$10,IF(COUNTIFS('Section 3'!$D$16:$D$25,F209,'Section 3'!$G$16:$G$25,Lists!$J$6)&gt;0,0,1),0))</f>
        <v>0</v>
      </c>
      <c r="Y209" s="67">
        <f t="shared" si="20"/>
        <v>0</v>
      </c>
      <c r="Z209" s="61">
        <f t="shared" si="21"/>
        <v>0</v>
      </c>
      <c r="AA209" s="61">
        <f t="shared" si="22"/>
        <v>0</v>
      </c>
      <c r="AB209" s="40"/>
      <c r="AC209" s="40"/>
      <c r="AD209" s="40"/>
      <c r="AE209" s="40"/>
      <c r="AF209" s="40"/>
      <c r="AG209" s="40"/>
      <c r="AH209" s="40"/>
      <c r="AI209" s="40"/>
      <c r="AJ209" s="40"/>
      <c r="AK209" s="40"/>
      <c r="AL209" s="40"/>
      <c r="AM209" s="40"/>
      <c r="AN209" s="40"/>
      <c r="AO209" s="40"/>
    </row>
    <row r="210" spans="1:41" s="21" customFormat="1" x14ac:dyDescent="0.25">
      <c r="A210" s="61"/>
      <c r="B210" s="42"/>
      <c r="C210" s="180" t="str">
        <f>IF(F210=0,"",MAX($C$16:C209)+1)</f>
        <v/>
      </c>
      <c r="D210" s="63"/>
      <c r="E210" s="209"/>
      <c r="F210" s="210"/>
      <c r="G210" s="211"/>
      <c r="H210" s="210"/>
      <c r="I210" s="210"/>
      <c r="J210" s="210"/>
      <c r="K210" s="212" t="s">
        <v>372</v>
      </c>
      <c r="L210" s="210"/>
      <c r="M210" s="210"/>
      <c r="N210" s="192"/>
      <c r="O210" s="35"/>
      <c r="Q210" s="74" t="str">
        <f t="shared" ca="1" si="23"/>
        <v/>
      </c>
      <c r="S210" s="67" t="str">
        <f t="shared" si="24"/>
        <v>N</v>
      </c>
      <c r="T210" s="67">
        <f t="shared" ca="1" si="25"/>
        <v>0</v>
      </c>
      <c r="U210" s="67">
        <f>IF(C210="",0,IF(OR(D210=0,E210=0,F210=0,G210=0,H210=0,I210=0,K210=0,K210="",L210=0,M210=0,AND(OR(L210=Lists!$K$3,L210=Lists!$K$4),J210=0),AND(L210=Lists!$K$4,OR(M210=Lists!$M$5,M210=Lists!$M$6,M210=Lists!$M$7,M210=Lists!$M$8,M210=Lists!$M$10),N210=0)),1,0))</f>
        <v>0</v>
      </c>
      <c r="V210" s="67">
        <f>IF(E210=0,0,IF(COUNTIF(Lists!$B$3:$B$203,E210)&gt;0,0,1))</f>
        <v>0</v>
      </c>
      <c r="W210" s="67">
        <f>IF(M210=Lists!$L$5,IF(COUNTIFS('Section 3'!$D$16:$D$25,F210,'Section 3'!$G$16:$G$25,Lists!$J$3)&gt;0,0,1),IF(M210=Lists!$L$6,IF(COUNTIFS('Section 3'!$D$16:$D$25,F210,'Section 3'!$G$16:$G$25,M210)&gt;0,0,1),0))</f>
        <v>0</v>
      </c>
      <c r="X210" s="67">
        <f>IF(M210=Lists!$L$8,IF(COUNTIFS('Section 3'!$D$16:$D$25,F210,'Section 3'!$G$16:$G$25,Lists!$J$5)&gt;0,0,1),IF(M210=Lists!$L$10,IF(COUNTIFS('Section 3'!$D$16:$D$25,F210,'Section 3'!$G$16:$G$25,Lists!$J$6)&gt;0,0,1),0))</f>
        <v>0</v>
      </c>
      <c r="Y210" s="67">
        <f t="shared" si="20"/>
        <v>0</v>
      </c>
      <c r="Z210" s="61">
        <f t="shared" si="21"/>
        <v>0</v>
      </c>
      <c r="AA210" s="61">
        <f t="shared" si="22"/>
        <v>0</v>
      </c>
      <c r="AB210" s="40"/>
      <c r="AC210" s="40"/>
      <c r="AD210" s="40"/>
      <c r="AE210" s="40"/>
      <c r="AF210" s="40"/>
      <c r="AG210" s="40"/>
      <c r="AH210" s="40"/>
      <c r="AI210" s="40"/>
      <c r="AJ210" s="40"/>
      <c r="AK210" s="40"/>
      <c r="AL210" s="40"/>
      <c r="AM210" s="40"/>
      <c r="AN210" s="40"/>
      <c r="AO210" s="40"/>
    </row>
    <row r="211" spans="1:41" s="21" customFormat="1" x14ac:dyDescent="0.25">
      <c r="A211" s="61"/>
      <c r="B211" s="42"/>
      <c r="C211" s="180" t="str">
        <f>IF(F211=0,"",MAX($C$16:C210)+1)</f>
        <v/>
      </c>
      <c r="D211" s="63"/>
      <c r="E211" s="209"/>
      <c r="F211" s="210"/>
      <c r="G211" s="211"/>
      <c r="H211" s="210"/>
      <c r="I211" s="210"/>
      <c r="J211" s="210"/>
      <c r="K211" s="212" t="s">
        <v>372</v>
      </c>
      <c r="L211" s="210"/>
      <c r="M211" s="210"/>
      <c r="N211" s="192"/>
      <c r="O211" s="35"/>
      <c r="Q211" s="74" t="str">
        <f t="shared" ca="1" si="23"/>
        <v/>
      </c>
      <c r="S211" s="67" t="str">
        <f t="shared" si="24"/>
        <v>N</v>
      </c>
      <c r="T211" s="67">
        <f t="shared" ca="1" si="25"/>
        <v>0</v>
      </c>
      <c r="U211" s="67">
        <f>IF(C211="",0,IF(OR(D211=0,E211=0,F211=0,G211=0,H211=0,I211=0,K211=0,K211="",L211=0,M211=0,AND(OR(L211=Lists!$K$3,L211=Lists!$K$4),J211=0),AND(L211=Lists!$K$4,OR(M211=Lists!$M$5,M211=Lists!$M$6,M211=Lists!$M$7,M211=Lists!$M$8,M211=Lists!$M$10),N211=0)),1,0))</f>
        <v>0</v>
      </c>
      <c r="V211" s="67">
        <f>IF(E211=0,0,IF(COUNTIF(Lists!$B$3:$B$203,E211)&gt;0,0,1))</f>
        <v>0</v>
      </c>
      <c r="W211" s="67">
        <f>IF(M211=Lists!$L$5,IF(COUNTIFS('Section 3'!$D$16:$D$25,F211,'Section 3'!$G$16:$G$25,Lists!$J$3)&gt;0,0,1),IF(M211=Lists!$L$6,IF(COUNTIFS('Section 3'!$D$16:$D$25,F211,'Section 3'!$G$16:$G$25,M211)&gt;0,0,1),0))</f>
        <v>0</v>
      </c>
      <c r="X211" s="67">
        <f>IF(M211=Lists!$L$8,IF(COUNTIFS('Section 3'!$D$16:$D$25,F211,'Section 3'!$G$16:$G$25,Lists!$J$5)&gt;0,0,1),IF(M211=Lists!$L$10,IF(COUNTIFS('Section 3'!$D$16:$D$25,F211,'Section 3'!$G$16:$G$25,Lists!$J$6)&gt;0,0,1),0))</f>
        <v>0</v>
      </c>
      <c r="Y211" s="67">
        <f t="shared" si="20"/>
        <v>0</v>
      </c>
      <c r="Z211" s="61">
        <f t="shared" si="21"/>
        <v>0</v>
      </c>
      <c r="AA211" s="61">
        <f t="shared" si="22"/>
        <v>0</v>
      </c>
      <c r="AB211" s="40"/>
      <c r="AC211" s="40"/>
      <c r="AD211" s="40"/>
      <c r="AE211" s="40"/>
      <c r="AF211" s="40"/>
      <c r="AG211" s="40"/>
      <c r="AH211" s="40"/>
      <c r="AI211" s="40"/>
      <c r="AJ211" s="40"/>
      <c r="AK211" s="40"/>
      <c r="AL211" s="40"/>
      <c r="AM211" s="40"/>
      <c r="AN211" s="40"/>
      <c r="AO211" s="40"/>
    </row>
    <row r="212" spans="1:41" s="21" customFormat="1" x14ac:dyDescent="0.25">
      <c r="A212" s="61"/>
      <c r="B212" s="42"/>
      <c r="C212" s="180" t="str">
        <f>IF(F212=0,"",MAX($C$16:C211)+1)</f>
        <v/>
      </c>
      <c r="D212" s="63"/>
      <c r="E212" s="209"/>
      <c r="F212" s="210"/>
      <c r="G212" s="211"/>
      <c r="H212" s="210"/>
      <c r="I212" s="210"/>
      <c r="J212" s="210"/>
      <c r="K212" s="212" t="s">
        <v>372</v>
      </c>
      <c r="L212" s="210"/>
      <c r="M212" s="210"/>
      <c r="N212" s="192"/>
      <c r="O212" s="35"/>
      <c r="Q212" s="74" t="str">
        <f t="shared" ca="1" si="23"/>
        <v/>
      </c>
      <c r="S212" s="67" t="str">
        <f t="shared" si="24"/>
        <v>N</v>
      </c>
      <c r="T212" s="67">
        <f t="shared" ca="1" si="25"/>
        <v>0</v>
      </c>
      <c r="U212" s="67">
        <f>IF(C212="",0,IF(OR(D212=0,E212=0,F212=0,G212=0,H212=0,I212=0,K212=0,K212="",L212=0,M212=0,AND(OR(L212=Lists!$K$3,L212=Lists!$K$4),J212=0),AND(L212=Lists!$K$4,OR(M212=Lists!$M$5,M212=Lists!$M$6,M212=Lists!$M$7,M212=Lists!$M$8,M212=Lists!$M$10),N212=0)),1,0))</f>
        <v>0</v>
      </c>
      <c r="V212" s="67">
        <f>IF(E212=0,0,IF(COUNTIF(Lists!$B$3:$B$203,E212)&gt;0,0,1))</f>
        <v>0</v>
      </c>
      <c r="W212" s="67">
        <f>IF(M212=Lists!$L$5,IF(COUNTIFS('Section 3'!$D$16:$D$25,F212,'Section 3'!$G$16:$G$25,Lists!$J$3)&gt;0,0,1),IF(M212=Lists!$L$6,IF(COUNTIFS('Section 3'!$D$16:$D$25,F212,'Section 3'!$G$16:$G$25,M212)&gt;0,0,1),0))</f>
        <v>0</v>
      </c>
      <c r="X212" s="67">
        <f>IF(M212=Lists!$L$8,IF(COUNTIFS('Section 3'!$D$16:$D$25,F212,'Section 3'!$G$16:$G$25,Lists!$J$5)&gt;0,0,1),IF(M212=Lists!$L$10,IF(COUNTIFS('Section 3'!$D$16:$D$25,F212,'Section 3'!$G$16:$G$25,Lists!$J$6)&gt;0,0,1),0))</f>
        <v>0</v>
      </c>
      <c r="Y212" s="67">
        <f t="shared" si="20"/>
        <v>0</v>
      </c>
      <c r="Z212" s="61">
        <f t="shared" si="21"/>
        <v>0</v>
      </c>
      <c r="AA212" s="61">
        <f t="shared" si="22"/>
        <v>0</v>
      </c>
      <c r="AB212" s="40"/>
      <c r="AC212" s="40"/>
      <c r="AD212" s="40"/>
      <c r="AE212" s="40"/>
      <c r="AF212" s="40"/>
      <c r="AG212" s="40"/>
      <c r="AH212" s="40"/>
      <c r="AI212" s="40"/>
      <c r="AJ212" s="40"/>
      <c r="AK212" s="40"/>
      <c r="AL212" s="40"/>
      <c r="AM212" s="40"/>
      <c r="AN212" s="40"/>
      <c r="AO212" s="40"/>
    </row>
    <row r="213" spans="1:41" s="21" customFormat="1" x14ac:dyDescent="0.25">
      <c r="A213" s="61"/>
      <c r="B213" s="42"/>
      <c r="C213" s="180" t="str">
        <f>IF(F213=0,"",MAX($C$16:C212)+1)</f>
        <v/>
      </c>
      <c r="D213" s="63"/>
      <c r="E213" s="209"/>
      <c r="F213" s="210"/>
      <c r="G213" s="211"/>
      <c r="H213" s="210"/>
      <c r="I213" s="210"/>
      <c r="J213" s="210"/>
      <c r="K213" s="212" t="s">
        <v>372</v>
      </c>
      <c r="L213" s="210"/>
      <c r="M213" s="210"/>
      <c r="N213" s="192"/>
      <c r="O213" s="35"/>
      <c r="Q213" s="74" t="str">
        <f t="shared" ca="1" si="23"/>
        <v/>
      </c>
      <c r="S213" s="67" t="str">
        <f t="shared" si="24"/>
        <v>N</v>
      </c>
      <c r="T213" s="67">
        <f t="shared" ca="1" si="25"/>
        <v>0</v>
      </c>
      <c r="U213" s="67">
        <f>IF(C213="",0,IF(OR(D213=0,E213=0,F213=0,G213=0,H213=0,I213=0,K213=0,K213="",L213=0,M213=0,AND(OR(L213=Lists!$K$3,L213=Lists!$K$4),J213=0),AND(L213=Lists!$K$4,OR(M213=Lists!$M$5,M213=Lists!$M$6,M213=Lists!$M$7,M213=Lists!$M$8,M213=Lists!$M$10),N213=0)),1,0))</f>
        <v>0</v>
      </c>
      <c r="V213" s="67">
        <f>IF(E213=0,0,IF(COUNTIF(Lists!$B$3:$B$203,E213)&gt;0,0,1))</f>
        <v>0</v>
      </c>
      <c r="W213" s="67">
        <f>IF(M213=Lists!$L$5,IF(COUNTIFS('Section 3'!$D$16:$D$25,F213,'Section 3'!$G$16:$G$25,Lists!$J$3)&gt;0,0,1),IF(M213=Lists!$L$6,IF(COUNTIFS('Section 3'!$D$16:$D$25,F213,'Section 3'!$G$16:$G$25,M213)&gt;0,0,1),0))</f>
        <v>0</v>
      </c>
      <c r="X213" s="67">
        <f>IF(M213=Lists!$L$8,IF(COUNTIFS('Section 3'!$D$16:$D$25,F213,'Section 3'!$G$16:$G$25,Lists!$J$5)&gt;0,0,1),IF(M213=Lists!$L$10,IF(COUNTIFS('Section 3'!$D$16:$D$25,F213,'Section 3'!$G$16:$G$25,Lists!$J$6)&gt;0,0,1),0))</f>
        <v>0</v>
      </c>
      <c r="Y213" s="67">
        <f t="shared" si="20"/>
        <v>0</v>
      </c>
      <c r="Z213" s="61">
        <f t="shared" si="21"/>
        <v>0</v>
      </c>
      <c r="AA213" s="61">
        <f t="shared" si="22"/>
        <v>0</v>
      </c>
      <c r="AB213" s="40"/>
      <c r="AC213" s="40"/>
      <c r="AD213" s="40"/>
      <c r="AE213" s="40"/>
      <c r="AF213" s="40"/>
      <c r="AG213" s="40"/>
      <c r="AH213" s="40"/>
      <c r="AI213" s="40"/>
      <c r="AJ213" s="40"/>
      <c r="AK213" s="40"/>
      <c r="AL213" s="40"/>
      <c r="AM213" s="40"/>
      <c r="AN213" s="40"/>
      <c r="AO213" s="40"/>
    </row>
    <row r="214" spans="1:41" s="21" customFormat="1" x14ac:dyDescent="0.25">
      <c r="A214" s="61"/>
      <c r="B214" s="42"/>
      <c r="C214" s="180" t="str">
        <f>IF(F214=0,"",MAX($C$16:C213)+1)</f>
        <v/>
      </c>
      <c r="D214" s="63"/>
      <c r="E214" s="209"/>
      <c r="F214" s="210"/>
      <c r="G214" s="211"/>
      <c r="H214" s="210"/>
      <c r="I214" s="210"/>
      <c r="J214" s="210"/>
      <c r="K214" s="212" t="s">
        <v>372</v>
      </c>
      <c r="L214" s="210"/>
      <c r="M214" s="210"/>
      <c r="N214" s="192"/>
      <c r="O214" s="35"/>
      <c r="Q214" s="74" t="str">
        <f t="shared" ca="1" si="23"/>
        <v/>
      </c>
      <c r="S214" s="67" t="str">
        <f t="shared" si="24"/>
        <v>N</v>
      </c>
      <c r="T214" s="67">
        <f t="shared" ca="1" si="25"/>
        <v>0</v>
      </c>
      <c r="U214" s="67">
        <f>IF(C214="",0,IF(OR(D214=0,E214=0,F214=0,G214=0,H214=0,I214=0,K214=0,K214="",L214=0,M214=0,AND(OR(L214=Lists!$K$3,L214=Lists!$K$4),J214=0),AND(L214=Lists!$K$4,OR(M214=Lists!$M$5,M214=Lists!$M$6,M214=Lists!$M$7,M214=Lists!$M$8,M214=Lists!$M$10),N214=0)),1,0))</f>
        <v>0</v>
      </c>
      <c r="V214" s="67">
        <f>IF(E214=0,0,IF(COUNTIF(Lists!$B$3:$B$203,E214)&gt;0,0,1))</f>
        <v>0</v>
      </c>
      <c r="W214" s="67">
        <f>IF(M214=Lists!$L$5,IF(COUNTIFS('Section 3'!$D$16:$D$25,F214,'Section 3'!$G$16:$G$25,Lists!$J$3)&gt;0,0,1),IF(M214=Lists!$L$6,IF(COUNTIFS('Section 3'!$D$16:$D$25,F214,'Section 3'!$G$16:$G$25,M214)&gt;0,0,1),0))</f>
        <v>0</v>
      </c>
      <c r="X214" s="67">
        <f>IF(M214=Lists!$L$8,IF(COUNTIFS('Section 3'!$D$16:$D$25,F214,'Section 3'!$G$16:$G$25,Lists!$J$5)&gt;0,0,1),IF(M214=Lists!$L$10,IF(COUNTIFS('Section 3'!$D$16:$D$25,F214,'Section 3'!$G$16:$G$25,Lists!$J$6)&gt;0,0,1),0))</f>
        <v>0</v>
      </c>
      <c r="Y214" s="67">
        <f t="shared" si="20"/>
        <v>0</v>
      </c>
      <c r="Z214" s="61">
        <f t="shared" si="21"/>
        <v>0</v>
      </c>
      <c r="AA214" s="61">
        <f t="shared" si="22"/>
        <v>0</v>
      </c>
      <c r="AB214" s="40"/>
      <c r="AC214" s="40"/>
      <c r="AD214" s="40"/>
      <c r="AE214" s="40"/>
      <c r="AF214" s="40"/>
      <c r="AG214" s="40"/>
      <c r="AH214" s="40"/>
      <c r="AI214" s="40"/>
      <c r="AJ214" s="40"/>
      <c r="AK214" s="40"/>
      <c r="AL214" s="40"/>
      <c r="AM214" s="40"/>
      <c r="AN214" s="40"/>
      <c r="AO214" s="40"/>
    </row>
    <row r="215" spans="1:41" s="21" customFormat="1" x14ac:dyDescent="0.25">
      <c r="A215" s="61"/>
      <c r="B215" s="42"/>
      <c r="C215" s="180" t="str">
        <f>IF(F215=0,"",MAX($C$16:C214)+1)</f>
        <v/>
      </c>
      <c r="D215" s="63"/>
      <c r="E215" s="209"/>
      <c r="F215" s="210"/>
      <c r="G215" s="211"/>
      <c r="H215" s="210"/>
      <c r="I215" s="210"/>
      <c r="J215" s="210"/>
      <c r="K215" s="212" t="s">
        <v>372</v>
      </c>
      <c r="L215" s="210"/>
      <c r="M215" s="210"/>
      <c r="N215" s="192"/>
      <c r="O215" s="35"/>
      <c r="Q215" s="74" t="str">
        <f t="shared" ca="1" si="23"/>
        <v/>
      </c>
      <c r="S215" s="67" t="str">
        <f t="shared" si="24"/>
        <v>N</v>
      </c>
      <c r="T215" s="67">
        <f t="shared" ca="1" si="25"/>
        <v>0</v>
      </c>
      <c r="U215" s="67">
        <f>IF(C215="",0,IF(OR(D215=0,E215=0,F215=0,G215=0,H215=0,I215=0,K215=0,K215="",L215=0,M215=0,AND(OR(L215=Lists!$K$3,L215=Lists!$K$4),J215=0),AND(L215=Lists!$K$4,OR(M215=Lists!$M$5,M215=Lists!$M$6,M215=Lists!$M$7,M215=Lists!$M$8,M215=Lists!$M$10),N215=0)),1,0))</f>
        <v>0</v>
      </c>
      <c r="V215" s="67">
        <f>IF(E215=0,0,IF(COUNTIF(Lists!$B$3:$B$203,E215)&gt;0,0,1))</f>
        <v>0</v>
      </c>
      <c r="W215" s="67">
        <f>IF(M215=Lists!$L$5,IF(COUNTIFS('Section 3'!$D$16:$D$25,F215,'Section 3'!$G$16:$G$25,Lists!$J$3)&gt;0,0,1),IF(M215=Lists!$L$6,IF(COUNTIFS('Section 3'!$D$16:$D$25,F215,'Section 3'!$G$16:$G$25,M215)&gt;0,0,1),0))</f>
        <v>0</v>
      </c>
      <c r="X215" s="67">
        <f>IF(M215=Lists!$L$8,IF(COUNTIFS('Section 3'!$D$16:$D$25,F215,'Section 3'!$G$16:$G$25,Lists!$J$5)&gt;0,0,1),IF(M215=Lists!$L$10,IF(COUNTIFS('Section 3'!$D$16:$D$25,F215,'Section 3'!$G$16:$G$25,Lists!$J$6)&gt;0,0,1),0))</f>
        <v>0</v>
      </c>
      <c r="Y215" s="67">
        <f t="shared" si="20"/>
        <v>0</v>
      </c>
      <c r="Z215" s="61">
        <f t="shared" si="21"/>
        <v>0</v>
      </c>
      <c r="AA215" s="61">
        <f t="shared" si="22"/>
        <v>0</v>
      </c>
      <c r="AB215" s="40"/>
      <c r="AC215" s="40"/>
      <c r="AD215" s="40"/>
      <c r="AE215" s="40"/>
      <c r="AF215" s="40"/>
      <c r="AG215" s="40"/>
      <c r="AH215" s="40"/>
      <c r="AI215" s="40"/>
      <c r="AJ215" s="40"/>
      <c r="AK215" s="40"/>
      <c r="AL215" s="40"/>
      <c r="AM215" s="40"/>
      <c r="AN215" s="40"/>
      <c r="AO215" s="40"/>
    </row>
    <row r="216" spans="1:41" s="21" customFormat="1" x14ac:dyDescent="0.25">
      <c r="A216" s="61"/>
      <c r="B216" s="42"/>
      <c r="C216" s="180" t="str">
        <f>IF(F216=0,"",MAX($C$16:C215)+1)</f>
        <v/>
      </c>
      <c r="D216" s="63"/>
      <c r="E216" s="209"/>
      <c r="F216" s="210"/>
      <c r="G216" s="211"/>
      <c r="H216" s="210"/>
      <c r="I216" s="210"/>
      <c r="J216" s="210"/>
      <c r="K216" s="212" t="s">
        <v>372</v>
      </c>
      <c r="L216" s="210"/>
      <c r="M216" s="210"/>
      <c r="N216" s="192"/>
      <c r="O216" s="35"/>
      <c r="Q216" s="74" t="str">
        <f t="shared" ca="1" si="23"/>
        <v/>
      </c>
      <c r="S216" s="67" t="str">
        <f t="shared" si="24"/>
        <v>N</v>
      </c>
      <c r="T216" s="67">
        <f t="shared" ca="1" si="25"/>
        <v>0</v>
      </c>
      <c r="U216" s="67">
        <f>IF(C216="",0,IF(OR(D216=0,E216=0,F216=0,G216=0,H216=0,I216=0,K216=0,K216="",L216=0,M216=0,AND(OR(L216=Lists!$K$3,L216=Lists!$K$4),J216=0),AND(L216=Lists!$K$4,OR(M216=Lists!$M$5,M216=Lists!$M$6,M216=Lists!$M$7,M216=Lists!$M$8,M216=Lists!$M$10),N216=0)),1,0))</f>
        <v>0</v>
      </c>
      <c r="V216" s="67">
        <f>IF(E216=0,0,IF(COUNTIF(Lists!$B$3:$B$203,E216)&gt;0,0,1))</f>
        <v>0</v>
      </c>
      <c r="W216" s="67">
        <f>IF(M216=Lists!$L$5,IF(COUNTIFS('Section 3'!$D$16:$D$25,F216,'Section 3'!$G$16:$G$25,Lists!$J$3)&gt;0,0,1),IF(M216=Lists!$L$6,IF(COUNTIFS('Section 3'!$D$16:$D$25,F216,'Section 3'!$G$16:$G$25,M216)&gt;0,0,1),0))</f>
        <v>0</v>
      </c>
      <c r="X216" s="67">
        <f>IF(M216=Lists!$L$8,IF(COUNTIFS('Section 3'!$D$16:$D$25,F216,'Section 3'!$G$16:$G$25,Lists!$J$5)&gt;0,0,1),IF(M216=Lists!$L$10,IF(COUNTIFS('Section 3'!$D$16:$D$25,F216,'Section 3'!$G$16:$G$25,Lists!$J$6)&gt;0,0,1),0))</f>
        <v>0</v>
      </c>
      <c r="Y216" s="67">
        <f t="shared" si="20"/>
        <v>0</v>
      </c>
      <c r="Z216" s="61">
        <f t="shared" si="21"/>
        <v>0</v>
      </c>
      <c r="AA216" s="61">
        <f t="shared" si="22"/>
        <v>0</v>
      </c>
      <c r="AB216" s="40"/>
      <c r="AC216" s="40"/>
      <c r="AD216" s="40"/>
      <c r="AE216" s="40"/>
      <c r="AF216" s="40"/>
      <c r="AG216" s="40"/>
      <c r="AH216" s="40"/>
      <c r="AI216" s="40"/>
      <c r="AJ216" s="40"/>
      <c r="AK216" s="40"/>
      <c r="AL216" s="40"/>
      <c r="AM216" s="40"/>
      <c r="AN216" s="40"/>
      <c r="AO216" s="40"/>
    </row>
    <row r="217" spans="1:41" s="21" customFormat="1" x14ac:dyDescent="0.25">
      <c r="A217" s="61"/>
      <c r="B217" s="42"/>
      <c r="C217" s="180" t="str">
        <f>IF(F217=0,"",MAX($C$16:C216)+1)</f>
        <v/>
      </c>
      <c r="D217" s="63"/>
      <c r="E217" s="209"/>
      <c r="F217" s="210"/>
      <c r="G217" s="211"/>
      <c r="H217" s="210"/>
      <c r="I217" s="210"/>
      <c r="J217" s="210"/>
      <c r="K217" s="212" t="s">
        <v>372</v>
      </c>
      <c r="L217" s="210"/>
      <c r="M217" s="210"/>
      <c r="N217" s="192"/>
      <c r="O217" s="35"/>
      <c r="Q217" s="74" t="str">
        <f t="shared" ca="1" si="23"/>
        <v/>
      </c>
      <c r="S217" s="67" t="str">
        <f t="shared" si="24"/>
        <v>N</v>
      </c>
      <c r="T217" s="67">
        <f t="shared" ca="1" si="25"/>
        <v>0</v>
      </c>
      <c r="U217" s="67">
        <f>IF(C217="",0,IF(OR(D217=0,E217=0,F217=0,G217=0,H217=0,I217=0,K217=0,K217="",L217=0,M217=0,AND(OR(L217=Lists!$K$3,L217=Lists!$K$4),J217=0),AND(L217=Lists!$K$4,OR(M217=Lists!$M$5,M217=Lists!$M$6,M217=Lists!$M$7,M217=Lists!$M$8,M217=Lists!$M$10),N217=0)),1,0))</f>
        <v>0</v>
      </c>
      <c r="V217" s="67">
        <f>IF(E217=0,0,IF(COUNTIF(Lists!$B$3:$B$203,E217)&gt;0,0,1))</f>
        <v>0</v>
      </c>
      <c r="W217" s="67">
        <f>IF(M217=Lists!$L$5,IF(COUNTIFS('Section 3'!$D$16:$D$25,F217,'Section 3'!$G$16:$G$25,Lists!$J$3)&gt;0,0,1),IF(M217=Lists!$L$6,IF(COUNTIFS('Section 3'!$D$16:$D$25,F217,'Section 3'!$G$16:$G$25,M217)&gt;0,0,1),0))</f>
        <v>0</v>
      </c>
      <c r="X217" s="67">
        <f>IF(M217=Lists!$L$8,IF(COUNTIFS('Section 3'!$D$16:$D$25,F217,'Section 3'!$G$16:$G$25,Lists!$J$5)&gt;0,0,1),IF(M217=Lists!$L$10,IF(COUNTIFS('Section 3'!$D$16:$D$25,F217,'Section 3'!$G$16:$G$25,Lists!$J$6)&gt;0,0,1),0))</f>
        <v>0</v>
      </c>
      <c r="Y217" s="67">
        <f t="shared" si="20"/>
        <v>0</v>
      </c>
      <c r="Z217" s="61">
        <f t="shared" si="21"/>
        <v>0</v>
      </c>
      <c r="AA217" s="61">
        <f t="shared" si="22"/>
        <v>0</v>
      </c>
      <c r="AB217" s="40"/>
      <c r="AC217" s="40"/>
      <c r="AD217" s="40"/>
      <c r="AE217" s="40"/>
      <c r="AF217" s="40"/>
      <c r="AG217" s="40"/>
      <c r="AH217" s="40"/>
      <c r="AI217" s="40"/>
      <c r="AJ217" s="40"/>
      <c r="AK217" s="40"/>
      <c r="AL217" s="40"/>
      <c r="AM217" s="40"/>
      <c r="AN217" s="40"/>
      <c r="AO217" s="40"/>
    </row>
    <row r="218" spans="1:41" s="21" customFormat="1" x14ac:dyDescent="0.25">
      <c r="A218" s="61"/>
      <c r="B218" s="42"/>
      <c r="C218" s="180" t="str">
        <f>IF(F218=0,"",MAX($C$16:C217)+1)</f>
        <v/>
      </c>
      <c r="D218" s="63"/>
      <c r="E218" s="209"/>
      <c r="F218" s="210"/>
      <c r="G218" s="211"/>
      <c r="H218" s="210"/>
      <c r="I218" s="210"/>
      <c r="J218" s="210"/>
      <c r="K218" s="212" t="s">
        <v>372</v>
      </c>
      <c r="L218" s="210"/>
      <c r="M218" s="210"/>
      <c r="N218" s="192"/>
      <c r="O218" s="35"/>
      <c r="Q218" s="74" t="str">
        <f t="shared" ca="1" si="23"/>
        <v/>
      </c>
      <c r="S218" s="67" t="str">
        <f t="shared" si="24"/>
        <v>N</v>
      </c>
      <c r="T218" s="67">
        <f t="shared" ca="1" si="25"/>
        <v>0</v>
      </c>
      <c r="U218" s="67">
        <f>IF(C218="",0,IF(OR(D218=0,E218=0,F218=0,G218=0,H218=0,I218=0,K218=0,K218="",L218=0,M218=0,AND(OR(L218=Lists!$K$3,L218=Lists!$K$4),J218=0),AND(L218=Lists!$K$4,OR(M218=Lists!$M$5,M218=Lists!$M$6,M218=Lists!$M$7,M218=Lists!$M$8,M218=Lists!$M$10),N218=0)),1,0))</f>
        <v>0</v>
      </c>
      <c r="V218" s="67">
        <f>IF(E218=0,0,IF(COUNTIF(Lists!$B$3:$B$203,E218)&gt;0,0,1))</f>
        <v>0</v>
      </c>
      <c r="W218" s="67">
        <f>IF(M218=Lists!$L$5,IF(COUNTIFS('Section 3'!$D$16:$D$25,F218,'Section 3'!$G$16:$G$25,Lists!$J$3)&gt;0,0,1),IF(M218=Lists!$L$6,IF(COUNTIFS('Section 3'!$D$16:$D$25,F218,'Section 3'!$G$16:$G$25,M218)&gt;0,0,1),0))</f>
        <v>0</v>
      </c>
      <c r="X218" s="67">
        <f>IF(M218=Lists!$L$8,IF(COUNTIFS('Section 3'!$D$16:$D$25,F218,'Section 3'!$G$16:$G$25,Lists!$J$5)&gt;0,0,1),IF(M218=Lists!$L$10,IF(COUNTIFS('Section 3'!$D$16:$D$25,F218,'Section 3'!$G$16:$G$25,Lists!$J$6)&gt;0,0,1),0))</f>
        <v>0</v>
      </c>
      <c r="Y218" s="67">
        <f t="shared" si="20"/>
        <v>0</v>
      </c>
      <c r="Z218" s="61">
        <f t="shared" si="21"/>
        <v>0</v>
      </c>
      <c r="AA218" s="61">
        <f t="shared" si="22"/>
        <v>0</v>
      </c>
      <c r="AB218" s="40"/>
      <c r="AC218" s="40"/>
      <c r="AD218" s="40"/>
      <c r="AE218" s="40"/>
      <c r="AF218" s="40"/>
      <c r="AG218" s="40"/>
      <c r="AH218" s="40"/>
      <c r="AI218" s="40"/>
      <c r="AJ218" s="40"/>
      <c r="AK218" s="40"/>
      <c r="AL218" s="40"/>
      <c r="AM218" s="40"/>
      <c r="AN218" s="40"/>
      <c r="AO218" s="40"/>
    </row>
    <row r="219" spans="1:41" s="21" customFormat="1" x14ac:dyDescent="0.25">
      <c r="A219" s="61"/>
      <c r="B219" s="42"/>
      <c r="C219" s="180" t="str">
        <f>IF(F219=0,"",MAX($C$16:C218)+1)</f>
        <v/>
      </c>
      <c r="D219" s="63"/>
      <c r="E219" s="209"/>
      <c r="F219" s="210"/>
      <c r="G219" s="211"/>
      <c r="H219" s="210"/>
      <c r="I219" s="210"/>
      <c r="J219" s="210"/>
      <c r="K219" s="212" t="s">
        <v>372</v>
      </c>
      <c r="L219" s="210"/>
      <c r="M219" s="210"/>
      <c r="N219" s="192"/>
      <c r="O219" s="35"/>
      <c r="Q219" s="74" t="str">
        <f t="shared" ca="1" si="23"/>
        <v/>
      </c>
      <c r="S219" s="67" t="str">
        <f t="shared" si="24"/>
        <v>N</v>
      </c>
      <c r="T219" s="67">
        <f t="shared" ca="1" si="25"/>
        <v>0</v>
      </c>
      <c r="U219" s="67">
        <f>IF(C219="",0,IF(OR(D219=0,E219=0,F219=0,G219=0,H219=0,I219=0,K219=0,K219="",L219=0,M219=0,AND(OR(L219=Lists!$K$3,L219=Lists!$K$4),J219=0),AND(L219=Lists!$K$4,OR(M219=Lists!$M$5,M219=Lists!$M$6,M219=Lists!$M$7,M219=Lists!$M$8,M219=Lists!$M$10),N219=0)),1,0))</f>
        <v>0</v>
      </c>
      <c r="V219" s="67">
        <f>IF(E219=0,0,IF(COUNTIF(Lists!$B$3:$B$203,E219)&gt;0,0,1))</f>
        <v>0</v>
      </c>
      <c r="W219" s="67">
        <f>IF(M219=Lists!$L$5,IF(COUNTIFS('Section 3'!$D$16:$D$25,F219,'Section 3'!$G$16:$G$25,Lists!$J$3)&gt;0,0,1),IF(M219=Lists!$L$6,IF(COUNTIFS('Section 3'!$D$16:$D$25,F219,'Section 3'!$G$16:$G$25,M219)&gt;0,0,1),0))</f>
        <v>0</v>
      </c>
      <c r="X219" s="67">
        <f>IF(M219=Lists!$L$8,IF(COUNTIFS('Section 3'!$D$16:$D$25,F219,'Section 3'!$G$16:$G$25,Lists!$J$5)&gt;0,0,1),IF(M219=Lists!$L$10,IF(COUNTIFS('Section 3'!$D$16:$D$25,F219,'Section 3'!$G$16:$G$25,Lists!$J$6)&gt;0,0,1),0))</f>
        <v>0</v>
      </c>
      <c r="Y219" s="67">
        <f t="shared" si="20"/>
        <v>0</v>
      </c>
      <c r="Z219" s="61">
        <f t="shared" si="21"/>
        <v>0</v>
      </c>
      <c r="AA219" s="61">
        <f t="shared" si="22"/>
        <v>0</v>
      </c>
      <c r="AB219" s="40"/>
      <c r="AC219" s="40"/>
      <c r="AD219" s="40"/>
      <c r="AE219" s="40"/>
      <c r="AF219" s="40"/>
      <c r="AG219" s="40"/>
      <c r="AH219" s="40"/>
      <c r="AI219" s="40"/>
      <c r="AJ219" s="40"/>
      <c r="AK219" s="40"/>
      <c r="AL219" s="40"/>
      <c r="AM219" s="40"/>
      <c r="AN219" s="40"/>
      <c r="AO219" s="40"/>
    </row>
    <row r="220" spans="1:41" s="21" customFormat="1" x14ac:dyDescent="0.25">
      <c r="A220" s="61"/>
      <c r="B220" s="42"/>
      <c r="C220" s="180" t="str">
        <f>IF(F220=0,"",MAX($C$16:C219)+1)</f>
        <v/>
      </c>
      <c r="D220" s="63"/>
      <c r="E220" s="209"/>
      <c r="F220" s="210"/>
      <c r="G220" s="211"/>
      <c r="H220" s="210"/>
      <c r="I220" s="210"/>
      <c r="J220" s="210"/>
      <c r="K220" s="212" t="s">
        <v>372</v>
      </c>
      <c r="L220" s="210"/>
      <c r="M220" s="210"/>
      <c r="N220" s="192"/>
      <c r="O220" s="35"/>
      <c r="Q220" s="74" t="str">
        <f t="shared" ca="1" si="23"/>
        <v/>
      </c>
      <c r="S220" s="67" t="str">
        <f t="shared" si="24"/>
        <v>N</v>
      </c>
      <c r="T220" s="67">
        <f t="shared" ca="1" si="25"/>
        <v>0</v>
      </c>
      <c r="U220" s="67">
        <f>IF(C220="",0,IF(OR(D220=0,E220=0,F220=0,G220=0,H220=0,I220=0,K220=0,K220="",L220=0,M220=0,AND(OR(L220=Lists!$K$3,L220=Lists!$K$4),J220=0),AND(L220=Lists!$K$4,OR(M220=Lists!$M$5,M220=Lists!$M$6,M220=Lists!$M$7,M220=Lists!$M$8,M220=Lists!$M$10),N220=0)),1,0))</f>
        <v>0</v>
      </c>
      <c r="V220" s="67">
        <f>IF(E220=0,0,IF(COUNTIF(Lists!$B$3:$B$203,E220)&gt;0,0,1))</f>
        <v>0</v>
      </c>
      <c r="W220" s="67">
        <f>IF(M220=Lists!$L$5,IF(COUNTIFS('Section 3'!$D$16:$D$25,F220,'Section 3'!$G$16:$G$25,Lists!$J$3)&gt;0,0,1),IF(M220=Lists!$L$6,IF(COUNTIFS('Section 3'!$D$16:$D$25,F220,'Section 3'!$G$16:$G$25,M220)&gt;0,0,1),0))</f>
        <v>0</v>
      </c>
      <c r="X220" s="67">
        <f>IF(M220=Lists!$L$8,IF(COUNTIFS('Section 3'!$D$16:$D$25,F220,'Section 3'!$G$16:$G$25,Lists!$J$5)&gt;0,0,1),IF(M220=Lists!$L$10,IF(COUNTIFS('Section 3'!$D$16:$D$25,F220,'Section 3'!$G$16:$G$25,Lists!$J$6)&gt;0,0,1),0))</f>
        <v>0</v>
      </c>
      <c r="Y220" s="67">
        <f t="shared" si="20"/>
        <v>0</v>
      </c>
      <c r="Z220" s="61">
        <f t="shared" si="21"/>
        <v>0</v>
      </c>
      <c r="AA220" s="61">
        <f t="shared" si="22"/>
        <v>0</v>
      </c>
      <c r="AB220" s="40"/>
      <c r="AC220" s="40"/>
      <c r="AD220" s="40"/>
      <c r="AE220" s="40"/>
      <c r="AF220" s="40"/>
      <c r="AG220" s="40"/>
      <c r="AH220" s="40"/>
      <c r="AI220" s="40"/>
      <c r="AJ220" s="40"/>
      <c r="AK220" s="40"/>
      <c r="AL220" s="40"/>
      <c r="AM220" s="40"/>
      <c r="AN220" s="40"/>
      <c r="AO220" s="40"/>
    </row>
    <row r="221" spans="1:41" s="21" customFormat="1" x14ac:dyDescent="0.25">
      <c r="A221" s="61"/>
      <c r="B221" s="42"/>
      <c r="C221" s="180" t="str">
        <f>IF(F221=0,"",MAX($C$16:C220)+1)</f>
        <v/>
      </c>
      <c r="D221" s="63"/>
      <c r="E221" s="209"/>
      <c r="F221" s="210"/>
      <c r="G221" s="211"/>
      <c r="H221" s="210"/>
      <c r="I221" s="210"/>
      <c r="J221" s="210"/>
      <c r="K221" s="212" t="s">
        <v>372</v>
      </c>
      <c r="L221" s="210"/>
      <c r="M221" s="210"/>
      <c r="N221" s="192"/>
      <c r="O221" s="35"/>
      <c r="Q221" s="74" t="str">
        <f t="shared" ca="1" si="23"/>
        <v/>
      </c>
      <c r="S221" s="67" t="str">
        <f t="shared" si="24"/>
        <v>N</v>
      </c>
      <c r="T221" s="67">
        <f t="shared" ca="1" si="25"/>
        <v>0</v>
      </c>
      <c r="U221" s="67">
        <f>IF(C221="",0,IF(OR(D221=0,E221=0,F221=0,G221=0,H221=0,I221=0,K221=0,K221="",L221=0,M221=0,AND(OR(L221=Lists!$K$3,L221=Lists!$K$4),J221=0),AND(L221=Lists!$K$4,OR(M221=Lists!$M$5,M221=Lists!$M$6,M221=Lists!$M$7,M221=Lists!$M$8,M221=Lists!$M$10),N221=0)),1,0))</f>
        <v>0</v>
      </c>
      <c r="V221" s="67">
        <f>IF(E221=0,0,IF(COUNTIF(Lists!$B$3:$B$203,E221)&gt;0,0,1))</f>
        <v>0</v>
      </c>
      <c r="W221" s="67">
        <f>IF(M221=Lists!$L$5,IF(COUNTIFS('Section 3'!$D$16:$D$25,F221,'Section 3'!$G$16:$G$25,Lists!$J$3)&gt;0,0,1),IF(M221=Lists!$L$6,IF(COUNTIFS('Section 3'!$D$16:$D$25,F221,'Section 3'!$G$16:$G$25,M221)&gt;0,0,1),0))</f>
        <v>0</v>
      </c>
      <c r="X221" s="67">
        <f>IF(M221=Lists!$L$8,IF(COUNTIFS('Section 3'!$D$16:$D$25,F221,'Section 3'!$G$16:$G$25,Lists!$J$5)&gt;0,0,1),IF(M221=Lists!$L$10,IF(COUNTIFS('Section 3'!$D$16:$D$25,F221,'Section 3'!$G$16:$G$25,Lists!$J$6)&gt;0,0,1),0))</f>
        <v>0</v>
      </c>
      <c r="Y221" s="67">
        <f t="shared" si="20"/>
        <v>0</v>
      </c>
      <c r="Z221" s="61">
        <f t="shared" si="21"/>
        <v>0</v>
      </c>
      <c r="AA221" s="61">
        <f t="shared" si="22"/>
        <v>0</v>
      </c>
      <c r="AB221" s="40"/>
      <c r="AC221" s="40"/>
      <c r="AD221" s="40"/>
      <c r="AE221" s="40"/>
      <c r="AF221" s="40"/>
      <c r="AG221" s="40"/>
      <c r="AH221" s="40"/>
      <c r="AI221" s="40"/>
      <c r="AJ221" s="40"/>
      <c r="AK221" s="40"/>
      <c r="AL221" s="40"/>
      <c r="AM221" s="40"/>
      <c r="AN221" s="40"/>
      <c r="AO221" s="40"/>
    </row>
    <row r="222" spans="1:41" s="21" customFormat="1" x14ac:dyDescent="0.25">
      <c r="A222" s="61"/>
      <c r="B222" s="42"/>
      <c r="C222" s="180" t="str">
        <f>IF(F222=0,"",MAX($C$16:C221)+1)</f>
        <v/>
      </c>
      <c r="D222" s="63"/>
      <c r="E222" s="209"/>
      <c r="F222" s="210"/>
      <c r="G222" s="211"/>
      <c r="H222" s="210"/>
      <c r="I222" s="210"/>
      <c r="J222" s="210"/>
      <c r="K222" s="212" t="s">
        <v>372</v>
      </c>
      <c r="L222" s="210"/>
      <c r="M222" s="210"/>
      <c r="N222" s="192"/>
      <c r="O222" s="35"/>
      <c r="Q222" s="74" t="str">
        <f t="shared" ca="1" si="23"/>
        <v/>
      </c>
      <c r="S222" s="67" t="str">
        <f t="shared" si="24"/>
        <v>N</v>
      </c>
      <c r="T222" s="67">
        <f t="shared" ca="1" si="25"/>
        <v>0</v>
      </c>
      <c r="U222" s="67">
        <f>IF(C222="",0,IF(OR(D222=0,E222=0,F222=0,G222=0,H222=0,I222=0,K222=0,K222="",L222=0,M222=0,AND(OR(L222=Lists!$K$3,L222=Lists!$K$4),J222=0),AND(L222=Lists!$K$4,OR(M222=Lists!$M$5,M222=Lists!$M$6,M222=Lists!$M$7,M222=Lists!$M$8,M222=Lists!$M$10),N222=0)),1,0))</f>
        <v>0</v>
      </c>
      <c r="V222" s="67">
        <f>IF(E222=0,0,IF(COUNTIF(Lists!$B$3:$B$203,E222)&gt;0,0,1))</f>
        <v>0</v>
      </c>
      <c r="W222" s="67">
        <f>IF(M222=Lists!$L$5,IF(COUNTIFS('Section 3'!$D$16:$D$25,F222,'Section 3'!$G$16:$G$25,Lists!$J$3)&gt;0,0,1),IF(M222=Lists!$L$6,IF(COUNTIFS('Section 3'!$D$16:$D$25,F222,'Section 3'!$G$16:$G$25,M222)&gt;0,0,1),0))</f>
        <v>0</v>
      </c>
      <c r="X222" s="67">
        <f>IF(M222=Lists!$L$8,IF(COUNTIFS('Section 3'!$D$16:$D$25,F222,'Section 3'!$G$16:$G$25,Lists!$J$5)&gt;0,0,1),IF(M222=Lists!$L$10,IF(COUNTIFS('Section 3'!$D$16:$D$25,F222,'Section 3'!$G$16:$G$25,Lists!$J$6)&gt;0,0,1),0))</f>
        <v>0</v>
      </c>
      <c r="Y222" s="67">
        <f t="shared" si="20"/>
        <v>0</v>
      </c>
      <c r="Z222" s="61">
        <f t="shared" si="21"/>
        <v>0</v>
      </c>
      <c r="AA222" s="61">
        <f t="shared" si="22"/>
        <v>0</v>
      </c>
      <c r="AB222" s="40"/>
      <c r="AC222" s="40"/>
      <c r="AD222" s="40"/>
      <c r="AE222" s="40"/>
      <c r="AF222" s="40"/>
      <c r="AG222" s="40"/>
      <c r="AH222" s="40"/>
      <c r="AI222" s="40"/>
      <c r="AJ222" s="40"/>
      <c r="AK222" s="40"/>
      <c r="AL222" s="40"/>
      <c r="AM222" s="40"/>
      <c r="AN222" s="40"/>
      <c r="AO222" s="40"/>
    </row>
    <row r="223" spans="1:41" s="21" customFormat="1" x14ac:dyDescent="0.25">
      <c r="A223" s="61"/>
      <c r="B223" s="42"/>
      <c r="C223" s="180" t="str">
        <f>IF(F223=0,"",MAX($C$16:C222)+1)</f>
        <v/>
      </c>
      <c r="D223" s="63"/>
      <c r="E223" s="209"/>
      <c r="F223" s="210"/>
      <c r="G223" s="211"/>
      <c r="H223" s="210"/>
      <c r="I223" s="210"/>
      <c r="J223" s="210"/>
      <c r="K223" s="212" t="s">
        <v>372</v>
      </c>
      <c r="L223" s="210"/>
      <c r="M223" s="210"/>
      <c r="N223" s="192"/>
      <c r="O223" s="35"/>
      <c r="Q223" s="74" t="str">
        <f t="shared" ca="1" si="23"/>
        <v/>
      </c>
      <c r="S223" s="67" t="str">
        <f t="shared" si="24"/>
        <v>N</v>
      </c>
      <c r="T223" s="67">
        <f t="shared" ca="1" si="25"/>
        <v>0</v>
      </c>
      <c r="U223" s="67">
        <f>IF(C223="",0,IF(OR(D223=0,E223=0,F223=0,G223=0,H223=0,I223=0,K223=0,K223="",L223=0,M223=0,AND(OR(L223=Lists!$K$3,L223=Lists!$K$4),J223=0),AND(L223=Lists!$K$4,OR(M223=Lists!$M$5,M223=Lists!$M$6,M223=Lists!$M$7,M223=Lists!$M$8,M223=Lists!$M$10),N223=0)),1,0))</f>
        <v>0</v>
      </c>
      <c r="V223" s="67">
        <f>IF(E223=0,0,IF(COUNTIF(Lists!$B$3:$B$203,E223)&gt;0,0,1))</f>
        <v>0</v>
      </c>
      <c r="W223" s="67">
        <f>IF(M223=Lists!$L$5,IF(COUNTIFS('Section 3'!$D$16:$D$25,F223,'Section 3'!$G$16:$G$25,Lists!$J$3)&gt;0,0,1),IF(M223=Lists!$L$6,IF(COUNTIFS('Section 3'!$D$16:$D$25,F223,'Section 3'!$G$16:$G$25,M223)&gt;0,0,1),0))</f>
        <v>0</v>
      </c>
      <c r="X223" s="67">
        <f>IF(M223=Lists!$L$8,IF(COUNTIFS('Section 3'!$D$16:$D$25,F223,'Section 3'!$G$16:$G$25,Lists!$J$5)&gt;0,0,1),IF(M223=Lists!$L$10,IF(COUNTIFS('Section 3'!$D$16:$D$25,F223,'Section 3'!$G$16:$G$25,Lists!$J$6)&gt;0,0,1),0))</f>
        <v>0</v>
      </c>
      <c r="Y223" s="67">
        <f t="shared" si="20"/>
        <v>0</v>
      </c>
      <c r="Z223" s="61">
        <f t="shared" si="21"/>
        <v>0</v>
      </c>
      <c r="AA223" s="61">
        <f t="shared" si="22"/>
        <v>0</v>
      </c>
      <c r="AB223" s="40"/>
      <c r="AC223" s="40"/>
      <c r="AD223" s="40"/>
      <c r="AE223" s="40"/>
      <c r="AF223" s="40"/>
      <c r="AG223" s="40"/>
      <c r="AH223" s="40"/>
      <c r="AI223" s="40"/>
      <c r="AJ223" s="40"/>
      <c r="AK223" s="40"/>
      <c r="AL223" s="40"/>
      <c r="AM223" s="40"/>
      <c r="AN223" s="40"/>
      <c r="AO223" s="40"/>
    </row>
    <row r="224" spans="1:41" s="21" customFormat="1" x14ac:dyDescent="0.25">
      <c r="A224" s="61"/>
      <c r="B224" s="42"/>
      <c r="C224" s="180" t="str">
        <f>IF(F224=0,"",MAX($C$16:C223)+1)</f>
        <v/>
      </c>
      <c r="D224" s="63"/>
      <c r="E224" s="209"/>
      <c r="F224" s="210"/>
      <c r="G224" s="211"/>
      <c r="H224" s="210"/>
      <c r="I224" s="210"/>
      <c r="J224" s="210"/>
      <c r="K224" s="212" t="s">
        <v>372</v>
      </c>
      <c r="L224" s="210"/>
      <c r="M224" s="210"/>
      <c r="N224" s="192"/>
      <c r="O224" s="35"/>
      <c r="Q224" s="74" t="str">
        <f t="shared" ca="1" si="23"/>
        <v/>
      </c>
      <c r="S224" s="67" t="str">
        <f t="shared" si="24"/>
        <v>N</v>
      </c>
      <c r="T224" s="67">
        <f t="shared" ca="1" si="25"/>
        <v>0</v>
      </c>
      <c r="U224" s="67">
        <f>IF(C224="",0,IF(OR(D224=0,E224=0,F224=0,G224=0,H224=0,I224=0,K224=0,K224="",L224=0,M224=0,AND(OR(L224=Lists!$K$3,L224=Lists!$K$4),J224=0),AND(L224=Lists!$K$4,OR(M224=Lists!$M$5,M224=Lists!$M$6,M224=Lists!$M$7,M224=Lists!$M$8,M224=Lists!$M$10),N224=0)),1,0))</f>
        <v>0</v>
      </c>
      <c r="V224" s="67">
        <f>IF(E224=0,0,IF(COUNTIF(Lists!$B$3:$B$203,E224)&gt;0,0,1))</f>
        <v>0</v>
      </c>
      <c r="W224" s="67">
        <f>IF(M224=Lists!$L$5,IF(COUNTIFS('Section 3'!$D$16:$D$25,F224,'Section 3'!$G$16:$G$25,Lists!$J$3)&gt;0,0,1),IF(M224=Lists!$L$6,IF(COUNTIFS('Section 3'!$D$16:$D$25,F224,'Section 3'!$G$16:$G$25,M224)&gt;0,0,1),0))</f>
        <v>0</v>
      </c>
      <c r="X224" s="67">
        <f>IF(M224=Lists!$L$8,IF(COUNTIFS('Section 3'!$D$16:$D$25,F224,'Section 3'!$G$16:$G$25,Lists!$J$5)&gt;0,0,1),IF(M224=Lists!$L$10,IF(COUNTIFS('Section 3'!$D$16:$D$25,F224,'Section 3'!$G$16:$G$25,Lists!$J$6)&gt;0,0,1),0))</f>
        <v>0</v>
      </c>
      <c r="Y224" s="67">
        <f t="shared" si="20"/>
        <v>0</v>
      </c>
      <c r="Z224" s="61">
        <f t="shared" si="21"/>
        <v>0</v>
      </c>
      <c r="AA224" s="61">
        <f t="shared" si="22"/>
        <v>0</v>
      </c>
      <c r="AB224" s="40"/>
      <c r="AC224" s="40"/>
      <c r="AD224" s="40"/>
      <c r="AE224" s="40"/>
      <c r="AF224" s="40"/>
      <c r="AG224" s="40"/>
      <c r="AH224" s="40"/>
      <c r="AI224" s="40"/>
      <c r="AJ224" s="40"/>
      <c r="AK224" s="40"/>
      <c r="AL224" s="40"/>
      <c r="AM224" s="40"/>
      <c r="AN224" s="40"/>
      <c r="AO224" s="40"/>
    </row>
    <row r="225" spans="1:41" s="21" customFormat="1" x14ac:dyDescent="0.25">
      <c r="A225" s="61"/>
      <c r="B225" s="42"/>
      <c r="C225" s="180" t="str">
        <f>IF(F225=0,"",MAX($C$16:C224)+1)</f>
        <v/>
      </c>
      <c r="D225" s="63"/>
      <c r="E225" s="209"/>
      <c r="F225" s="210"/>
      <c r="G225" s="211"/>
      <c r="H225" s="210"/>
      <c r="I225" s="210"/>
      <c r="J225" s="210"/>
      <c r="K225" s="212" t="s">
        <v>372</v>
      </c>
      <c r="L225" s="210"/>
      <c r="M225" s="210"/>
      <c r="N225" s="192"/>
      <c r="O225" s="35"/>
      <c r="Q225" s="74" t="str">
        <f t="shared" ca="1" si="23"/>
        <v/>
      </c>
      <c r="S225" s="67" t="str">
        <f t="shared" si="24"/>
        <v>N</v>
      </c>
      <c r="T225" s="67">
        <f t="shared" ca="1" si="25"/>
        <v>0</v>
      </c>
      <c r="U225" s="67">
        <f>IF(C225="",0,IF(OR(D225=0,E225=0,F225=0,G225=0,H225=0,I225=0,K225=0,K225="",L225=0,M225=0,AND(OR(L225=Lists!$K$3,L225=Lists!$K$4),J225=0),AND(L225=Lists!$K$4,OR(M225=Lists!$M$5,M225=Lists!$M$6,M225=Lists!$M$7,M225=Lists!$M$8,M225=Lists!$M$10),N225=0)),1,0))</f>
        <v>0</v>
      </c>
      <c r="V225" s="67">
        <f>IF(E225=0,0,IF(COUNTIF(Lists!$B$3:$B$203,E225)&gt;0,0,1))</f>
        <v>0</v>
      </c>
      <c r="W225" s="67">
        <f>IF(M225=Lists!$L$5,IF(COUNTIFS('Section 3'!$D$16:$D$25,F225,'Section 3'!$G$16:$G$25,Lists!$J$3)&gt;0,0,1),IF(M225=Lists!$L$6,IF(COUNTIFS('Section 3'!$D$16:$D$25,F225,'Section 3'!$G$16:$G$25,M225)&gt;0,0,1),0))</f>
        <v>0</v>
      </c>
      <c r="X225" s="67">
        <f>IF(M225=Lists!$L$8,IF(COUNTIFS('Section 3'!$D$16:$D$25,F225,'Section 3'!$G$16:$G$25,Lists!$J$5)&gt;0,0,1),IF(M225=Lists!$L$10,IF(COUNTIFS('Section 3'!$D$16:$D$25,F225,'Section 3'!$G$16:$G$25,Lists!$J$6)&gt;0,0,1),0))</f>
        <v>0</v>
      </c>
      <c r="Y225" s="67">
        <f t="shared" si="20"/>
        <v>0</v>
      </c>
      <c r="Z225" s="61">
        <f t="shared" si="21"/>
        <v>0</v>
      </c>
      <c r="AA225" s="61">
        <f t="shared" si="22"/>
        <v>0</v>
      </c>
      <c r="AB225" s="40"/>
      <c r="AC225" s="40"/>
      <c r="AD225" s="40"/>
      <c r="AE225" s="40"/>
      <c r="AF225" s="40"/>
      <c r="AG225" s="40"/>
      <c r="AH225" s="40"/>
      <c r="AI225" s="40"/>
      <c r="AJ225" s="40"/>
      <c r="AK225" s="40"/>
      <c r="AL225" s="40"/>
      <c r="AM225" s="40"/>
      <c r="AN225" s="40"/>
      <c r="AO225" s="40"/>
    </row>
    <row r="226" spans="1:41" s="21" customFormat="1" x14ac:dyDescent="0.25">
      <c r="A226" s="61"/>
      <c r="B226" s="42"/>
      <c r="C226" s="180" t="str">
        <f>IF(F226=0,"",MAX($C$16:C225)+1)</f>
        <v/>
      </c>
      <c r="D226" s="63"/>
      <c r="E226" s="209"/>
      <c r="F226" s="210"/>
      <c r="G226" s="211"/>
      <c r="H226" s="210"/>
      <c r="I226" s="210"/>
      <c r="J226" s="210"/>
      <c r="K226" s="212" t="s">
        <v>372</v>
      </c>
      <c r="L226" s="210"/>
      <c r="M226" s="210"/>
      <c r="N226" s="192"/>
      <c r="O226" s="35"/>
      <c r="Q226" s="74" t="str">
        <f t="shared" ca="1" si="23"/>
        <v/>
      </c>
      <c r="S226" s="67" t="str">
        <f t="shared" si="24"/>
        <v>N</v>
      </c>
      <c r="T226" s="67">
        <f t="shared" ca="1" si="25"/>
        <v>0</v>
      </c>
      <c r="U226" s="67">
        <f>IF(C226="",0,IF(OR(D226=0,E226=0,F226=0,G226=0,H226=0,I226=0,K226=0,K226="",L226=0,M226=0,AND(OR(L226=Lists!$K$3,L226=Lists!$K$4),J226=0),AND(L226=Lists!$K$4,OR(M226=Lists!$M$5,M226=Lists!$M$6,M226=Lists!$M$7,M226=Lists!$M$8,M226=Lists!$M$10),N226=0)),1,0))</f>
        <v>0</v>
      </c>
      <c r="V226" s="67">
        <f>IF(E226=0,0,IF(COUNTIF(Lists!$B$3:$B$203,E226)&gt;0,0,1))</f>
        <v>0</v>
      </c>
      <c r="W226" s="67">
        <f>IF(M226=Lists!$L$5,IF(COUNTIFS('Section 3'!$D$16:$D$25,F226,'Section 3'!$G$16:$G$25,Lists!$J$3)&gt;0,0,1),IF(M226=Lists!$L$6,IF(COUNTIFS('Section 3'!$D$16:$D$25,F226,'Section 3'!$G$16:$G$25,M226)&gt;0,0,1),0))</f>
        <v>0</v>
      </c>
      <c r="X226" s="67">
        <f>IF(M226=Lists!$L$8,IF(COUNTIFS('Section 3'!$D$16:$D$25,F226,'Section 3'!$G$16:$G$25,Lists!$J$5)&gt;0,0,1),IF(M226=Lists!$L$10,IF(COUNTIFS('Section 3'!$D$16:$D$25,F226,'Section 3'!$G$16:$G$25,Lists!$J$6)&gt;0,0,1),0))</f>
        <v>0</v>
      </c>
      <c r="Y226" s="67">
        <f t="shared" si="20"/>
        <v>0</v>
      </c>
      <c r="Z226" s="61">
        <f t="shared" si="21"/>
        <v>0</v>
      </c>
      <c r="AA226" s="61">
        <f t="shared" si="22"/>
        <v>0</v>
      </c>
      <c r="AB226" s="40"/>
      <c r="AC226" s="40"/>
      <c r="AD226" s="40"/>
      <c r="AE226" s="40"/>
      <c r="AF226" s="40"/>
      <c r="AG226" s="40"/>
      <c r="AH226" s="40"/>
      <c r="AI226" s="40"/>
      <c r="AJ226" s="40"/>
      <c r="AK226" s="40"/>
      <c r="AL226" s="40"/>
      <c r="AM226" s="40"/>
      <c r="AN226" s="40"/>
      <c r="AO226" s="40"/>
    </row>
    <row r="227" spans="1:41" s="21" customFormat="1" x14ac:dyDescent="0.25">
      <c r="A227" s="61"/>
      <c r="B227" s="42"/>
      <c r="C227" s="180" t="str">
        <f>IF(F227=0,"",MAX($C$16:C226)+1)</f>
        <v/>
      </c>
      <c r="D227" s="63"/>
      <c r="E227" s="209"/>
      <c r="F227" s="210"/>
      <c r="G227" s="211"/>
      <c r="H227" s="210"/>
      <c r="I227" s="210"/>
      <c r="J227" s="210"/>
      <c r="K227" s="212" t="s">
        <v>372</v>
      </c>
      <c r="L227" s="210"/>
      <c r="M227" s="210"/>
      <c r="N227" s="192"/>
      <c r="O227" s="35"/>
      <c r="Q227" s="74" t="str">
        <f t="shared" ca="1" si="23"/>
        <v/>
      </c>
      <c r="S227" s="67" t="str">
        <f t="shared" si="24"/>
        <v>N</v>
      </c>
      <c r="T227" s="67">
        <f t="shared" ca="1" si="25"/>
        <v>0</v>
      </c>
      <c r="U227" s="67">
        <f>IF(C227="",0,IF(OR(D227=0,E227=0,F227=0,G227=0,H227=0,I227=0,K227=0,K227="",L227=0,M227=0,AND(OR(L227=Lists!$K$3,L227=Lists!$K$4),J227=0),AND(L227=Lists!$K$4,OR(M227=Lists!$M$5,M227=Lists!$M$6,M227=Lists!$M$7,M227=Lists!$M$8,M227=Lists!$M$10),N227=0)),1,0))</f>
        <v>0</v>
      </c>
      <c r="V227" s="67">
        <f>IF(E227=0,0,IF(COUNTIF(Lists!$B$3:$B$203,E227)&gt;0,0,1))</f>
        <v>0</v>
      </c>
      <c r="W227" s="67">
        <f>IF(M227=Lists!$L$5,IF(COUNTIFS('Section 3'!$D$16:$D$25,F227,'Section 3'!$G$16:$G$25,Lists!$J$3)&gt;0,0,1),IF(M227=Lists!$L$6,IF(COUNTIFS('Section 3'!$D$16:$D$25,F227,'Section 3'!$G$16:$G$25,M227)&gt;0,0,1),0))</f>
        <v>0</v>
      </c>
      <c r="X227" s="67">
        <f>IF(M227=Lists!$L$8,IF(COUNTIFS('Section 3'!$D$16:$D$25,F227,'Section 3'!$G$16:$G$25,Lists!$J$5)&gt;0,0,1),IF(M227=Lists!$L$10,IF(COUNTIFS('Section 3'!$D$16:$D$25,F227,'Section 3'!$G$16:$G$25,Lists!$J$6)&gt;0,0,1),0))</f>
        <v>0</v>
      </c>
      <c r="Y227" s="67">
        <f t="shared" si="20"/>
        <v>0</v>
      </c>
      <c r="Z227" s="61">
        <f t="shared" si="21"/>
        <v>0</v>
      </c>
      <c r="AA227" s="61">
        <f t="shared" si="22"/>
        <v>0</v>
      </c>
      <c r="AB227" s="40"/>
      <c r="AC227" s="40"/>
      <c r="AD227" s="40"/>
      <c r="AE227" s="40"/>
      <c r="AF227" s="40"/>
      <c r="AG227" s="40"/>
      <c r="AH227" s="40"/>
      <c r="AI227" s="40"/>
      <c r="AJ227" s="40"/>
      <c r="AK227" s="40"/>
      <c r="AL227" s="40"/>
      <c r="AM227" s="40"/>
      <c r="AN227" s="40"/>
      <c r="AO227" s="40"/>
    </row>
    <row r="228" spans="1:41" s="21" customFormat="1" x14ac:dyDescent="0.25">
      <c r="A228" s="61"/>
      <c r="B228" s="42"/>
      <c r="C228" s="180" t="str">
        <f>IF(F228=0,"",MAX($C$16:C227)+1)</f>
        <v/>
      </c>
      <c r="D228" s="63"/>
      <c r="E228" s="209"/>
      <c r="F228" s="210"/>
      <c r="G228" s="211"/>
      <c r="H228" s="210"/>
      <c r="I228" s="210"/>
      <c r="J228" s="210"/>
      <c r="K228" s="212" t="s">
        <v>372</v>
      </c>
      <c r="L228" s="210"/>
      <c r="M228" s="210"/>
      <c r="N228" s="192"/>
      <c r="O228" s="35"/>
      <c r="Q228" s="74" t="str">
        <f t="shared" ca="1" si="23"/>
        <v/>
      </c>
      <c r="S228" s="67" t="str">
        <f t="shared" si="24"/>
        <v>N</v>
      </c>
      <c r="T228" s="67">
        <f t="shared" ca="1" si="25"/>
        <v>0</v>
      </c>
      <c r="U228" s="67">
        <f>IF(C228="",0,IF(OR(D228=0,E228=0,F228=0,G228=0,H228=0,I228=0,K228=0,K228="",L228=0,M228=0,AND(OR(L228=Lists!$K$3,L228=Lists!$K$4),J228=0),AND(L228=Lists!$K$4,OR(M228=Lists!$M$5,M228=Lists!$M$6,M228=Lists!$M$7,M228=Lists!$M$8,M228=Lists!$M$10),N228=0)),1,0))</f>
        <v>0</v>
      </c>
      <c r="V228" s="67">
        <f>IF(E228=0,0,IF(COUNTIF(Lists!$B$3:$B$203,E228)&gt;0,0,1))</f>
        <v>0</v>
      </c>
      <c r="W228" s="67">
        <f>IF(M228=Lists!$L$5,IF(COUNTIFS('Section 3'!$D$16:$D$25,F228,'Section 3'!$G$16:$G$25,Lists!$J$3)&gt;0,0,1),IF(M228=Lists!$L$6,IF(COUNTIFS('Section 3'!$D$16:$D$25,F228,'Section 3'!$G$16:$G$25,M228)&gt;0,0,1),0))</f>
        <v>0</v>
      </c>
      <c r="X228" s="67">
        <f>IF(M228=Lists!$L$8,IF(COUNTIFS('Section 3'!$D$16:$D$25,F228,'Section 3'!$G$16:$G$25,Lists!$J$5)&gt;0,0,1),IF(M228=Lists!$L$10,IF(COUNTIFS('Section 3'!$D$16:$D$25,F228,'Section 3'!$G$16:$G$25,Lists!$J$6)&gt;0,0,1),0))</f>
        <v>0</v>
      </c>
      <c r="Y228" s="67">
        <f t="shared" si="20"/>
        <v>0</v>
      </c>
      <c r="Z228" s="61">
        <f t="shared" si="21"/>
        <v>0</v>
      </c>
      <c r="AA228" s="61">
        <f t="shared" si="22"/>
        <v>0</v>
      </c>
      <c r="AB228" s="40"/>
      <c r="AC228" s="40"/>
      <c r="AD228" s="40"/>
      <c r="AE228" s="40"/>
      <c r="AF228" s="40"/>
      <c r="AG228" s="40"/>
      <c r="AH228" s="40"/>
      <c r="AI228" s="40"/>
      <c r="AJ228" s="40"/>
      <c r="AK228" s="40"/>
      <c r="AL228" s="40"/>
      <c r="AM228" s="40"/>
      <c r="AN228" s="40"/>
      <c r="AO228" s="40"/>
    </row>
    <row r="229" spans="1:41" s="21" customFormat="1" x14ac:dyDescent="0.25">
      <c r="A229" s="61"/>
      <c r="B229" s="42"/>
      <c r="C229" s="180" t="str">
        <f>IF(F229=0,"",MAX($C$16:C228)+1)</f>
        <v/>
      </c>
      <c r="D229" s="63"/>
      <c r="E229" s="209"/>
      <c r="F229" s="210"/>
      <c r="G229" s="211"/>
      <c r="H229" s="210"/>
      <c r="I229" s="210"/>
      <c r="J229" s="210"/>
      <c r="K229" s="212" t="s">
        <v>372</v>
      </c>
      <c r="L229" s="210"/>
      <c r="M229" s="210"/>
      <c r="N229" s="192"/>
      <c r="O229" s="35"/>
      <c r="Q229" s="74" t="str">
        <f t="shared" ca="1" si="23"/>
        <v/>
      </c>
      <c r="S229" s="67" t="str">
        <f t="shared" si="24"/>
        <v>N</v>
      </c>
      <c r="T229" s="67">
        <f t="shared" ca="1" si="25"/>
        <v>0</v>
      </c>
      <c r="U229" s="67">
        <f>IF(C229="",0,IF(OR(D229=0,E229=0,F229=0,G229=0,H229=0,I229=0,K229=0,K229="",L229=0,M229=0,AND(OR(L229=Lists!$K$3,L229=Lists!$K$4),J229=0),AND(L229=Lists!$K$4,OR(M229=Lists!$M$5,M229=Lists!$M$6,M229=Lists!$M$7,M229=Lists!$M$8,M229=Lists!$M$10),N229=0)),1,0))</f>
        <v>0</v>
      </c>
      <c r="V229" s="67">
        <f>IF(E229=0,0,IF(COUNTIF(Lists!$B$3:$B$203,E229)&gt;0,0,1))</f>
        <v>0</v>
      </c>
      <c r="W229" s="67">
        <f>IF(M229=Lists!$L$5,IF(COUNTIFS('Section 3'!$D$16:$D$25,F229,'Section 3'!$G$16:$G$25,Lists!$J$3)&gt;0,0,1),IF(M229=Lists!$L$6,IF(COUNTIFS('Section 3'!$D$16:$D$25,F229,'Section 3'!$G$16:$G$25,M229)&gt;0,0,1),0))</f>
        <v>0</v>
      </c>
      <c r="X229" s="67">
        <f>IF(M229=Lists!$L$8,IF(COUNTIFS('Section 3'!$D$16:$D$25,F229,'Section 3'!$G$16:$G$25,Lists!$J$5)&gt;0,0,1),IF(M229=Lists!$L$10,IF(COUNTIFS('Section 3'!$D$16:$D$25,F229,'Section 3'!$G$16:$G$25,Lists!$J$6)&gt;0,0,1),0))</f>
        <v>0</v>
      </c>
      <c r="Y229" s="67">
        <f t="shared" si="20"/>
        <v>0</v>
      </c>
      <c r="Z229" s="61">
        <f t="shared" si="21"/>
        <v>0</v>
      </c>
      <c r="AA229" s="61">
        <f t="shared" si="22"/>
        <v>0</v>
      </c>
      <c r="AB229" s="40"/>
      <c r="AC229" s="40"/>
      <c r="AD229" s="40"/>
      <c r="AE229" s="40"/>
      <c r="AF229" s="40"/>
      <c r="AG229" s="40"/>
      <c r="AH229" s="40"/>
      <c r="AI229" s="40"/>
      <c r="AJ229" s="40"/>
      <c r="AK229" s="40"/>
      <c r="AL229" s="40"/>
      <c r="AM229" s="40"/>
      <c r="AN229" s="40"/>
      <c r="AO229" s="40"/>
    </row>
    <row r="230" spans="1:41" s="21" customFormat="1" x14ac:dyDescent="0.25">
      <c r="A230" s="61"/>
      <c r="B230" s="42"/>
      <c r="C230" s="180" t="str">
        <f>IF(F230=0,"",MAX($C$16:C229)+1)</f>
        <v/>
      </c>
      <c r="D230" s="63"/>
      <c r="E230" s="209"/>
      <c r="F230" s="210"/>
      <c r="G230" s="211"/>
      <c r="H230" s="210"/>
      <c r="I230" s="210"/>
      <c r="J230" s="210"/>
      <c r="K230" s="212" t="s">
        <v>372</v>
      </c>
      <c r="L230" s="210"/>
      <c r="M230" s="210"/>
      <c r="N230" s="192"/>
      <c r="O230" s="35"/>
      <c r="Q230" s="74" t="str">
        <f t="shared" ca="1" si="23"/>
        <v/>
      </c>
      <c r="S230" s="67" t="str">
        <f t="shared" si="24"/>
        <v>N</v>
      </c>
      <c r="T230" s="67">
        <f t="shared" ca="1" si="25"/>
        <v>0</v>
      </c>
      <c r="U230" s="67">
        <f>IF(C230="",0,IF(OR(D230=0,E230=0,F230=0,G230=0,H230=0,I230=0,K230=0,K230="",L230=0,M230=0,AND(OR(L230=Lists!$K$3,L230=Lists!$K$4),J230=0),AND(L230=Lists!$K$4,OR(M230=Lists!$M$5,M230=Lists!$M$6,M230=Lists!$M$7,M230=Lists!$M$8,M230=Lists!$M$10),N230=0)),1,0))</f>
        <v>0</v>
      </c>
      <c r="V230" s="67">
        <f>IF(E230=0,0,IF(COUNTIF(Lists!$B$3:$B$203,E230)&gt;0,0,1))</f>
        <v>0</v>
      </c>
      <c r="W230" s="67">
        <f>IF(M230=Lists!$L$5,IF(COUNTIFS('Section 3'!$D$16:$D$25,F230,'Section 3'!$G$16:$G$25,Lists!$J$3)&gt;0,0,1),IF(M230=Lists!$L$6,IF(COUNTIFS('Section 3'!$D$16:$D$25,F230,'Section 3'!$G$16:$G$25,M230)&gt;0,0,1),0))</f>
        <v>0</v>
      </c>
      <c r="X230" s="67">
        <f>IF(M230=Lists!$L$8,IF(COUNTIFS('Section 3'!$D$16:$D$25,F230,'Section 3'!$G$16:$G$25,Lists!$J$5)&gt;0,0,1),IF(M230=Lists!$L$10,IF(COUNTIFS('Section 3'!$D$16:$D$25,F230,'Section 3'!$G$16:$G$25,Lists!$J$6)&gt;0,0,1),0))</f>
        <v>0</v>
      </c>
      <c r="Y230" s="67">
        <f t="shared" si="20"/>
        <v>0</v>
      </c>
      <c r="Z230" s="61">
        <f t="shared" si="21"/>
        <v>0</v>
      </c>
      <c r="AA230" s="61">
        <f t="shared" si="22"/>
        <v>0</v>
      </c>
      <c r="AB230" s="40"/>
      <c r="AC230" s="40"/>
      <c r="AD230" s="40"/>
      <c r="AE230" s="40"/>
      <c r="AF230" s="40"/>
      <c r="AG230" s="40"/>
      <c r="AH230" s="40"/>
      <c r="AI230" s="40"/>
      <c r="AJ230" s="40"/>
      <c r="AK230" s="40"/>
      <c r="AL230" s="40"/>
      <c r="AM230" s="40"/>
      <c r="AN230" s="40"/>
      <c r="AO230" s="40"/>
    </row>
    <row r="231" spans="1:41" s="21" customFormat="1" x14ac:dyDescent="0.25">
      <c r="A231" s="61"/>
      <c r="B231" s="42"/>
      <c r="C231" s="180" t="str">
        <f>IF(F231=0,"",MAX($C$16:C230)+1)</f>
        <v/>
      </c>
      <c r="D231" s="63"/>
      <c r="E231" s="209"/>
      <c r="F231" s="210"/>
      <c r="G231" s="211"/>
      <c r="H231" s="210"/>
      <c r="I231" s="210"/>
      <c r="J231" s="210"/>
      <c r="K231" s="212" t="s">
        <v>372</v>
      </c>
      <c r="L231" s="210"/>
      <c r="M231" s="210"/>
      <c r="N231" s="192"/>
      <c r="O231" s="35"/>
      <c r="Q231" s="74" t="str">
        <f t="shared" ca="1" si="23"/>
        <v/>
      </c>
      <c r="S231" s="67" t="str">
        <f t="shared" si="24"/>
        <v>N</v>
      </c>
      <c r="T231" s="67">
        <f t="shared" ca="1" si="25"/>
        <v>0</v>
      </c>
      <c r="U231" s="67">
        <f>IF(C231="",0,IF(OR(D231=0,E231=0,F231=0,G231=0,H231=0,I231=0,K231=0,K231="",L231=0,M231=0,AND(OR(L231=Lists!$K$3,L231=Lists!$K$4),J231=0),AND(L231=Lists!$K$4,OR(M231=Lists!$M$5,M231=Lists!$M$6,M231=Lists!$M$7,M231=Lists!$M$8,M231=Lists!$M$10),N231=0)),1,0))</f>
        <v>0</v>
      </c>
      <c r="V231" s="67">
        <f>IF(E231=0,0,IF(COUNTIF(Lists!$B$3:$B$203,E231)&gt;0,0,1))</f>
        <v>0</v>
      </c>
      <c r="W231" s="67">
        <f>IF(M231=Lists!$L$5,IF(COUNTIFS('Section 3'!$D$16:$D$25,F231,'Section 3'!$G$16:$G$25,Lists!$J$3)&gt;0,0,1),IF(M231=Lists!$L$6,IF(COUNTIFS('Section 3'!$D$16:$D$25,F231,'Section 3'!$G$16:$G$25,M231)&gt;0,0,1),0))</f>
        <v>0</v>
      </c>
      <c r="X231" s="67">
        <f>IF(M231=Lists!$L$8,IF(COUNTIFS('Section 3'!$D$16:$D$25,F231,'Section 3'!$G$16:$G$25,Lists!$J$5)&gt;0,0,1),IF(M231=Lists!$L$10,IF(COUNTIFS('Section 3'!$D$16:$D$25,F231,'Section 3'!$G$16:$G$25,Lists!$J$6)&gt;0,0,1),0))</f>
        <v>0</v>
      </c>
      <c r="Y231" s="67">
        <f t="shared" si="20"/>
        <v>0</v>
      </c>
      <c r="Z231" s="61">
        <f t="shared" si="21"/>
        <v>0</v>
      </c>
      <c r="AA231" s="61">
        <f t="shared" si="22"/>
        <v>0</v>
      </c>
      <c r="AB231" s="40"/>
      <c r="AC231" s="40"/>
      <c r="AD231" s="40"/>
      <c r="AE231" s="40"/>
      <c r="AF231" s="40"/>
      <c r="AG231" s="40"/>
      <c r="AH231" s="40"/>
      <c r="AI231" s="40"/>
      <c r="AJ231" s="40"/>
      <c r="AK231" s="40"/>
      <c r="AL231" s="40"/>
      <c r="AM231" s="40"/>
      <c r="AN231" s="40"/>
      <c r="AO231" s="40"/>
    </row>
    <row r="232" spans="1:41" s="21" customFormat="1" x14ac:dyDescent="0.25">
      <c r="A232" s="61"/>
      <c r="B232" s="42"/>
      <c r="C232" s="180" t="str">
        <f>IF(F232=0,"",MAX($C$16:C231)+1)</f>
        <v/>
      </c>
      <c r="D232" s="63"/>
      <c r="E232" s="209"/>
      <c r="F232" s="210"/>
      <c r="G232" s="211"/>
      <c r="H232" s="210"/>
      <c r="I232" s="210"/>
      <c r="J232" s="210"/>
      <c r="K232" s="212" t="s">
        <v>372</v>
      </c>
      <c r="L232" s="210"/>
      <c r="M232" s="210"/>
      <c r="N232" s="192"/>
      <c r="O232" s="35"/>
      <c r="Q232" s="74" t="str">
        <f t="shared" ca="1" si="23"/>
        <v/>
      </c>
      <c r="S232" s="67" t="str">
        <f t="shared" si="24"/>
        <v>N</v>
      </c>
      <c r="T232" s="67">
        <f t="shared" ca="1" si="25"/>
        <v>0</v>
      </c>
      <c r="U232" s="67">
        <f>IF(C232="",0,IF(OR(D232=0,E232=0,F232=0,G232=0,H232=0,I232=0,K232=0,K232="",L232=0,M232=0,AND(OR(L232=Lists!$K$3,L232=Lists!$K$4),J232=0),AND(L232=Lists!$K$4,OR(M232=Lists!$M$5,M232=Lists!$M$6,M232=Lists!$M$7,M232=Lists!$M$8,M232=Lists!$M$10),N232=0)),1,0))</f>
        <v>0</v>
      </c>
      <c r="V232" s="67">
        <f>IF(E232=0,0,IF(COUNTIF(Lists!$B$3:$B$203,E232)&gt;0,0,1))</f>
        <v>0</v>
      </c>
      <c r="W232" s="67">
        <f>IF(M232=Lists!$L$5,IF(COUNTIFS('Section 3'!$D$16:$D$25,F232,'Section 3'!$G$16:$G$25,Lists!$J$3)&gt;0,0,1),IF(M232=Lists!$L$6,IF(COUNTIFS('Section 3'!$D$16:$D$25,F232,'Section 3'!$G$16:$G$25,M232)&gt;0,0,1),0))</f>
        <v>0</v>
      </c>
      <c r="X232" s="67">
        <f>IF(M232=Lists!$L$8,IF(COUNTIFS('Section 3'!$D$16:$D$25,F232,'Section 3'!$G$16:$G$25,Lists!$J$5)&gt;0,0,1),IF(M232=Lists!$L$10,IF(COUNTIFS('Section 3'!$D$16:$D$25,F232,'Section 3'!$G$16:$G$25,Lists!$J$6)&gt;0,0,1),0))</f>
        <v>0</v>
      </c>
      <c r="Y232" s="67">
        <f t="shared" si="20"/>
        <v>0</v>
      </c>
      <c r="Z232" s="61">
        <f t="shared" si="21"/>
        <v>0</v>
      </c>
      <c r="AA232" s="61">
        <f t="shared" si="22"/>
        <v>0</v>
      </c>
      <c r="AB232" s="40"/>
      <c r="AC232" s="40"/>
      <c r="AD232" s="40"/>
      <c r="AE232" s="40"/>
      <c r="AF232" s="40"/>
      <c r="AG232" s="40"/>
      <c r="AH232" s="40"/>
      <c r="AI232" s="40"/>
      <c r="AJ232" s="40"/>
      <c r="AK232" s="40"/>
      <c r="AL232" s="40"/>
      <c r="AM232" s="40"/>
      <c r="AN232" s="40"/>
      <c r="AO232" s="40"/>
    </row>
    <row r="233" spans="1:41" s="21" customFormat="1" x14ac:dyDescent="0.25">
      <c r="A233" s="61"/>
      <c r="B233" s="42"/>
      <c r="C233" s="180" t="str">
        <f>IF(F233=0,"",MAX($C$16:C232)+1)</f>
        <v/>
      </c>
      <c r="D233" s="63"/>
      <c r="E233" s="209"/>
      <c r="F233" s="210"/>
      <c r="G233" s="211"/>
      <c r="H233" s="210"/>
      <c r="I233" s="210"/>
      <c r="J233" s="210"/>
      <c r="K233" s="212" t="s">
        <v>372</v>
      </c>
      <c r="L233" s="210"/>
      <c r="M233" s="210"/>
      <c r="N233" s="192"/>
      <c r="O233" s="35"/>
      <c r="Q233" s="74" t="str">
        <f t="shared" ca="1" si="23"/>
        <v/>
      </c>
      <c r="S233" s="67" t="str">
        <f t="shared" si="24"/>
        <v>N</v>
      </c>
      <c r="T233" s="67">
        <f t="shared" ca="1" si="25"/>
        <v>0</v>
      </c>
      <c r="U233" s="67">
        <f>IF(C233="",0,IF(OR(D233=0,E233=0,F233=0,G233=0,H233=0,I233=0,K233=0,K233="",L233=0,M233=0,AND(OR(L233=Lists!$K$3,L233=Lists!$K$4),J233=0),AND(L233=Lists!$K$4,OR(M233=Lists!$M$5,M233=Lists!$M$6,M233=Lists!$M$7,M233=Lists!$M$8,M233=Lists!$M$10),N233=0)),1,0))</f>
        <v>0</v>
      </c>
      <c r="V233" s="67">
        <f>IF(E233=0,0,IF(COUNTIF(Lists!$B$3:$B$203,E233)&gt;0,0,1))</f>
        <v>0</v>
      </c>
      <c r="W233" s="67">
        <f>IF(M233=Lists!$L$5,IF(COUNTIFS('Section 3'!$D$16:$D$25,F233,'Section 3'!$G$16:$G$25,Lists!$J$3)&gt;0,0,1),IF(M233=Lists!$L$6,IF(COUNTIFS('Section 3'!$D$16:$D$25,F233,'Section 3'!$G$16:$G$25,M233)&gt;0,0,1),0))</f>
        <v>0</v>
      </c>
      <c r="X233" s="67">
        <f>IF(M233=Lists!$L$8,IF(COUNTIFS('Section 3'!$D$16:$D$25,F233,'Section 3'!$G$16:$G$25,Lists!$J$5)&gt;0,0,1),IF(M233=Lists!$L$10,IF(COUNTIFS('Section 3'!$D$16:$D$25,F233,'Section 3'!$G$16:$G$25,Lists!$J$6)&gt;0,0,1),0))</f>
        <v>0</v>
      </c>
      <c r="Y233" s="67">
        <f t="shared" si="20"/>
        <v>0</v>
      </c>
      <c r="Z233" s="61">
        <f t="shared" si="21"/>
        <v>0</v>
      </c>
      <c r="AA233" s="61">
        <f t="shared" si="22"/>
        <v>0</v>
      </c>
      <c r="AB233" s="40"/>
      <c r="AC233" s="40"/>
      <c r="AD233" s="40"/>
      <c r="AE233" s="40"/>
      <c r="AF233" s="40"/>
      <c r="AG233" s="40"/>
      <c r="AH233" s="40"/>
      <c r="AI233" s="40"/>
      <c r="AJ233" s="40"/>
      <c r="AK233" s="40"/>
      <c r="AL233" s="40"/>
      <c r="AM233" s="40"/>
      <c r="AN233" s="40"/>
      <c r="AO233" s="40"/>
    </row>
    <row r="234" spans="1:41" s="21" customFormat="1" x14ac:dyDescent="0.25">
      <c r="A234" s="61"/>
      <c r="B234" s="42"/>
      <c r="C234" s="180" t="str">
        <f>IF(F234=0,"",MAX($C$16:C233)+1)</f>
        <v/>
      </c>
      <c r="D234" s="63"/>
      <c r="E234" s="209"/>
      <c r="F234" s="210"/>
      <c r="G234" s="211"/>
      <c r="H234" s="210"/>
      <c r="I234" s="210"/>
      <c r="J234" s="210"/>
      <c r="K234" s="212" t="s">
        <v>372</v>
      </c>
      <c r="L234" s="210"/>
      <c r="M234" s="210"/>
      <c r="N234" s="192"/>
      <c r="O234" s="35"/>
      <c r="Q234" s="74" t="str">
        <f t="shared" ca="1" si="23"/>
        <v/>
      </c>
      <c r="S234" s="67" t="str">
        <f t="shared" si="24"/>
        <v>N</v>
      </c>
      <c r="T234" s="67">
        <f t="shared" ca="1" si="25"/>
        <v>0</v>
      </c>
      <c r="U234" s="67">
        <f>IF(C234="",0,IF(OR(D234=0,E234=0,F234=0,G234=0,H234=0,I234=0,K234=0,K234="",L234=0,M234=0,AND(OR(L234=Lists!$K$3,L234=Lists!$K$4),J234=0),AND(L234=Lists!$K$4,OR(M234=Lists!$M$5,M234=Lists!$M$6,M234=Lists!$M$7,M234=Lists!$M$8,M234=Lists!$M$10),N234=0)),1,0))</f>
        <v>0</v>
      </c>
      <c r="V234" s="67">
        <f>IF(E234=0,0,IF(COUNTIF(Lists!$B$3:$B$203,E234)&gt;0,0,1))</f>
        <v>0</v>
      </c>
      <c r="W234" s="67">
        <f>IF(M234=Lists!$L$5,IF(COUNTIFS('Section 3'!$D$16:$D$25,F234,'Section 3'!$G$16:$G$25,Lists!$J$3)&gt;0,0,1),IF(M234=Lists!$L$6,IF(COUNTIFS('Section 3'!$D$16:$D$25,F234,'Section 3'!$G$16:$G$25,M234)&gt;0,0,1),0))</f>
        <v>0</v>
      </c>
      <c r="X234" s="67">
        <f>IF(M234=Lists!$L$8,IF(COUNTIFS('Section 3'!$D$16:$D$25,F234,'Section 3'!$G$16:$G$25,Lists!$J$5)&gt;0,0,1),IF(M234=Lists!$L$10,IF(COUNTIFS('Section 3'!$D$16:$D$25,F234,'Section 3'!$G$16:$G$25,Lists!$J$6)&gt;0,0,1),0))</f>
        <v>0</v>
      </c>
      <c r="Y234" s="67">
        <f t="shared" si="20"/>
        <v>0</v>
      </c>
      <c r="Z234" s="61">
        <f t="shared" si="21"/>
        <v>0</v>
      </c>
      <c r="AA234" s="61">
        <f t="shared" si="22"/>
        <v>0</v>
      </c>
      <c r="AB234" s="40"/>
      <c r="AC234" s="40"/>
      <c r="AD234" s="40"/>
      <c r="AE234" s="40"/>
      <c r="AF234" s="40"/>
      <c r="AG234" s="40"/>
      <c r="AH234" s="40"/>
      <c r="AI234" s="40"/>
      <c r="AJ234" s="40"/>
      <c r="AK234" s="40"/>
      <c r="AL234" s="40"/>
      <c r="AM234" s="40"/>
      <c r="AN234" s="40"/>
      <c r="AO234" s="40"/>
    </row>
    <row r="235" spans="1:41" s="21" customFormat="1" x14ac:dyDescent="0.25">
      <c r="A235" s="61"/>
      <c r="B235" s="42"/>
      <c r="C235" s="180" t="str">
        <f>IF(F235=0,"",MAX($C$16:C234)+1)</f>
        <v/>
      </c>
      <c r="D235" s="63"/>
      <c r="E235" s="209"/>
      <c r="F235" s="210"/>
      <c r="G235" s="211"/>
      <c r="H235" s="210"/>
      <c r="I235" s="210"/>
      <c r="J235" s="210"/>
      <c r="K235" s="212" t="s">
        <v>372</v>
      </c>
      <c r="L235" s="210"/>
      <c r="M235" s="210"/>
      <c r="N235" s="192"/>
      <c r="O235" s="35"/>
      <c r="Q235" s="74" t="str">
        <f t="shared" ca="1" si="23"/>
        <v/>
      </c>
      <c r="S235" s="67" t="str">
        <f t="shared" si="24"/>
        <v>N</v>
      </c>
      <c r="T235" s="67">
        <f t="shared" ca="1" si="25"/>
        <v>0</v>
      </c>
      <c r="U235" s="67">
        <f>IF(C235="",0,IF(OR(D235=0,E235=0,F235=0,G235=0,H235=0,I235=0,K235=0,K235="",L235=0,M235=0,AND(OR(L235=Lists!$K$3,L235=Lists!$K$4),J235=0),AND(L235=Lists!$K$4,OR(M235=Lists!$M$5,M235=Lists!$M$6,M235=Lists!$M$7,M235=Lists!$M$8,M235=Lists!$M$10),N235=0)),1,0))</f>
        <v>0</v>
      </c>
      <c r="V235" s="67">
        <f>IF(E235=0,0,IF(COUNTIF(Lists!$B$3:$B$203,E235)&gt;0,0,1))</f>
        <v>0</v>
      </c>
      <c r="W235" s="67">
        <f>IF(M235=Lists!$L$5,IF(COUNTIFS('Section 3'!$D$16:$D$25,F235,'Section 3'!$G$16:$G$25,Lists!$J$3)&gt;0,0,1),IF(M235=Lists!$L$6,IF(COUNTIFS('Section 3'!$D$16:$D$25,F235,'Section 3'!$G$16:$G$25,M235)&gt;0,0,1),0))</f>
        <v>0</v>
      </c>
      <c r="X235" s="67">
        <f>IF(M235=Lists!$L$8,IF(COUNTIFS('Section 3'!$D$16:$D$25,F235,'Section 3'!$G$16:$G$25,Lists!$J$5)&gt;0,0,1),IF(M235=Lists!$L$10,IF(COUNTIFS('Section 3'!$D$16:$D$25,F235,'Section 3'!$G$16:$G$25,Lists!$J$6)&gt;0,0,1),0))</f>
        <v>0</v>
      </c>
      <c r="Y235" s="67">
        <f t="shared" si="20"/>
        <v>0</v>
      </c>
      <c r="Z235" s="61">
        <f t="shared" si="21"/>
        <v>0</v>
      </c>
      <c r="AA235" s="61">
        <f t="shared" si="22"/>
        <v>0</v>
      </c>
      <c r="AB235" s="40"/>
      <c r="AC235" s="40"/>
      <c r="AD235" s="40"/>
      <c r="AE235" s="40"/>
      <c r="AF235" s="40"/>
      <c r="AG235" s="40"/>
      <c r="AH235" s="40"/>
      <c r="AI235" s="40"/>
      <c r="AJ235" s="40"/>
      <c r="AK235" s="40"/>
      <c r="AL235" s="40"/>
      <c r="AM235" s="40"/>
      <c r="AN235" s="40"/>
      <c r="AO235" s="40"/>
    </row>
    <row r="236" spans="1:41" s="21" customFormat="1" x14ac:dyDescent="0.25">
      <c r="A236" s="61"/>
      <c r="B236" s="42"/>
      <c r="C236" s="180" t="str">
        <f>IF(F236=0,"",MAX($C$16:C235)+1)</f>
        <v/>
      </c>
      <c r="D236" s="63"/>
      <c r="E236" s="209"/>
      <c r="F236" s="210"/>
      <c r="G236" s="211"/>
      <c r="H236" s="210"/>
      <c r="I236" s="210"/>
      <c r="J236" s="210"/>
      <c r="K236" s="212" t="s">
        <v>372</v>
      </c>
      <c r="L236" s="210"/>
      <c r="M236" s="210"/>
      <c r="N236" s="192"/>
      <c r="O236" s="35"/>
      <c r="Q236" s="74" t="str">
        <f t="shared" ca="1" si="23"/>
        <v/>
      </c>
      <c r="S236" s="67" t="str">
        <f t="shared" si="24"/>
        <v>N</v>
      </c>
      <c r="T236" s="67">
        <f t="shared" ca="1" si="25"/>
        <v>0</v>
      </c>
      <c r="U236" s="67">
        <f>IF(C236="",0,IF(OR(D236=0,E236=0,F236=0,G236=0,H236=0,I236=0,K236=0,K236="",L236=0,M236=0,AND(OR(L236=Lists!$K$3,L236=Lists!$K$4),J236=0),AND(L236=Lists!$K$4,OR(M236=Lists!$M$5,M236=Lists!$M$6,M236=Lists!$M$7,M236=Lists!$M$8,M236=Lists!$M$10),N236=0)),1,0))</f>
        <v>0</v>
      </c>
      <c r="V236" s="67">
        <f>IF(E236=0,0,IF(COUNTIF(Lists!$B$3:$B$203,E236)&gt;0,0,1))</f>
        <v>0</v>
      </c>
      <c r="W236" s="67">
        <f>IF(M236=Lists!$L$5,IF(COUNTIFS('Section 3'!$D$16:$D$25,F236,'Section 3'!$G$16:$G$25,Lists!$J$3)&gt;0,0,1),IF(M236=Lists!$L$6,IF(COUNTIFS('Section 3'!$D$16:$D$25,F236,'Section 3'!$G$16:$G$25,M236)&gt;0,0,1),0))</f>
        <v>0</v>
      </c>
      <c r="X236" s="67">
        <f>IF(M236=Lists!$L$8,IF(COUNTIFS('Section 3'!$D$16:$D$25,F236,'Section 3'!$G$16:$G$25,Lists!$J$5)&gt;0,0,1),IF(M236=Lists!$L$10,IF(COUNTIFS('Section 3'!$D$16:$D$25,F236,'Section 3'!$G$16:$G$25,Lists!$J$6)&gt;0,0,1),0))</f>
        <v>0</v>
      </c>
      <c r="Y236" s="67">
        <f t="shared" si="20"/>
        <v>0</v>
      </c>
      <c r="Z236" s="61">
        <f t="shared" si="21"/>
        <v>0</v>
      </c>
      <c r="AA236" s="61">
        <f t="shared" si="22"/>
        <v>0</v>
      </c>
      <c r="AB236" s="40"/>
      <c r="AC236" s="40"/>
      <c r="AD236" s="40"/>
      <c r="AE236" s="40"/>
      <c r="AF236" s="40"/>
      <c r="AG236" s="40"/>
      <c r="AH236" s="40"/>
      <c r="AI236" s="40"/>
      <c r="AJ236" s="40"/>
      <c r="AK236" s="40"/>
      <c r="AL236" s="40"/>
      <c r="AM236" s="40"/>
      <c r="AN236" s="40"/>
      <c r="AO236" s="40"/>
    </row>
    <row r="237" spans="1:41" s="21" customFormat="1" x14ac:dyDescent="0.25">
      <c r="A237" s="61"/>
      <c r="B237" s="42"/>
      <c r="C237" s="180" t="str">
        <f>IF(F237=0,"",MAX($C$16:C236)+1)</f>
        <v/>
      </c>
      <c r="D237" s="63"/>
      <c r="E237" s="209"/>
      <c r="F237" s="210"/>
      <c r="G237" s="211"/>
      <c r="H237" s="210"/>
      <c r="I237" s="210"/>
      <c r="J237" s="210"/>
      <c r="K237" s="212" t="s">
        <v>372</v>
      </c>
      <c r="L237" s="210"/>
      <c r="M237" s="210"/>
      <c r="N237" s="192"/>
      <c r="O237" s="35"/>
      <c r="Q237" s="74" t="str">
        <f t="shared" ca="1" si="23"/>
        <v/>
      </c>
      <c r="S237" s="67" t="str">
        <f t="shared" si="24"/>
        <v>N</v>
      </c>
      <c r="T237" s="67">
        <f t="shared" ca="1" si="25"/>
        <v>0</v>
      </c>
      <c r="U237" s="67">
        <f>IF(C237="",0,IF(OR(D237=0,E237=0,F237=0,G237=0,H237=0,I237=0,K237=0,K237="",L237=0,M237=0,AND(OR(L237=Lists!$K$3,L237=Lists!$K$4),J237=0),AND(L237=Lists!$K$4,OR(M237=Lists!$M$5,M237=Lists!$M$6,M237=Lists!$M$7,M237=Lists!$M$8,M237=Lists!$M$10),N237=0)),1,0))</f>
        <v>0</v>
      </c>
      <c r="V237" s="67">
        <f>IF(E237=0,0,IF(COUNTIF(Lists!$B$3:$B$203,E237)&gt;0,0,1))</f>
        <v>0</v>
      </c>
      <c r="W237" s="67">
        <f>IF(M237=Lists!$L$5,IF(COUNTIFS('Section 3'!$D$16:$D$25,F237,'Section 3'!$G$16:$G$25,Lists!$J$3)&gt;0,0,1),IF(M237=Lists!$L$6,IF(COUNTIFS('Section 3'!$D$16:$D$25,F237,'Section 3'!$G$16:$G$25,M237)&gt;0,0,1),0))</f>
        <v>0</v>
      </c>
      <c r="X237" s="67">
        <f>IF(M237=Lists!$L$8,IF(COUNTIFS('Section 3'!$D$16:$D$25,F237,'Section 3'!$G$16:$G$25,Lists!$J$5)&gt;0,0,1),IF(M237=Lists!$L$10,IF(COUNTIFS('Section 3'!$D$16:$D$25,F237,'Section 3'!$G$16:$G$25,Lists!$J$6)&gt;0,0,1),0))</f>
        <v>0</v>
      </c>
      <c r="Y237" s="67">
        <f t="shared" si="20"/>
        <v>0</v>
      </c>
      <c r="Z237" s="61">
        <f t="shared" si="21"/>
        <v>0</v>
      </c>
      <c r="AA237" s="61">
        <f t="shared" si="22"/>
        <v>0</v>
      </c>
      <c r="AB237" s="40"/>
      <c r="AC237" s="40"/>
      <c r="AD237" s="40"/>
      <c r="AE237" s="40"/>
      <c r="AF237" s="40"/>
      <c r="AG237" s="40"/>
      <c r="AH237" s="40"/>
      <c r="AI237" s="40"/>
      <c r="AJ237" s="40"/>
      <c r="AK237" s="40"/>
      <c r="AL237" s="40"/>
      <c r="AM237" s="40"/>
      <c r="AN237" s="40"/>
      <c r="AO237" s="40"/>
    </row>
    <row r="238" spans="1:41" s="21" customFormat="1" x14ac:dyDescent="0.25">
      <c r="A238" s="61"/>
      <c r="B238" s="42"/>
      <c r="C238" s="180" t="str">
        <f>IF(F238=0,"",MAX($C$16:C237)+1)</f>
        <v/>
      </c>
      <c r="D238" s="63"/>
      <c r="E238" s="209"/>
      <c r="F238" s="210"/>
      <c r="G238" s="211"/>
      <c r="H238" s="210"/>
      <c r="I238" s="210"/>
      <c r="J238" s="210"/>
      <c r="K238" s="212" t="s">
        <v>372</v>
      </c>
      <c r="L238" s="210"/>
      <c r="M238" s="210"/>
      <c r="N238" s="192"/>
      <c r="O238" s="35"/>
      <c r="Q238" s="74" t="str">
        <f t="shared" ca="1" si="23"/>
        <v/>
      </c>
      <c r="S238" s="67" t="str">
        <f t="shared" si="24"/>
        <v>N</v>
      </c>
      <c r="T238" s="67">
        <f t="shared" ca="1" si="25"/>
        <v>0</v>
      </c>
      <c r="U238" s="67">
        <f>IF(C238="",0,IF(OR(D238=0,E238=0,F238=0,G238=0,H238=0,I238=0,K238=0,K238="",L238=0,M238=0,AND(OR(L238=Lists!$K$3,L238=Lists!$K$4),J238=0),AND(L238=Lists!$K$4,OR(M238=Lists!$M$5,M238=Lists!$M$6,M238=Lists!$M$7,M238=Lists!$M$8,M238=Lists!$M$10),N238=0)),1,0))</f>
        <v>0</v>
      </c>
      <c r="V238" s="67">
        <f>IF(E238=0,0,IF(COUNTIF(Lists!$B$3:$B$203,E238)&gt;0,0,1))</f>
        <v>0</v>
      </c>
      <c r="W238" s="67">
        <f>IF(M238=Lists!$L$5,IF(COUNTIFS('Section 3'!$D$16:$D$25,F238,'Section 3'!$G$16:$G$25,Lists!$J$3)&gt;0,0,1),IF(M238=Lists!$L$6,IF(COUNTIFS('Section 3'!$D$16:$D$25,F238,'Section 3'!$G$16:$G$25,M238)&gt;0,0,1),0))</f>
        <v>0</v>
      </c>
      <c r="X238" s="67">
        <f>IF(M238=Lists!$L$8,IF(COUNTIFS('Section 3'!$D$16:$D$25,F238,'Section 3'!$G$16:$G$25,Lists!$J$5)&gt;0,0,1),IF(M238=Lists!$L$10,IF(COUNTIFS('Section 3'!$D$16:$D$25,F238,'Section 3'!$G$16:$G$25,Lists!$J$6)&gt;0,0,1),0))</f>
        <v>0</v>
      </c>
      <c r="Y238" s="67">
        <f t="shared" si="20"/>
        <v>0</v>
      </c>
      <c r="Z238" s="61">
        <f t="shared" si="21"/>
        <v>0</v>
      </c>
      <c r="AA238" s="61">
        <f t="shared" si="22"/>
        <v>0</v>
      </c>
      <c r="AB238" s="40"/>
      <c r="AC238" s="40"/>
      <c r="AD238" s="40"/>
      <c r="AE238" s="40"/>
      <c r="AF238" s="40"/>
      <c r="AG238" s="40"/>
      <c r="AH238" s="40"/>
      <c r="AI238" s="40"/>
      <c r="AJ238" s="40"/>
      <c r="AK238" s="40"/>
      <c r="AL238" s="40"/>
      <c r="AM238" s="40"/>
      <c r="AN238" s="40"/>
      <c r="AO238" s="40"/>
    </row>
    <row r="239" spans="1:41" s="21" customFormat="1" x14ac:dyDescent="0.25">
      <c r="A239" s="61"/>
      <c r="B239" s="42"/>
      <c r="C239" s="180" t="str">
        <f>IF(F239=0,"",MAX($C$16:C238)+1)</f>
        <v/>
      </c>
      <c r="D239" s="63"/>
      <c r="E239" s="209"/>
      <c r="F239" s="210"/>
      <c r="G239" s="211"/>
      <c r="H239" s="210"/>
      <c r="I239" s="210"/>
      <c r="J239" s="210"/>
      <c r="K239" s="212" t="s">
        <v>372</v>
      </c>
      <c r="L239" s="210"/>
      <c r="M239" s="210"/>
      <c r="N239" s="192"/>
      <c r="O239" s="35"/>
      <c r="Q239" s="74" t="str">
        <f t="shared" ca="1" si="23"/>
        <v/>
      </c>
      <c r="S239" s="67" t="str">
        <f t="shared" si="24"/>
        <v>N</v>
      </c>
      <c r="T239" s="67">
        <f t="shared" ca="1" si="25"/>
        <v>0</v>
      </c>
      <c r="U239" s="67">
        <f>IF(C239="",0,IF(OR(D239=0,E239=0,F239=0,G239=0,H239=0,I239=0,K239=0,K239="",L239=0,M239=0,AND(OR(L239=Lists!$K$3,L239=Lists!$K$4),J239=0),AND(L239=Lists!$K$4,OR(M239=Lists!$M$5,M239=Lists!$M$6,M239=Lists!$M$7,M239=Lists!$M$8,M239=Lists!$M$10),N239=0)),1,0))</f>
        <v>0</v>
      </c>
      <c r="V239" s="67">
        <f>IF(E239=0,0,IF(COUNTIF(Lists!$B$3:$B$203,E239)&gt;0,0,1))</f>
        <v>0</v>
      </c>
      <c r="W239" s="67">
        <f>IF(M239=Lists!$L$5,IF(COUNTIFS('Section 3'!$D$16:$D$25,F239,'Section 3'!$G$16:$G$25,Lists!$J$3)&gt;0,0,1),IF(M239=Lists!$L$6,IF(COUNTIFS('Section 3'!$D$16:$D$25,F239,'Section 3'!$G$16:$G$25,M239)&gt;0,0,1),0))</f>
        <v>0</v>
      </c>
      <c r="X239" s="67">
        <f>IF(M239=Lists!$L$8,IF(COUNTIFS('Section 3'!$D$16:$D$25,F239,'Section 3'!$G$16:$G$25,Lists!$J$5)&gt;0,0,1),IF(M239=Lists!$L$10,IF(COUNTIFS('Section 3'!$D$16:$D$25,F239,'Section 3'!$G$16:$G$25,Lists!$J$6)&gt;0,0,1),0))</f>
        <v>0</v>
      </c>
      <c r="Y239" s="67">
        <f t="shared" si="20"/>
        <v>0</v>
      </c>
      <c r="Z239" s="61">
        <f t="shared" si="21"/>
        <v>0</v>
      </c>
      <c r="AA239" s="61">
        <f t="shared" si="22"/>
        <v>0</v>
      </c>
      <c r="AB239" s="40"/>
      <c r="AC239" s="40"/>
      <c r="AD239" s="40"/>
      <c r="AE239" s="40"/>
      <c r="AF239" s="40"/>
      <c r="AG239" s="40"/>
      <c r="AH239" s="40"/>
      <c r="AI239" s="40"/>
      <c r="AJ239" s="40"/>
      <c r="AK239" s="40"/>
      <c r="AL239" s="40"/>
      <c r="AM239" s="40"/>
      <c r="AN239" s="40"/>
      <c r="AO239" s="40"/>
    </row>
    <row r="240" spans="1:41" s="21" customFormat="1" x14ac:dyDescent="0.25">
      <c r="A240" s="61"/>
      <c r="B240" s="42"/>
      <c r="C240" s="180" t="str">
        <f>IF(F240=0,"",MAX($C$16:C239)+1)</f>
        <v/>
      </c>
      <c r="D240" s="63"/>
      <c r="E240" s="209"/>
      <c r="F240" s="210"/>
      <c r="G240" s="211"/>
      <c r="H240" s="210"/>
      <c r="I240" s="210"/>
      <c r="J240" s="210"/>
      <c r="K240" s="212" t="s">
        <v>372</v>
      </c>
      <c r="L240" s="210"/>
      <c r="M240" s="210"/>
      <c r="N240" s="192"/>
      <c r="O240" s="35"/>
      <c r="Q240" s="74" t="str">
        <f t="shared" ca="1" si="23"/>
        <v/>
      </c>
      <c r="S240" s="67" t="str">
        <f t="shared" si="24"/>
        <v>N</v>
      </c>
      <c r="T240" s="67">
        <f t="shared" ca="1" si="25"/>
        <v>0</v>
      </c>
      <c r="U240" s="67">
        <f>IF(C240="",0,IF(OR(D240=0,E240=0,F240=0,G240=0,H240=0,I240=0,K240=0,K240="",L240=0,M240=0,AND(OR(L240=Lists!$K$3,L240=Lists!$K$4),J240=0),AND(L240=Lists!$K$4,OR(M240=Lists!$M$5,M240=Lists!$M$6,M240=Lists!$M$7,M240=Lists!$M$8,M240=Lists!$M$10),N240=0)),1,0))</f>
        <v>0</v>
      </c>
      <c r="V240" s="67">
        <f>IF(E240=0,0,IF(COUNTIF(Lists!$B$3:$B$203,E240)&gt;0,0,1))</f>
        <v>0</v>
      </c>
      <c r="W240" s="67">
        <f>IF(M240=Lists!$L$5,IF(COUNTIFS('Section 3'!$D$16:$D$25,F240,'Section 3'!$G$16:$G$25,Lists!$J$3)&gt;0,0,1),IF(M240=Lists!$L$6,IF(COUNTIFS('Section 3'!$D$16:$D$25,F240,'Section 3'!$G$16:$G$25,M240)&gt;0,0,1),0))</f>
        <v>0</v>
      </c>
      <c r="X240" s="67">
        <f>IF(M240=Lists!$L$8,IF(COUNTIFS('Section 3'!$D$16:$D$25,F240,'Section 3'!$G$16:$G$25,Lists!$J$5)&gt;0,0,1),IF(M240=Lists!$L$10,IF(COUNTIFS('Section 3'!$D$16:$D$25,F240,'Section 3'!$G$16:$G$25,Lists!$J$6)&gt;0,0,1),0))</f>
        <v>0</v>
      </c>
      <c r="Y240" s="67">
        <f t="shared" si="20"/>
        <v>0</v>
      </c>
      <c r="Z240" s="61">
        <f t="shared" si="21"/>
        <v>0</v>
      </c>
      <c r="AA240" s="61">
        <f t="shared" si="22"/>
        <v>0</v>
      </c>
      <c r="AB240" s="40"/>
      <c r="AC240" s="40"/>
      <c r="AD240" s="40"/>
      <c r="AE240" s="40"/>
      <c r="AF240" s="40"/>
      <c r="AG240" s="40"/>
      <c r="AH240" s="40"/>
      <c r="AI240" s="40"/>
      <c r="AJ240" s="40"/>
      <c r="AK240" s="40"/>
      <c r="AL240" s="40"/>
      <c r="AM240" s="40"/>
      <c r="AN240" s="40"/>
      <c r="AO240" s="40"/>
    </row>
    <row r="241" spans="1:41" s="21" customFormat="1" x14ac:dyDescent="0.25">
      <c r="A241" s="61"/>
      <c r="B241" s="42"/>
      <c r="C241" s="180" t="str">
        <f>IF(F241=0,"",MAX($C$16:C240)+1)</f>
        <v/>
      </c>
      <c r="D241" s="63"/>
      <c r="E241" s="209"/>
      <c r="F241" s="210"/>
      <c r="G241" s="211"/>
      <c r="H241" s="210"/>
      <c r="I241" s="210"/>
      <c r="J241" s="210"/>
      <c r="K241" s="212" t="s">
        <v>372</v>
      </c>
      <c r="L241" s="210"/>
      <c r="M241" s="210"/>
      <c r="N241" s="192"/>
      <c r="O241" s="35"/>
      <c r="Q241" s="74" t="str">
        <f t="shared" ca="1" si="23"/>
        <v/>
      </c>
      <c r="S241" s="67" t="str">
        <f t="shared" si="24"/>
        <v>N</v>
      </c>
      <c r="T241" s="67">
        <f t="shared" ca="1" si="25"/>
        <v>0</v>
      </c>
      <c r="U241" s="67">
        <f>IF(C241="",0,IF(OR(D241=0,E241=0,F241=0,G241=0,H241=0,I241=0,K241=0,K241="",L241=0,M241=0,AND(OR(L241=Lists!$K$3,L241=Lists!$K$4),J241=0),AND(L241=Lists!$K$4,OR(M241=Lists!$M$5,M241=Lists!$M$6,M241=Lists!$M$7,M241=Lists!$M$8,M241=Lists!$M$10),N241=0)),1,0))</f>
        <v>0</v>
      </c>
      <c r="V241" s="67">
        <f>IF(E241=0,0,IF(COUNTIF(Lists!$B$3:$B$203,E241)&gt;0,0,1))</f>
        <v>0</v>
      </c>
      <c r="W241" s="67">
        <f>IF(M241=Lists!$L$5,IF(COUNTIFS('Section 3'!$D$16:$D$25,F241,'Section 3'!$G$16:$G$25,Lists!$J$3)&gt;0,0,1),IF(M241=Lists!$L$6,IF(COUNTIFS('Section 3'!$D$16:$D$25,F241,'Section 3'!$G$16:$G$25,M241)&gt;0,0,1),0))</f>
        <v>0</v>
      </c>
      <c r="X241" s="67">
        <f>IF(M241=Lists!$L$8,IF(COUNTIFS('Section 3'!$D$16:$D$25,F241,'Section 3'!$G$16:$G$25,Lists!$J$5)&gt;0,0,1),IF(M241=Lists!$L$10,IF(COUNTIFS('Section 3'!$D$16:$D$25,F241,'Section 3'!$G$16:$G$25,Lists!$J$6)&gt;0,0,1),0))</f>
        <v>0</v>
      </c>
      <c r="Y241" s="67">
        <f t="shared" si="20"/>
        <v>0</v>
      </c>
      <c r="Z241" s="61">
        <f t="shared" si="21"/>
        <v>0</v>
      </c>
      <c r="AA241" s="61">
        <f t="shared" si="22"/>
        <v>0</v>
      </c>
      <c r="AB241" s="40"/>
      <c r="AC241" s="40"/>
      <c r="AD241" s="40"/>
      <c r="AE241" s="40"/>
      <c r="AF241" s="40"/>
      <c r="AG241" s="40"/>
      <c r="AH241" s="40"/>
      <c r="AI241" s="40"/>
      <c r="AJ241" s="40"/>
      <c r="AK241" s="40"/>
      <c r="AL241" s="40"/>
      <c r="AM241" s="40"/>
      <c r="AN241" s="40"/>
      <c r="AO241" s="40"/>
    </row>
    <row r="242" spans="1:41" s="21" customFormat="1" x14ac:dyDescent="0.25">
      <c r="A242" s="61"/>
      <c r="B242" s="42"/>
      <c r="C242" s="180" t="str">
        <f>IF(F242=0,"",MAX($C$16:C241)+1)</f>
        <v/>
      </c>
      <c r="D242" s="63"/>
      <c r="E242" s="209"/>
      <c r="F242" s="210"/>
      <c r="G242" s="211"/>
      <c r="H242" s="210"/>
      <c r="I242" s="210"/>
      <c r="J242" s="210"/>
      <c r="K242" s="212" t="s">
        <v>372</v>
      </c>
      <c r="L242" s="210"/>
      <c r="M242" s="210"/>
      <c r="N242" s="192"/>
      <c r="O242" s="35"/>
      <c r="Q242" s="74" t="str">
        <f t="shared" ca="1" si="23"/>
        <v/>
      </c>
      <c r="S242" s="67" t="str">
        <f t="shared" si="24"/>
        <v>N</v>
      </c>
      <c r="T242" s="67">
        <f t="shared" ca="1" si="25"/>
        <v>0</v>
      </c>
      <c r="U242" s="67">
        <f>IF(C242="",0,IF(OR(D242=0,E242=0,F242=0,G242=0,H242=0,I242=0,K242=0,K242="",L242=0,M242=0,AND(OR(L242=Lists!$K$3,L242=Lists!$K$4),J242=0),AND(L242=Lists!$K$4,OR(M242=Lists!$M$5,M242=Lists!$M$6,M242=Lists!$M$7,M242=Lists!$M$8,M242=Lists!$M$10),N242=0)),1,0))</f>
        <v>0</v>
      </c>
      <c r="V242" s="67">
        <f>IF(E242=0,0,IF(COUNTIF(Lists!$B$3:$B$203,E242)&gt;0,0,1))</f>
        <v>0</v>
      </c>
      <c r="W242" s="67">
        <f>IF(M242=Lists!$L$5,IF(COUNTIFS('Section 3'!$D$16:$D$25,F242,'Section 3'!$G$16:$G$25,Lists!$J$3)&gt;0,0,1),IF(M242=Lists!$L$6,IF(COUNTIFS('Section 3'!$D$16:$D$25,F242,'Section 3'!$G$16:$G$25,M242)&gt;0,0,1),0))</f>
        <v>0</v>
      </c>
      <c r="X242" s="67">
        <f>IF(M242=Lists!$L$8,IF(COUNTIFS('Section 3'!$D$16:$D$25,F242,'Section 3'!$G$16:$G$25,Lists!$J$5)&gt;0,0,1),IF(M242=Lists!$L$10,IF(COUNTIFS('Section 3'!$D$16:$D$25,F242,'Section 3'!$G$16:$G$25,Lists!$J$6)&gt;0,0,1),0))</f>
        <v>0</v>
      </c>
      <c r="Y242" s="67">
        <f t="shared" si="20"/>
        <v>0</v>
      </c>
      <c r="Z242" s="61">
        <f t="shared" si="21"/>
        <v>0</v>
      </c>
      <c r="AA242" s="61">
        <f t="shared" si="22"/>
        <v>0</v>
      </c>
      <c r="AB242" s="40"/>
      <c r="AC242" s="40"/>
      <c r="AD242" s="40"/>
      <c r="AE242" s="40"/>
      <c r="AF242" s="40"/>
      <c r="AG242" s="40"/>
      <c r="AH242" s="40"/>
      <c r="AI242" s="40"/>
      <c r="AJ242" s="40"/>
      <c r="AK242" s="40"/>
      <c r="AL242" s="40"/>
      <c r="AM242" s="40"/>
      <c r="AN242" s="40"/>
      <c r="AO242" s="40"/>
    </row>
    <row r="243" spans="1:41" s="21" customFormat="1" x14ac:dyDescent="0.25">
      <c r="A243" s="61"/>
      <c r="B243" s="42"/>
      <c r="C243" s="180" t="str">
        <f>IF(F243=0,"",MAX($C$16:C242)+1)</f>
        <v/>
      </c>
      <c r="D243" s="63"/>
      <c r="E243" s="209"/>
      <c r="F243" s="210"/>
      <c r="G243" s="211"/>
      <c r="H243" s="210"/>
      <c r="I243" s="210"/>
      <c r="J243" s="210"/>
      <c r="K243" s="212" t="s">
        <v>372</v>
      </c>
      <c r="L243" s="210"/>
      <c r="M243" s="210"/>
      <c r="N243" s="192"/>
      <c r="O243" s="35"/>
      <c r="Q243" s="74" t="str">
        <f t="shared" ca="1" si="23"/>
        <v/>
      </c>
      <c r="S243" s="67" t="str">
        <f t="shared" si="24"/>
        <v>N</v>
      </c>
      <c r="T243" s="67">
        <f t="shared" ca="1" si="25"/>
        <v>0</v>
      </c>
      <c r="U243" s="67">
        <f>IF(C243="",0,IF(OR(D243=0,E243=0,F243=0,G243=0,H243=0,I243=0,K243=0,K243="",L243=0,M243=0,AND(OR(L243=Lists!$K$3,L243=Lists!$K$4),J243=0),AND(L243=Lists!$K$4,OR(M243=Lists!$M$5,M243=Lists!$M$6,M243=Lists!$M$7,M243=Lists!$M$8,M243=Lists!$M$10),N243=0)),1,0))</f>
        <v>0</v>
      </c>
      <c r="V243" s="67">
        <f>IF(E243=0,0,IF(COUNTIF(Lists!$B$3:$B$203,E243)&gt;0,0,1))</f>
        <v>0</v>
      </c>
      <c r="W243" s="67">
        <f>IF(M243=Lists!$L$5,IF(COUNTIFS('Section 3'!$D$16:$D$25,F243,'Section 3'!$G$16:$G$25,Lists!$J$3)&gt;0,0,1),IF(M243=Lists!$L$6,IF(COUNTIFS('Section 3'!$D$16:$D$25,F243,'Section 3'!$G$16:$G$25,M243)&gt;0,0,1),0))</f>
        <v>0</v>
      </c>
      <c r="X243" s="67">
        <f>IF(M243=Lists!$L$8,IF(COUNTIFS('Section 3'!$D$16:$D$25,F243,'Section 3'!$G$16:$G$25,Lists!$J$5)&gt;0,0,1),IF(M243=Lists!$L$10,IF(COUNTIFS('Section 3'!$D$16:$D$25,F243,'Section 3'!$G$16:$G$25,Lists!$J$6)&gt;0,0,1),0))</f>
        <v>0</v>
      </c>
      <c r="Y243" s="67">
        <f t="shared" si="20"/>
        <v>0</v>
      </c>
      <c r="Z243" s="61">
        <f t="shared" si="21"/>
        <v>0</v>
      </c>
      <c r="AA243" s="61">
        <f t="shared" si="22"/>
        <v>0</v>
      </c>
      <c r="AB243" s="40"/>
      <c r="AC243" s="40"/>
      <c r="AD243" s="40"/>
      <c r="AE243" s="40"/>
      <c r="AF243" s="40"/>
      <c r="AG243" s="40"/>
      <c r="AH243" s="40"/>
      <c r="AI243" s="40"/>
      <c r="AJ243" s="40"/>
      <c r="AK243" s="40"/>
      <c r="AL243" s="40"/>
      <c r="AM243" s="40"/>
      <c r="AN243" s="40"/>
      <c r="AO243" s="40"/>
    </row>
    <row r="244" spans="1:41" s="21" customFormat="1" x14ac:dyDescent="0.25">
      <c r="A244" s="61"/>
      <c r="B244" s="42"/>
      <c r="C244" s="180" t="str">
        <f>IF(F244=0,"",MAX($C$16:C243)+1)</f>
        <v/>
      </c>
      <c r="D244" s="63"/>
      <c r="E244" s="209"/>
      <c r="F244" s="210"/>
      <c r="G244" s="211"/>
      <c r="H244" s="210"/>
      <c r="I244" s="210"/>
      <c r="J244" s="210"/>
      <c r="K244" s="212" t="s">
        <v>372</v>
      </c>
      <c r="L244" s="210"/>
      <c r="M244" s="210"/>
      <c r="N244" s="192"/>
      <c r="O244" s="35"/>
      <c r="Q244" s="74" t="str">
        <f t="shared" ca="1" si="23"/>
        <v/>
      </c>
      <c r="S244" s="67" t="str">
        <f t="shared" si="24"/>
        <v>N</v>
      </c>
      <c r="T244" s="67">
        <f t="shared" ca="1" si="25"/>
        <v>0</v>
      </c>
      <c r="U244" s="67">
        <f>IF(C244="",0,IF(OR(D244=0,E244=0,F244=0,G244=0,H244=0,I244=0,K244=0,K244="",L244=0,M244=0,AND(OR(L244=Lists!$K$3,L244=Lists!$K$4),J244=0),AND(L244=Lists!$K$4,OR(M244=Lists!$M$5,M244=Lists!$M$6,M244=Lists!$M$7,M244=Lists!$M$8,M244=Lists!$M$10),N244=0)),1,0))</f>
        <v>0</v>
      </c>
      <c r="V244" s="67">
        <f>IF(E244=0,0,IF(COUNTIF(Lists!$B$3:$B$203,E244)&gt;0,0,1))</f>
        <v>0</v>
      </c>
      <c r="W244" s="67">
        <f>IF(M244=Lists!$L$5,IF(COUNTIFS('Section 3'!$D$16:$D$25,F244,'Section 3'!$G$16:$G$25,Lists!$J$3)&gt;0,0,1),IF(M244=Lists!$L$6,IF(COUNTIFS('Section 3'!$D$16:$D$25,F244,'Section 3'!$G$16:$G$25,M244)&gt;0,0,1),0))</f>
        <v>0</v>
      </c>
      <c r="X244" s="67">
        <f>IF(M244=Lists!$L$8,IF(COUNTIFS('Section 3'!$D$16:$D$25,F244,'Section 3'!$G$16:$G$25,Lists!$J$5)&gt;0,0,1),IF(M244=Lists!$L$10,IF(COUNTIFS('Section 3'!$D$16:$D$25,F244,'Section 3'!$G$16:$G$25,Lists!$J$6)&gt;0,0,1),0))</f>
        <v>0</v>
      </c>
      <c r="Y244" s="67">
        <f t="shared" si="20"/>
        <v>0</v>
      </c>
      <c r="Z244" s="61">
        <f t="shared" si="21"/>
        <v>0</v>
      </c>
      <c r="AA244" s="61">
        <f t="shared" si="22"/>
        <v>0</v>
      </c>
      <c r="AB244" s="40"/>
      <c r="AC244" s="40"/>
      <c r="AD244" s="40"/>
      <c r="AE244" s="40"/>
      <c r="AF244" s="40"/>
      <c r="AG244" s="40"/>
      <c r="AH244" s="40"/>
      <c r="AI244" s="40"/>
      <c r="AJ244" s="40"/>
      <c r="AK244" s="40"/>
      <c r="AL244" s="40"/>
      <c r="AM244" s="40"/>
      <c r="AN244" s="40"/>
      <c r="AO244" s="40"/>
    </row>
    <row r="245" spans="1:41" s="21" customFormat="1" x14ac:dyDescent="0.25">
      <c r="A245" s="61"/>
      <c r="B245" s="42"/>
      <c r="C245" s="180" t="str">
        <f>IF(F245=0,"",MAX($C$16:C244)+1)</f>
        <v/>
      </c>
      <c r="D245" s="63"/>
      <c r="E245" s="209"/>
      <c r="F245" s="210"/>
      <c r="G245" s="211"/>
      <c r="H245" s="210"/>
      <c r="I245" s="210"/>
      <c r="J245" s="210"/>
      <c r="K245" s="212" t="s">
        <v>372</v>
      </c>
      <c r="L245" s="210"/>
      <c r="M245" s="210"/>
      <c r="N245" s="192"/>
      <c r="O245" s="35"/>
      <c r="Q245" s="74" t="str">
        <f t="shared" ca="1" si="23"/>
        <v/>
      </c>
      <c r="S245" s="67" t="str">
        <f t="shared" si="24"/>
        <v>N</v>
      </c>
      <c r="T245" s="67">
        <f t="shared" ca="1" si="25"/>
        <v>0</v>
      </c>
      <c r="U245" s="67">
        <f>IF(C245="",0,IF(OR(D245=0,E245=0,F245=0,G245=0,H245=0,I245=0,K245=0,K245="",L245=0,M245=0,AND(OR(L245=Lists!$K$3,L245=Lists!$K$4),J245=0),AND(L245=Lists!$K$4,OR(M245=Lists!$M$5,M245=Lists!$M$6,M245=Lists!$M$7,M245=Lists!$M$8,M245=Lists!$M$10),N245=0)),1,0))</f>
        <v>0</v>
      </c>
      <c r="V245" s="67">
        <f>IF(E245=0,0,IF(COUNTIF(Lists!$B$3:$B$203,E245)&gt;0,0,1))</f>
        <v>0</v>
      </c>
      <c r="W245" s="67">
        <f>IF(M245=Lists!$L$5,IF(COUNTIFS('Section 3'!$D$16:$D$25,F245,'Section 3'!$G$16:$G$25,Lists!$J$3)&gt;0,0,1),IF(M245=Lists!$L$6,IF(COUNTIFS('Section 3'!$D$16:$D$25,F245,'Section 3'!$G$16:$G$25,M245)&gt;0,0,1),0))</f>
        <v>0</v>
      </c>
      <c r="X245" s="67">
        <f>IF(M245=Lists!$L$8,IF(COUNTIFS('Section 3'!$D$16:$D$25,F245,'Section 3'!$G$16:$G$25,Lists!$J$5)&gt;0,0,1),IF(M245=Lists!$L$10,IF(COUNTIFS('Section 3'!$D$16:$D$25,F245,'Section 3'!$G$16:$G$25,Lists!$J$6)&gt;0,0,1),0))</f>
        <v>0</v>
      </c>
      <c r="Y245" s="67">
        <f t="shared" si="20"/>
        <v>0</v>
      </c>
      <c r="Z245" s="61">
        <f t="shared" si="21"/>
        <v>0</v>
      </c>
      <c r="AA245" s="61">
        <f t="shared" si="22"/>
        <v>0</v>
      </c>
      <c r="AB245" s="40"/>
      <c r="AC245" s="40"/>
      <c r="AD245" s="40"/>
      <c r="AE245" s="40"/>
      <c r="AF245" s="40"/>
      <c r="AG245" s="40"/>
      <c r="AH245" s="40"/>
      <c r="AI245" s="40"/>
      <c r="AJ245" s="40"/>
      <c r="AK245" s="40"/>
      <c r="AL245" s="40"/>
      <c r="AM245" s="40"/>
      <c r="AN245" s="40"/>
      <c r="AO245" s="40"/>
    </row>
    <row r="246" spans="1:41" s="21" customFormat="1" x14ac:dyDescent="0.25">
      <c r="A246" s="61"/>
      <c r="B246" s="42"/>
      <c r="C246" s="180" t="str">
        <f>IF(F246=0,"",MAX($C$16:C245)+1)</f>
        <v/>
      </c>
      <c r="D246" s="63"/>
      <c r="E246" s="209"/>
      <c r="F246" s="210"/>
      <c r="G246" s="211"/>
      <c r="H246" s="210"/>
      <c r="I246" s="210"/>
      <c r="J246" s="210"/>
      <c r="K246" s="212" t="s">
        <v>372</v>
      </c>
      <c r="L246" s="210"/>
      <c r="M246" s="210"/>
      <c r="N246" s="192"/>
      <c r="O246" s="35"/>
      <c r="Q246" s="74" t="str">
        <f t="shared" ca="1" si="23"/>
        <v/>
      </c>
      <c r="S246" s="67" t="str">
        <f t="shared" si="24"/>
        <v>N</v>
      </c>
      <c r="T246" s="67">
        <f t="shared" ca="1" si="25"/>
        <v>0</v>
      </c>
      <c r="U246" s="67">
        <f>IF(C246="",0,IF(OR(D246=0,E246=0,F246=0,G246=0,H246=0,I246=0,K246=0,K246="",L246=0,M246=0,AND(OR(L246=Lists!$K$3,L246=Lists!$K$4),J246=0),AND(L246=Lists!$K$4,OR(M246=Lists!$M$5,M246=Lists!$M$6,M246=Lists!$M$7,M246=Lists!$M$8,M246=Lists!$M$10),N246=0)),1,0))</f>
        <v>0</v>
      </c>
      <c r="V246" s="67">
        <f>IF(E246=0,0,IF(COUNTIF(Lists!$B$3:$B$203,E246)&gt;0,0,1))</f>
        <v>0</v>
      </c>
      <c r="W246" s="67">
        <f>IF(M246=Lists!$L$5,IF(COUNTIFS('Section 3'!$D$16:$D$25,F246,'Section 3'!$G$16:$G$25,Lists!$J$3)&gt;0,0,1),IF(M246=Lists!$L$6,IF(COUNTIFS('Section 3'!$D$16:$D$25,F246,'Section 3'!$G$16:$G$25,M246)&gt;0,0,1),0))</f>
        <v>0</v>
      </c>
      <c r="X246" s="67">
        <f>IF(M246=Lists!$L$8,IF(COUNTIFS('Section 3'!$D$16:$D$25,F246,'Section 3'!$G$16:$G$25,Lists!$J$5)&gt;0,0,1),IF(M246=Lists!$L$10,IF(COUNTIFS('Section 3'!$D$16:$D$25,F246,'Section 3'!$G$16:$G$25,Lists!$J$6)&gt;0,0,1),0))</f>
        <v>0</v>
      </c>
      <c r="Y246" s="67">
        <f t="shared" si="20"/>
        <v>0</v>
      </c>
      <c r="Z246" s="61">
        <f t="shared" si="21"/>
        <v>0</v>
      </c>
      <c r="AA246" s="61">
        <f t="shared" si="22"/>
        <v>0</v>
      </c>
      <c r="AB246" s="40"/>
      <c r="AC246" s="40"/>
      <c r="AD246" s="40"/>
      <c r="AE246" s="40"/>
      <c r="AF246" s="40"/>
      <c r="AG246" s="40"/>
      <c r="AH246" s="40"/>
      <c r="AI246" s="40"/>
      <c r="AJ246" s="40"/>
      <c r="AK246" s="40"/>
      <c r="AL246" s="40"/>
      <c r="AM246" s="40"/>
      <c r="AN246" s="40"/>
      <c r="AO246" s="40"/>
    </row>
    <row r="247" spans="1:41" s="21" customFormat="1" x14ac:dyDescent="0.25">
      <c r="A247" s="61"/>
      <c r="B247" s="42"/>
      <c r="C247" s="180" t="str">
        <f>IF(F247=0,"",MAX($C$16:C246)+1)</f>
        <v/>
      </c>
      <c r="D247" s="63"/>
      <c r="E247" s="209"/>
      <c r="F247" s="210"/>
      <c r="G247" s="211"/>
      <c r="H247" s="210"/>
      <c r="I247" s="210"/>
      <c r="J247" s="210"/>
      <c r="K247" s="212" t="s">
        <v>372</v>
      </c>
      <c r="L247" s="210"/>
      <c r="M247" s="210"/>
      <c r="N247" s="192"/>
      <c r="O247" s="35"/>
      <c r="Q247" s="74" t="str">
        <f t="shared" ca="1" si="23"/>
        <v/>
      </c>
      <c r="S247" s="67" t="str">
        <f t="shared" si="24"/>
        <v>N</v>
      </c>
      <c r="T247" s="67">
        <f t="shared" ca="1" si="25"/>
        <v>0</v>
      </c>
      <c r="U247" s="67">
        <f>IF(C247="",0,IF(OR(D247=0,E247=0,F247=0,G247=0,H247=0,I247=0,K247=0,K247="",L247=0,M247=0,AND(OR(L247=Lists!$K$3,L247=Lists!$K$4),J247=0),AND(L247=Lists!$K$4,OR(M247=Lists!$M$5,M247=Lists!$M$6,M247=Lists!$M$7,M247=Lists!$M$8,M247=Lists!$M$10),N247=0)),1,0))</f>
        <v>0</v>
      </c>
      <c r="V247" s="67">
        <f>IF(E247=0,0,IF(COUNTIF(Lists!$B$3:$B$203,E247)&gt;0,0,1))</f>
        <v>0</v>
      </c>
      <c r="W247" s="67">
        <f>IF(M247=Lists!$L$5,IF(COUNTIFS('Section 3'!$D$16:$D$25,F247,'Section 3'!$G$16:$G$25,Lists!$J$3)&gt;0,0,1),IF(M247=Lists!$L$6,IF(COUNTIFS('Section 3'!$D$16:$D$25,F247,'Section 3'!$G$16:$G$25,M247)&gt;0,0,1),0))</f>
        <v>0</v>
      </c>
      <c r="X247" s="67">
        <f>IF(M247=Lists!$L$8,IF(COUNTIFS('Section 3'!$D$16:$D$25,F247,'Section 3'!$G$16:$G$25,Lists!$J$5)&gt;0,0,1),IF(M247=Lists!$L$10,IF(COUNTIFS('Section 3'!$D$16:$D$25,F247,'Section 3'!$G$16:$G$25,Lists!$J$6)&gt;0,0,1),0))</f>
        <v>0</v>
      </c>
      <c r="Y247" s="67">
        <f t="shared" si="20"/>
        <v>0</v>
      </c>
      <c r="Z247" s="61">
        <f t="shared" si="21"/>
        <v>0</v>
      </c>
      <c r="AA247" s="61">
        <f t="shared" si="22"/>
        <v>0</v>
      </c>
      <c r="AB247" s="40"/>
      <c r="AC247" s="40"/>
      <c r="AD247" s="40"/>
      <c r="AE247" s="40"/>
      <c r="AF247" s="40"/>
      <c r="AG247" s="40"/>
      <c r="AH247" s="40"/>
      <c r="AI247" s="40"/>
      <c r="AJ247" s="40"/>
      <c r="AK247" s="40"/>
      <c r="AL247" s="40"/>
      <c r="AM247" s="40"/>
      <c r="AN247" s="40"/>
      <c r="AO247" s="40"/>
    </row>
    <row r="248" spans="1:41" s="21" customFormat="1" x14ac:dyDescent="0.25">
      <c r="A248" s="61"/>
      <c r="B248" s="42"/>
      <c r="C248" s="180" t="str">
        <f>IF(F248=0,"",MAX($C$16:C247)+1)</f>
        <v/>
      </c>
      <c r="D248" s="63"/>
      <c r="E248" s="209"/>
      <c r="F248" s="210"/>
      <c r="G248" s="211"/>
      <c r="H248" s="210"/>
      <c r="I248" s="210"/>
      <c r="J248" s="210"/>
      <c r="K248" s="212" t="s">
        <v>372</v>
      </c>
      <c r="L248" s="210"/>
      <c r="M248" s="210"/>
      <c r="N248" s="192"/>
      <c r="O248" s="35"/>
      <c r="Q248" s="74" t="str">
        <f t="shared" ca="1" si="23"/>
        <v/>
      </c>
      <c r="S248" s="67" t="str">
        <f t="shared" si="24"/>
        <v>N</v>
      </c>
      <c r="T248" s="67">
        <f t="shared" ca="1" si="25"/>
        <v>0</v>
      </c>
      <c r="U248" s="67">
        <f>IF(C248="",0,IF(OR(D248=0,E248=0,F248=0,G248=0,H248=0,I248=0,K248=0,K248="",L248=0,M248=0,AND(OR(L248=Lists!$K$3,L248=Lists!$K$4),J248=0),AND(L248=Lists!$K$4,OR(M248=Lists!$M$5,M248=Lists!$M$6,M248=Lists!$M$7,M248=Lists!$M$8,M248=Lists!$M$10),N248=0)),1,0))</f>
        <v>0</v>
      </c>
      <c r="V248" s="67">
        <f>IF(E248=0,0,IF(COUNTIF(Lists!$B$3:$B$203,E248)&gt;0,0,1))</f>
        <v>0</v>
      </c>
      <c r="W248" s="67">
        <f>IF(M248=Lists!$L$5,IF(COUNTIFS('Section 3'!$D$16:$D$25,F248,'Section 3'!$G$16:$G$25,Lists!$J$3)&gt;0,0,1),IF(M248=Lists!$L$6,IF(COUNTIFS('Section 3'!$D$16:$D$25,F248,'Section 3'!$G$16:$G$25,M248)&gt;0,0,1),0))</f>
        <v>0</v>
      </c>
      <c r="X248" s="67">
        <f>IF(M248=Lists!$L$8,IF(COUNTIFS('Section 3'!$D$16:$D$25,F248,'Section 3'!$G$16:$G$25,Lists!$J$5)&gt;0,0,1),IF(M248=Lists!$L$10,IF(COUNTIFS('Section 3'!$D$16:$D$25,F248,'Section 3'!$G$16:$G$25,Lists!$J$6)&gt;0,0,1),0))</f>
        <v>0</v>
      </c>
      <c r="Y248" s="67">
        <f t="shared" si="20"/>
        <v>0</v>
      </c>
      <c r="Z248" s="61">
        <f t="shared" si="21"/>
        <v>0</v>
      </c>
      <c r="AA248" s="61">
        <f t="shared" si="22"/>
        <v>0</v>
      </c>
      <c r="AB248" s="40"/>
      <c r="AC248" s="40"/>
      <c r="AD248" s="40"/>
      <c r="AE248" s="40"/>
      <c r="AF248" s="40"/>
      <c r="AG248" s="40"/>
      <c r="AH248" s="40"/>
      <c r="AI248" s="40"/>
      <c r="AJ248" s="40"/>
      <c r="AK248" s="40"/>
      <c r="AL248" s="40"/>
      <c r="AM248" s="40"/>
      <c r="AN248" s="40"/>
      <c r="AO248" s="40"/>
    </row>
    <row r="249" spans="1:41" s="21" customFormat="1" x14ac:dyDescent="0.25">
      <c r="A249" s="61"/>
      <c r="B249" s="42"/>
      <c r="C249" s="180" t="str">
        <f>IF(F249=0,"",MAX($C$16:C248)+1)</f>
        <v/>
      </c>
      <c r="D249" s="63"/>
      <c r="E249" s="209"/>
      <c r="F249" s="210"/>
      <c r="G249" s="211"/>
      <c r="H249" s="210"/>
      <c r="I249" s="210"/>
      <c r="J249" s="210"/>
      <c r="K249" s="212" t="s">
        <v>372</v>
      </c>
      <c r="L249" s="210"/>
      <c r="M249" s="210"/>
      <c r="N249" s="192"/>
      <c r="O249" s="35"/>
      <c r="Q249" s="74" t="str">
        <f t="shared" ca="1" si="23"/>
        <v/>
      </c>
      <c r="S249" s="67" t="str">
        <f t="shared" si="24"/>
        <v>N</v>
      </c>
      <c r="T249" s="67">
        <f t="shared" ca="1" si="25"/>
        <v>0</v>
      </c>
      <c r="U249" s="67">
        <f>IF(C249="",0,IF(OR(D249=0,E249=0,F249=0,G249=0,H249=0,I249=0,K249=0,K249="",L249=0,M249=0,AND(OR(L249=Lists!$K$3,L249=Lists!$K$4),J249=0),AND(L249=Lists!$K$4,OR(M249=Lists!$M$5,M249=Lists!$M$6,M249=Lists!$M$7,M249=Lists!$M$8,M249=Lists!$M$10),N249=0)),1,0))</f>
        <v>0</v>
      </c>
      <c r="V249" s="67">
        <f>IF(E249=0,0,IF(COUNTIF(Lists!$B$3:$B$203,E249)&gt;0,0,1))</f>
        <v>0</v>
      </c>
      <c r="W249" s="67">
        <f>IF(M249=Lists!$L$5,IF(COUNTIFS('Section 3'!$D$16:$D$25,F249,'Section 3'!$G$16:$G$25,Lists!$J$3)&gt;0,0,1),IF(M249=Lists!$L$6,IF(COUNTIFS('Section 3'!$D$16:$D$25,F249,'Section 3'!$G$16:$G$25,M249)&gt;0,0,1),0))</f>
        <v>0</v>
      </c>
      <c r="X249" s="67">
        <f>IF(M249=Lists!$L$8,IF(COUNTIFS('Section 3'!$D$16:$D$25,F249,'Section 3'!$G$16:$G$25,Lists!$J$5)&gt;0,0,1),IF(M249=Lists!$L$10,IF(COUNTIFS('Section 3'!$D$16:$D$25,F249,'Section 3'!$G$16:$G$25,Lists!$J$6)&gt;0,0,1),0))</f>
        <v>0</v>
      </c>
      <c r="Y249" s="67">
        <f t="shared" si="20"/>
        <v>0</v>
      </c>
      <c r="Z249" s="61">
        <f t="shared" si="21"/>
        <v>0</v>
      </c>
      <c r="AA249" s="61">
        <f t="shared" si="22"/>
        <v>0</v>
      </c>
      <c r="AB249" s="40"/>
      <c r="AC249" s="40"/>
      <c r="AD249" s="40"/>
      <c r="AE249" s="40"/>
      <c r="AF249" s="40"/>
      <c r="AG249" s="40"/>
      <c r="AH249" s="40"/>
      <c r="AI249" s="40"/>
      <c r="AJ249" s="40"/>
      <c r="AK249" s="40"/>
      <c r="AL249" s="40"/>
      <c r="AM249" s="40"/>
      <c r="AN249" s="40"/>
      <c r="AO249" s="40"/>
    </row>
    <row r="250" spans="1:41" s="21" customFormat="1" x14ac:dyDescent="0.25">
      <c r="A250" s="61"/>
      <c r="B250" s="42"/>
      <c r="C250" s="180" t="str">
        <f>IF(F250=0,"",MAX($C$16:C249)+1)</f>
        <v/>
      </c>
      <c r="D250" s="63"/>
      <c r="E250" s="209"/>
      <c r="F250" s="210"/>
      <c r="G250" s="211"/>
      <c r="H250" s="210"/>
      <c r="I250" s="210"/>
      <c r="J250" s="210"/>
      <c r="K250" s="212" t="s">
        <v>372</v>
      </c>
      <c r="L250" s="210"/>
      <c r="M250" s="210"/>
      <c r="N250" s="192"/>
      <c r="O250" s="35"/>
      <c r="Q250" s="74" t="str">
        <f t="shared" ca="1" si="23"/>
        <v/>
      </c>
      <c r="S250" s="67" t="str">
        <f t="shared" si="24"/>
        <v>N</v>
      </c>
      <c r="T250" s="67">
        <f t="shared" ca="1" si="25"/>
        <v>0</v>
      </c>
      <c r="U250" s="67">
        <f>IF(C250="",0,IF(OR(D250=0,E250=0,F250=0,G250=0,H250=0,I250=0,K250=0,K250="",L250=0,M250=0,AND(OR(L250=Lists!$K$3,L250=Lists!$K$4),J250=0),AND(L250=Lists!$K$4,OR(M250=Lists!$M$5,M250=Lists!$M$6,M250=Lists!$M$7,M250=Lists!$M$8,M250=Lists!$M$10),N250=0)),1,0))</f>
        <v>0</v>
      </c>
      <c r="V250" s="67">
        <f>IF(E250=0,0,IF(COUNTIF(Lists!$B$3:$B$203,E250)&gt;0,0,1))</f>
        <v>0</v>
      </c>
      <c r="W250" s="67">
        <f>IF(M250=Lists!$L$5,IF(COUNTIFS('Section 3'!$D$16:$D$25,F250,'Section 3'!$G$16:$G$25,Lists!$J$3)&gt;0,0,1),IF(M250=Lists!$L$6,IF(COUNTIFS('Section 3'!$D$16:$D$25,F250,'Section 3'!$G$16:$G$25,M250)&gt;0,0,1),0))</f>
        <v>0</v>
      </c>
      <c r="X250" s="67">
        <f>IF(M250=Lists!$L$8,IF(COUNTIFS('Section 3'!$D$16:$D$25,F250,'Section 3'!$G$16:$G$25,Lists!$J$5)&gt;0,0,1),IF(M250=Lists!$L$10,IF(COUNTIFS('Section 3'!$D$16:$D$25,F250,'Section 3'!$G$16:$G$25,Lists!$J$6)&gt;0,0,1),0))</f>
        <v>0</v>
      </c>
      <c r="Y250" s="67">
        <f t="shared" si="20"/>
        <v>0</v>
      </c>
      <c r="Z250" s="61">
        <f t="shared" si="21"/>
        <v>0</v>
      </c>
      <c r="AA250" s="61">
        <f t="shared" si="22"/>
        <v>0</v>
      </c>
      <c r="AB250" s="40"/>
      <c r="AC250" s="40"/>
      <c r="AD250" s="40"/>
      <c r="AE250" s="40"/>
      <c r="AF250" s="40"/>
      <c r="AG250" s="40"/>
      <c r="AH250" s="40"/>
      <c r="AI250" s="40"/>
      <c r="AJ250" s="40"/>
      <c r="AK250" s="40"/>
      <c r="AL250" s="40"/>
      <c r="AM250" s="40"/>
      <c r="AN250" s="40"/>
      <c r="AO250" s="40"/>
    </row>
    <row r="251" spans="1:41" s="21" customFormat="1" x14ac:dyDescent="0.25">
      <c r="A251" s="61"/>
      <c r="B251" s="42"/>
      <c r="C251" s="180" t="str">
        <f>IF(F251=0,"",MAX($C$16:C250)+1)</f>
        <v/>
      </c>
      <c r="D251" s="63"/>
      <c r="E251" s="209"/>
      <c r="F251" s="210"/>
      <c r="G251" s="211"/>
      <c r="H251" s="210"/>
      <c r="I251" s="210"/>
      <c r="J251" s="210"/>
      <c r="K251" s="212" t="s">
        <v>372</v>
      </c>
      <c r="L251" s="210"/>
      <c r="M251" s="210"/>
      <c r="N251" s="192"/>
      <c r="O251" s="35"/>
      <c r="Q251" s="74" t="str">
        <f t="shared" ca="1" si="23"/>
        <v/>
      </c>
      <c r="S251" s="67" t="str">
        <f t="shared" si="24"/>
        <v>N</v>
      </c>
      <c r="T251" s="67">
        <f t="shared" ca="1" si="25"/>
        <v>0</v>
      </c>
      <c r="U251" s="67">
        <f>IF(C251="",0,IF(OR(D251=0,E251=0,F251=0,G251=0,H251=0,I251=0,K251=0,K251="",L251=0,M251=0,AND(OR(L251=Lists!$K$3,L251=Lists!$K$4),J251=0),AND(L251=Lists!$K$4,OR(M251=Lists!$M$5,M251=Lists!$M$6,M251=Lists!$M$7,M251=Lists!$M$8,M251=Lists!$M$10),N251=0)),1,0))</f>
        <v>0</v>
      </c>
      <c r="V251" s="67">
        <f>IF(E251=0,0,IF(COUNTIF(Lists!$B$3:$B$203,E251)&gt;0,0,1))</f>
        <v>0</v>
      </c>
      <c r="W251" s="67">
        <f>IF(M251=Lists!$L$5,IF(COUNTIFS('Section 3'!$D$16:$D$25,F251,'Section 3'!$G$16:$G$25,Lists!$J$3)&gt;0,0,1),IF(M251=Lists!$L$6,IF(COUNTIFS('Section 3'!$D$16:$D$25,F251,'Section 3'!$G$16:$G$25,M251)&gt;0,0,1),0))</f>
        <v>0</v>
      </c>
      <c r="X251" s="67">
        <f>IF(M251=Lists!$L$8,IF(COUNTIFS('Section 3'!$D$16:$D$25,F251,'Section 3'!$G$16:$G$25,Lists!$J$5)&gt;0,0,1),IF(M251=Lists!$L$10,IF(COUNTIFS('Section 3'!$D$16:$D$25,F251,'Section 3'!$G$16:$G$25,Lists!$J$6)&gt;0,0,1),0))</f>
        <v>0</v>
      </c>
      <c r="Y251" s="67">
        <f t="shared" si="20"/>
        <v>0</v>
      </c>
      <c r="Z251" s="61">
        <f t="shared" si="21"/>
        <v>0</v>
      </c>
      <c r="AA251" s="61">
        <f t="shared" si="22"/>
        <v>0</v>
      </c>
      <c r="AB251" s="40"/>
      <c r="AC251" s="40"/>
      <c r="AD251" s="40"/>
      <c r="AE251" s="40"/>
      <c r="AF251" s="40"/>
      <c r="AG251" s="40"/>
      <c r="AH251" s="40"/>
      <c r="AI251" s="40"/>
      <c r="AJ251" s="40"/>
      <c r="AK251" s="40"/>
      <c r="AL251" s="40"/>
      <c r="AM251" s="40"/>
      <c r="AN251" s="40"/>
      <c r="AO251" s="40"/>
    </row>
    <row r="252" spans="1:41" s="21" customFormat="1" x14ac:dyDescent="0.25">
      <c r="A252" s="61"/>
      <c r="B252" s="42"/>
      <c r="C252" s="180" t="str">
        <f>IF(F252=0,"",MAX($C$16:C251)+1)</f>
        <v/>
      </c>
      <c r="D252" s="63"/>
      <c r="E252" s="209"/>
      <c r="F252" s="210"/>
      <c r="G252" s="211"/>
      <c r="H252" s="210"/>
      <c r="I252" s="210"/>
      <c r="J252" s="210"/>
      <c r="K252" s="212" t="s">
        <v>372</v>
      </c>
      <c r="L252" s="210"/>
      <c r="M252" s="210"/>
      <c r="N252" s="192"/>
      <c r="O252" s="35"/>
      <c r="Q252" s="74" t="str">
        <f t="shared" ca="1" si="23"/>
        <v/>
      </c>
      <c r="S252" s="67" t="str">
        <f t="shared" si="24"/>
        <v>N</v>
      </c>
      <c r="T252" s="67">
        <f t="shared" ca="1" si="25"/>
        <v>0</v>
      </c>
      <c r="U252" s="67">
        <f>IF(C252="",0,IF(OR(D252=0,E252=0,F252=0,G252=0,H252=0,I252=0,K252=0,K252="",L252=0,M252=0,AND(OR(L252=Lists!$K$3,L252=Lists!$K$4),J252=0),AND(L252=Lists!$K$4,OR(M252=Lists!$M$5,M252=Lists!$M$6,M252=Lists!$M$7,M252=Lists!$M$8,M252=Lists!$M$10),N252=0)),1,0))</f>
        <v>0</v>
      </c>
      <c r="V252" s="67">
        <f>IF(E252=0,0,IF(COUNTIF(Lists!$B$3:$B$203,E252)&gt;0,0,1))</f>
        <v>0</v>
      </c>
      <c r="W252" s="67">
        <f>IF(M252=Lists!$L$5,IF(COUNTIFS('Section 3'!$D$16:$D$25,F252,'Section 3'!$G$16:$G$25,Lists!$J$3)&gt;0,0,1),IF(M252=Lists!$L$6,IF(COUNTIFS('Section 3'!$D$16:$D$25,F252,'Section 3'!$G$16:$G$25,M252)&gt;0,0,1),0))</f>
        <v>0</v>
      </c>
      <c r="X252" s="67">
        <f>IF(M252=Lists!$L$8,IF(COUNTIFS('Section 3'!$D$16:$D$25,F252,'Section 3'!$G$16:$G$25,Lists!$J$5)&gt;0,0,1),IF(M252=Lists!$L$10,IF(COUNTIFS('Section 3'!$D$16:$D$25,F252,'Section 3'!$G$16:$G$25,Lists!$J$6)&gt;0,0,1),0))</f>
        <v>0</v>
      </c>
      <c r="Y252" s="67">
        <f t="shared" si="20"/>
        <v>0</v>
      </c>
      <c r="Z252" s="61">
        <f t="shared" si="21"/>
        <v>0</v>
      </c>
      <c r="AA252" s="61">
        <f t="shared" si="22"/>
        <v>0</v>
      </c>
      <c r="AB252" s="40"/>
      <c r="AC252" s="40"/>
      <c r="AD252" s="40"/>
      <c r="AE252" s="40"/>
      <c r="AF252" s="40"/>
      <c r="AG252" s="40"/>
      <c r="AH252" s="40"/>
      <c r="AI252" s="40"/>
      <c r="AJ252" s="40"/>
      <c r="AK252" s="40"/>
      <c r="AL252" s="40"/>
      <c r="AM252" s="40"/>
      <c r="AN252" s="40"/>
      <c r="AO252" s="40"/>
    </row>
    <row r="253" spans="1:41" s="21" customFormat="1" x14ac:dyDescent="0.25">
      <c r="A253" s="61"/>
      <c r="B253" s="42"/>
      <c r="C253" s="180" t="str">
        <f>IF(F253=0,"",MAX($C$16:C252)+1)</f>
        <v/>
      </c>
      <c r="D253" s="63"/>
      <c r="E253" s="209"/>
      <c r="F253" s="210"/>
      <c r="G253" s="211"/>
      <c r="H253" s="210"/>
      <c r="I253" s="210"/>
      <c r="J253" s="210"/>
      <c r="K253" s="212" t="s">
        <v>372</v>
      </c>
      <c r="L253" s="210"/>
      <c r="M253" s="210"/>
      <c r="N253" s="192"/>
      <c r="O253" s="35"/>
      <c r="Q253" s="74" t="str">
        <f t="shared" ca="1" si="23"/>
        <v/>
      </c>
      <c r="S253" s="67" t="str">
        <f t="shared" si="24"/>
        <v>N</v>
      </c>
      <c r="T253" s="67">
        <f t="shared" ca="1" si="25"/>
        <v>0</v>
      </c>
      <c r="U253" s="67">
        <f>IF(C253="",0,IF(OR(D253=0,E253=0,F253=0,G253=0,H253=0,I253=0,K253=0,K253="",L253=0,M253=0,AND(OR(L253=Lists!$K$3,L253=Lists!$K$4),J253=0),AND(L253=Lists!$K$4,OR(M253=Lists!$M$5,M253=Lists!$M$6,M253=Lists!$M$7,M253=Lists!$M$8,M253=Lists!$M$10),N253=0)),1,0))</f>
        <v>0</v>
      </c>
      <c r="V253" s="67">
        <f>IF(E253=0,0,IF(COUNTIF(Lists!$B$3:$B$203,E253)&gt;0,0,1))</f>
        <v>0</v>
      </c>
      <c r="W253" s="67">
        <f>IF(M253=Lists!$L$5,IF(COUNTIFS('Section 3'!$D$16:$D$25,F253,'Section 3'!$G$16:$G$25,Lists!$J$3)&gt;0,0,1),IF(M253=Lists!$L$6,IF(COUNTIFS('Section 3'!$D$16:$D$25,F253,'Section 3'!$G$16:$G$25,M253)&gt;0,0,1),0))</f>
        <v>0</v>
      </c>
      <c r="X253" s="67">
        <f>IF(M253=Lists!$L$8,IF(COUNTIFS('Section 3'!$D$16:$D$25,F253,'Section 3'!$G$16:$G$25,Lists!$J$5)&gt;0,0,1),IF(M253=Lists!$L$10,IF(COUNTIFS('Section 3'!$D$16:$D$25,F253,'Section 3'!$G$16:$G$25,Lists!$J$6)&gt;0,0,1),0))</f>
        <v>0</v>
      </c>
      <c r="Y253" s="67">
        <f t="shared" si="20"/>
        <v>0</v>
      </c>
      <c r="Z253" s="61">
        <f t="shared" si="21"/>
        <v>0</v>
      </c>
      <c r="AA253" s="61">
        <f t="shared" si="22"/>
        <v>0</v>
      </c>
      <c r="AB253" s="40"/>
      <c r="AC253" s="40"/>
      <c r="AD253" s="40"/>
      <c r="AE253" s="40"/>
      <c r="AF253" s="40"/>
      <c r="AG253" s="40"/>
      <c r="AH253" s="40"/>
      <c r="AI253" s="40"/>
      <c r="AJ253" s="40"/>
      <c r="AK253" s="40"/>
      <c r="AL253" s="40"/>
      <c r="AM253" s="40"/>
      <c r="AN253" s="40"/>
      <c r="AO253" s="40"/>
    </row>
    <row r="254" spans="1:41" s="21" customFormat="1" x14ac:dyDescent="0.25">
      <c r="A254" s="61"/>
      <c r="B254" s="42"/>
      <c r="C254" s="180" t="str">
        <f>IF(F254=0,"",MAX($C$16:C253)+1)</f>
        <v/>
      </c>
      <c r="D254" s="63"/>
      <c r="E254" s="209"/>
      <c r="F254" s="210"/>
      <c r="G254" s="211"/>
      <c r="H254" s="210"/>
      <c r="I254" s="210"/>
      <c r="J254" s="210"/>
      <c r="K254" s="212" t="s">
        <v>372</v>
      </c>
      <c r="L254" s="210"/>
      <c r="M254" s="210"/>
      <c r="N254" s="192"/>
      <c r="O254" s="35"/>
      <c r="Q254" s="74" t="str">
        <f t="shared" ca="1" si="23"/>
        <v/>
      </c>
      <c r="S254" s="67" t="str">
        <f t="shared" si="24"/>
        <v>N</v>
      </c>
      <c r="T254" s="67">
        <f t="shared" ca="1" si="25"/>
        <v>0</v>
      </c>
      <c r="U254" s="67">
        <f>IF(C254="",0,IF(OR(D254=0,E254=0,F254=0,G254=0,H254=0,I254=0,K254=0,K254="",L254=0,M254=0,AND(OR(L254=Lists!$K$3,L254=Lists!$K$4),J254=0),AND(L254=Lists!$K$4,OR(M254=Lists!$M$5,M254=Lists!$M$6,M254=Lists!$M$7,M254=Lists!$M$8,M254=Lists!$M$10),N254=0)),1,0))</f>
        <v>0</v>
      </c>
      <c r="V254" s="67">
        <f>IF(E254=0,0,IF(COUNTIF(Lists!$B$3:$B$203,E254)&gt;0,0,1))</f>
        <v>0</v>
      </c>
      <c r="W254" s="67">
        <f>IF(M254=Lists!$L$5,IF(COUNTIFS('Section 3'!$D$16:$D$25,F254,'Section 3'!$G$16:$G$25,Lists!$J$3)&gt;0,0,1),IF(M254=Lists!$L$6,IF(COUNTIFS('Section 3'!$D$16:$D$25,F254,'Section 3'!$G$16:$G$25,M254)&gt;0,0,1),0))</f>
        <v>0</v>
      </c>
      <c r="X254" s="67">
        <f>IF(M254=Lists!$L$8,IF(COUNTIFS('Section 3'!$D$16:$D$25,F254,'Section 3'!$G$16:$G$25,Lists!$J$5)&gt;0,0,1),IF(M254=Lists!$L$10,IF(COUNTIFS('Section 3'!$D$16:$D$25,F254,'Section 3'!$G$16:$G$25,Lists!$J$6)&gt;0,0,1),0))</f>
        <v>0</v>
      </c>
      <c r="Y254" s="67">
        <f t="shared" si="20"/>
        <v>0</v>
      </c>
      <c r="Z254" s="61">
        <f t="shared" si="21"/>
        <v>0</v>
      </c>
      <c r="AA254" s="61">
        <f t="shared" si="22"/>
        <v>0</v>
      </c>
      <c r="AB254" s="40"/>
      <c r="AC254" s="40"/>
      <c r="AD254" s="40"/>
      <c r="AE254" s="40"/>
      <c r="AF254" s="40"/>
      <c r="AG254" s="40"/>
      <c r="AH254" s="40"/>
      <c r="AI254" s="40"/>
      <c r="AJ254" s="40"/>
      <c r="AK254" s="40"/>
      <c r="AL254" s="40"/>
      <c r="AM254" s="40"/>
      <c r="AN254" s="40"/>
      <c r="AO254" s="40"/>
    </row>
    <row r="255" spans="1:41" s="21" customFormat="1" x14ac:dyDescent="0.25">
      <c r="A255" s="61"/>
      <c r="B255" s="42"/>
      <c r="C255" s="180" t="str">
        <f>IF(F255=0,"",MAX($C$16:C254)+1)</f>
        <v/>
      </c>
      <c r="D255" s="63"/>
      <c r="E255" s="209"/>
      <c r="F255" s="210"/>
      <c r="G255" s="211"/>
      <c r="H255" s="210"/>
      <c r="I255" s="210"/>
      <c r="J255" s="210"/>
      <c r="K255" s="212" t="s">
        <v>372</v>
      </c>
      <c r="L255" s="210"/>
      <c r="M255" s="210"/>
      <c r="N255" s="192"/>
      <c r="O255" s="35"/>
      <c r="Q255" s="74" t="str">
        <f t="shared" ca="1" si="23"/>
        <v/>
      </c>
      <c r="S255" s="67" t="str">
        <f t="shared" si="24"/>
        <v>N</v>
      </c>
      <c r="T255" s="67">
        <f t="shared" ca="1" si="25"/>
        <v>0</v>
      </c>
      <c r="U255" s="67">
        <f>IF(C255="",0,IF(OR(D255=0,E255=0,F255=0,G255=0,H255=0,I255=0,K255=0,K255="",L255=0,M255=0,AND(OR(L255=Lists!$K$3,L255=Lists!$K$4),J255=0),AND(L255=Lists!$K$4,OR(M255=Lists!$M$5,M255=Lists!$M$6,M255=Lists!$M$7,M255=Lists!$M$8,M255=Lists!$M$10),N255=0)),1,0))</f>
        <v>0</v>
      </c>
      <c r="V255" s="67">
        <f>IF(E255=0,0,IF(COUNTIF(Lists!$B$3:$B$203,E255)&gt;0,0,1))</f>
        <v>0</v>
      </c>
      <c r="W255" s="67">
        <f>IF(M255=Lists!$L$5,IF(COUNTIFS('Section 3'!$D$16:$D$25,F255,'Section 3'!$G$16:$G$25,Lists!$J$3)&gt;0,0,1),IF(M255=Lists!$L$6,IF(COUNTIFS('Section 3'!$D$16:$D$25,F255,'Section 3'!$G$16:$G$25,M255)&gt;0,0,1),0))</f>
        <v>0</v>
      </c>
      <c r="X255" s="67">
        <f>IF(M255=Lists!$L$8,IF(COUNTIFS('Section 3'!$D$16:$D$25,F255,'Section 3'!$G$16:$G$25,Lists!$J$5)&gt;0,0,1),IF(M255=Lists!$L$10,IF(COUNTIFS('Section 3'!$D$16:$D$25,F255,'Section 3'!$G$16:$G$25,Lists!$J$6)&gt;0,0,1),0))</f>
        <v>0</v>
      </c>
      <c r="Y255" s="67">
        <f t="shared" si="20"/>
        <v>0</v>
      </c>
      <c r="Z255" s="61">
        <f t="shared" si="21"/>
        <v>0</v>
      </c>
      <c r="AA255" s="61">
        <f t="shared" si="22"/>
        <v>0</v>
      </c>
      <c r="AB255" s="40"/>
      <c r="AC255" s="40"/>
      <c r="AD255" s="40"/>
      <c r="AE255" s="40"/>
      <c r="AF255" s="40"/>
      <c r="AG255" s="40"/>
      <c r="AH255" s="40"/>
      <c r="AI255" s="40"/>
      <c r="AJ255" s="40"/>
      <c r="AK255" s="40"/>
      <c r="AL255" s="40"/>
      <c r="AM255" s="40"/>
      <c r="AN255" s="40"/>
      <c r="AO255" s="40"/>
    </row>
    <row r="256" spans="1:41" s="21" customFormat="1" x14ac:dyDescent="0.25">
      <c r="A256" s="61"/>
      <c r="B256" s="42"/>
      <c r="C256" s="180" t="str">
        <f>IF(F256=0,"",MAX($C$16:C255)+1)</f>
        <v/>
      </c>
      <c r="D256" s="63"/>
      <c r="E256" s="209"/>
      <c r="F256" s="210"/>
      <c r="G256" s="211"/>
      <c r="H256" s="210"/>
      <c r="I256" s="210"/>
      <c r="J256" s="210"/>
      <c r="K256" s="212" t="s">
        <v>372</v>
      </c>
      <c r="L256" s="210"/>
      <c r="M256" s="210"/>
      <c r="N256" s="192"/>
      <c r="O256" s="35"/>
      <c r="Q256" s="74" t="str">
        <f t="shared" ca="1" si="23"/>
        <v/>
      </c>
      <c r="S256" s="67" t="str">
        <f t="shared" si="24"/>
        <v>N</v>
      </c>
      <c r="T256" s="67">
        <f t="shared" ca="1" si="25"/>
        <v>0</v>
      </c>
      <c r="U256" s="67">
        <f>IF(C256="",0,IF(OR(D256=0,E256=0,F256=0,G256=0,H256=0,I256=0,K256=0,K256="",L256=0,M256=0,AND(OR(L256=Lists!$K$3,L256=Lists!$K$4),J256=0),AND(L256=Lists!$K$4,OR(M256=Lists!$M$5,M256=Lists!$M$6,M256=Lists!$M$7,M256=Lists!$M$8,M256=Lists!$M$10),N256=0)),1,0))</f>
        <v>0</v>
      </c>
      <c r="V256" s="67">
        <f>IF(E256=0,0,IF(COUNTIF(Lists!$B$3:$B$203,E256)&gt;0,0,1))</f>
        <v>0</v>
      </c>
      <c r="W256" s="67">
        <f>IF(M256=Lists!$L$5,IF(COUNTIFS('Section 3'!$D$16:$D$25,F256,'Section 3'!$G$16:$G$25,Lists!$J$3)&gt;0,0,1),IF(M256=Lists!$L$6,IF(COUNTIFS('Section 3'!$D$16:$D$25,F256,'Section 3'!$G$16:$G$25,M256)&gt;0,0,1),0))</f>
        <v>0</v>
      </c>
      <c r="X256" s="67">
        <f>IF(M256=Lists!$L$8,IF(COUNTIFS('Section 3'!$D$16:$D$25,F256,'Section 3'!$G$16:$G$25,Lists!$J$5)&gt;0,0,1),IF(M256=Lists!$L$10,IF(COUNTIFS('Section 3'!$D$16:$D$25,F256,'Section 3'!$G$16:$G$25,Lists!$J$6)&gt;0,0,1),0))</f>
        <v>0</v>
      </c>
      <c r="Y256" s="67">
        <f t="shared" si="20"/>
        <v>0</v>
      </c>
      <c r="Z256" s="61">
        <f t="shared" si="21"/>
        <v>0</v>
      </c>
      <c r="AA256" s="61">
        <f t="shared" si="22"/>
        <v>0</v>
      </c>
      <c r="AB256" s="40"/>
      <c r="AC256" s="40"/>
      <c r="AD256" s="40"/>
      <c r="AE256" s="40"/>
      <c r="AF256" s="40"/>
      <c r="AG256" s="40"/>
      <c r="AH256" s="40"/>
      <c r="AI256" s="40"/>
      <c r="AJ256" s="40"/>
      <c r="AK256" s="40"/>
      <c r="AL256" s="40"/>
      <c r="AM256" s="40"/>
      <c r="AN256" s="40"/>
      <c r="AO256" s="40"/>
    </row>
    <row r="257" spans="1:41" s="21" customFormat="1" x14ac:dyDescent="0.25">
      <c r="A257" s="61"/>
      <c r="B257" s="42"/>
      <c r="C257" s="180" t="str">
        <f>IF(F257=0,"",MAX($C$16:C256)+1)</f>
        <v/>
      </c>
      <c r="D257" s="63"/>
      <c r="E257" s="209"/>
      <c r="F257" s="210"/>
      <c r="G257" s="211"/>
      <c r="H257" s="210"/>
      <c r="I257" s="210"/>
      <c r="J257" s="210"/>
      <c r="K257" s="212" t="s">
        <v>372</v>
      </c>
      <c r="L257" s="210"/>
      <c r="M257" s="210"/>
      <c r="N257" s="192"/>
      <c r="O257" s="35"/>
      <c r="Q257" s="74" t="str">
        <f t="shared" ca="1" si="23"/>
        <v/>
      </c>
      <c r="S257" s="67" t="str">
        <f t="shared" si="24"/>
        <v>N</v>
      </c>
      <c r="T257" s="67">
        <f t="shared" ca="1" si="25"/>
        <v>0</v>
      </c>
      <c r="U257" s="67">
        <f>IF(C257="",0,IF(OR(D257=0,E257=0,F257=0,G257=0,H257=0,I257=0,K257=0,K257="",L257=0,M257=0,AND(OR(L257=Lists!$K$3,L257=Lists!$K$4),J257=0),AND(L257=Lists!$K$4,OR(M257=Lists!$M$5,M257=Lists!$M$6,M257=Lists!$M$7,M257=Lists!$M$8,M257=Lists!$M$10),N257=0)),1,0))</f>
        <v>0</v>
      </c>
      <c r="V257" s="67">
        <f>IF(E257=0,0,IF(COUNTIF(Lists!$B$3:$B$203,E257)&gt;0,0,1))</f>
        <v>0</v>
      </c>
      <c r="W257" s="67">
        <f>IF(M257=Lists!$L$5,IF(COUNTIFS('Section 3'!$D$16:$D$25,F257,'Section 3'!$G$16:$G$25,Lists!$J$3)&gt;0,0,1),IF(M257=Lists!$L$6,IF(COUNTIFS('Section 3'!$D$16:$D$25,F257,'Section 3'!$G$16:$G$25,M257)&gt;0,0,1),0))</f>
        <v>0</v>
      </c>
      <c r="X257" s="67">
        <f>IF(M257=Lists!$L$8,IF(COUNTIFS('Section 3'!$D$16:$D$25,F257,'Section 3'!$G$16:$G$25,Lists!$J$5)&gt;0,0,1),IF(M257=Lists!$L$10,IF(COUNTIFS('Section 3'!$D$16:$D$25,F257,'Section 3'!$G$16:$G$25,Lists!$J$6)&gt;0,0,1),0))</f>
        <v>0</v>
      </c>
      <c r="Y257" s="67">
        <f t="shared" si="20"/>
        <v>0</v>
      </c>
      <c r="Z257" s="61">
        <f t="shared" si="21"/>
        <v>0</v>
      </c>
      <c r="AA257" s="61">
        <f t="shared" si="22"/>
        <v>0</v>
      </c>
      <c r="AB257" s="40"/>
      <c r="AC257" s="40"/>
      <c r="AD257" s="40"/>
      <c r="AE257" s="40"/>
      <c r="AF257" s="40"/>
      <c r="AG257" s="40"/>
      <c r="AH257" s="40"/>
      <c r="AI257" s="40"/>
      <c r="AJ257" s="40"/>
      <c r="AK257" s="40"/>
      <c r="AL257" s="40"/>
      <c r="AM257" s="40"/>
      <c r="AN257" s="40"/>
      <c r="AO257" s="40"/>
    </row>
    <row r="258" spans="1:41" s="21" customFormat="1" x14ac:dyDescent="0.25">
      <c r="A258" s="61"/>
      <c r="B258" s="42"/>
      <c r="C258" s="180" t="str">
        <f>IF(F258=0,"",MAX($C$16:C257)+1)</f>
        <v/>
      </c>
      <c r="D258" s="63"/>
      <c r="E258" s="209"/>
      <c r="F258" s="210"/>
      <c r="G258" s="211"/>
      <c r="H258" s="210"/>
      <c r="I258" s="210"/>
      <c r="J258" s="210"/>
      <c r="K258" s="212" t="s">
        <v>372</v>
      </c>
      <c r="L258" s="210"/>
      <c r="M258" s="210"/>
      <c r="N258" s="192"/>
      <c r="O258" s="35"/>
      <c r="Q258" s="74" t="str">
        <f t="shared" ca="1" si="23"/>
        <v/>
      </c>
      <c r="S258" s="67" t="str">
        <f t="shared" si="24"/>
        <v>N</v>
      </c>
      <c r="T258" s="67">
        <f t="shared" ca="1" si="25"/>
        <v>0</v>
      </c>
      <c r="U258" s="67">
        <f>IF(C258="",0,IF(OR(D258=0,E258=0,F258=0,G258=0,H258=0,I258=0,K258=0,K258="",L258=0,M258=0,AND(OR(L258=Lists!$K$3,L258=Lists!$K$4),J258=0),AND(L258=Lists!$K$4,OR(M258=Lists!$M$5,M258=Lists!$M$6,M258=Lists!$M$7,M258=Lists!$M$8,M258=Lists!$M$10),N258=0)),1,0))</f>
        <v>0</v>
      </c>
      <c r="V258" s="67">
        <f>IF(E258=0,0,IF(COUNTIF(Lists!$B$3:$B$203,E258)&gt;0,0,1))</f>
        <v>0</v>
      </c>
      <c r="W258" s="67">
        <f>IF(M258=Lists!$L$5,IF(COUNTIFS('Section 3'!$D$16:$D$25,F258,'Section 3'!$G$16:$G$25,Lists!$J$3)&gt;0,0,1),IF(M258=Lists!$L$6,IF(COUNTIFS('Section 3'!$D$16:$D$25,F258,'Section 3'!$G$16:$G$25,M258)&gt;0,0,1),0))</f>
        <v>0</v>
      </c>
      <c r="X258" s="67">
        <f>IF(M258=Lists!$L$8,IF(COUNTIFS('Section 3'!$D$16:$D$25,F258,'Section 3'!$G$16:$G$25,Lists!$J$5)&gt;0,0,1),IF(M258=Lists!$L$10,IF(COUNTIFS('Section 3'!$D$16:$D$25,F258,'Section 3'!$G$16:$G$25,Lists!$J$6)&gt;0,0,1),0))</f>
        <v>0</v>
      </c>
      <c r="Y258" s="67">
        <f t="shared" si="20"/>
        <v>0</v>
      </c>
      <c r="Z258" s="61">
        <f t="shared" si="21"/>
        <v>0</v>
      </c>
      <c r="AA258" s="61">
        <f t="shared" si="22"/>
        <v>0</v>
      </c>
      <c r="AB258" s="40"/>
      <c r="AC258" s="40"/>
      <c r="AD258" s="40"/>
      <c r="AE258" s="40"/>
      <c r="AF258" s="40"/>
      <c r="AG258" s="40"/>
      <c r="AH258" s="40"/>
      <c r="AI258" s="40"/>
      <c r="AJ258" s="40"/>
      <c r="AK258" s="40"/>
      <c r="AL258" s="40"/>
      <c r="AM258" s="40"/>
      <c r="AN258" s="40"/>
      <c r="AO258" s="40"/>
    </row>
    <row r="259" spans="1:41" s="21" customFormat="1" x14ac:dyDescent="0.25">
      <c r="A259" s="61"/>
      <c r="B259" s="42"/>
      <c r="C259" s="180" t="str">
        <f>IF(F259=0,"",MAX($C$16:C258)+1)</f>
        <v/>
      </c>
      <c r="D259" s="63"/>
      <c r="E259" s="209"/>
      <c r="F259" s="210"/>
      <c r="G259" s="211"/>
      <c r="H259" s="210"/>
      <c r="I259" s="210"/>
      <c r="J259" s="210"/>
      <c r="K259" s="212" t="s">
        <v>372</v>
      </c>
      <c r="L259" s="210"/>
      <c r="M259" s="210"/>
      <c r="N259" s="192"/>
      <c r="O259" s="35"/>
      <c r="Q259" s="74" t="str">
        <f t="shared" ca="1" si="23"/>
        <v/>
      </c>
      <c r="S259" s="67" t="str">
        <f t="shared" si="24"/>
        <v>N</v>
      </c>
      <c r="T259" s="67">
        <f t="shared" ca="1" si="25"/>
        <v>0</v>
      </c>
      <c r="U259" s="67">
        <f>IF(C259="",0,IF(OR(D259=0,E259=0,F259=0,G259=0,H259=0,I259=0,K259=0,K259="",L259=0,M259=0,AND(OR(L259=Lists!$K$3,L259=Lists!$K$4),J259=0),AND(L259=Lists!$K$4,OR(M259=Lists!$M$5,M259=Lists!$M$6,M259=Lists!$M$7,M259=Lists!$M$8,M259=Lists!$M$10),N259=0)),1,0))</f>
        <v>0</v>
      </c>
      <c r="V259" s="67">
        <f>IF(E259=0,0,IF(COUNTIF(Lists!$B$3:$B$203,E259)&gt;0,0,1))</f>
        <v>0</v>
      </c>
      <c r="W259" s="67">
        <f>IF(M259=Lists!$L$5,IF(COUNTIFS('Section 3'!$D$16:$D$25,F259,'Section 3'!$G$16:$G$25,Lists!$J$3)&gt;0,0,1),IF(M259=Lists!$L$6,IF(COUNTIFS('Section 3'!$D$16:$D$25,F259,'Section 3'!$G$16:$G$25,M259)&gt;0,0,1),0))</f>
        <v>0</v>
      </c>
      <c r="X259" s="67">
        <f>IF(M259=Lists!$L$8,IF(COUNTIFS('Section 3'!$D$16:$D$25,F259,'Section 3'!$G$16:$G$25,Lists!$J$5)&gt;0,0,1),IF(M259=Lists!$L$10,IF(COUNTIFS('Section 3'!$D$16:$D$25,F259,'Section 3'!$G$16:$G$25,Lists!$J$6)&gt;0,0,1),0))</f>
        <v>0</v>
      </c>
      <c r="Y259" s="67">
        <f t="shared" si="20"/>
        <v>0</v>
      </c>
      <c r="Z259" s="61">
        <f t="shared" si="21"/>
        <v>0</v>
      </c>
      <c r="AA259" s="61">
        <f t="shared" si="22"/>
        <v>0</v>
      </c>
      <c r="AB259" s="40"/>
      <c r="AC259" s="40"/>
      <c r="AD259" s="40"/>
      <c r="AE259" s="40"/>
      <c r="AF259" s="40"/>
      <c r="AG259" s="40"/>
      <c r="AH259" s="40"/>
      <c r="AI259" s="40"/>
      <c r="AJ259" s="40"/>
      <c r="AK259" s="40"/>
      <c r="AL259" s="40"/>
      <c r="AM259" s="40"/>
      <c r="AN259" s="40"/>
      <c r="AO259" s="40"/>
    </row>
    <row r="260" spans="1:41" s="21" customFormat="1" x14ac:dyDescent="0.25">
      <c r="A260" s="61"/>
      <c r="B260" s="42"/>
      <c r="C260" s="180" t="str">
        <f>IF(F260=0,"",MAX($C$16:C259)+1)</f>
        <v/>
      </c>
      <c r="D260" s="63"/>
      <c r="E260" s="209"/>
      <c r="F260" s="210"/>
      <c r="G260" s="211"/>
      <c r="H260" s="210"/>
      <c r="I260" s="210"/>
      <c r="J260" s="210"/>
      <c r="K260" s="212" t="s">
        <v>372</v>
      </c>
      <c r="L260" s="210"/>
      <c r="M260" s="210"/>
      <c r="N260" s="192"/>
      <c r="O260" s="35"/>
      <c r="Q260" s="74" t="str">
        <f t="shared" ca="1" si="23"/>
        <v/>
      </c>
      <c r="S260" s="67" t="str">
        <f t="shared" si="24"/>
        <v>N</v>
      </c>
      <c r="T260" s="67">
        <f t="shared" ca="1" si="25"/>
        <v>0</v>
      </c>
      <c r="U260" s="67">
        <f>IF(C260="",0,IF(OR(D260=0,E260=0,F260=0,G260=0,H260=0,I260=0,K260=0,K260="",L260=0,M260=0,AND(OR(L260=Lists!$K$3,L260=Lists!$K$4),J260=0),AND(L260=Lists!$K$4,OR(M260=Lists!$M$5,M260=Lists!$M$6,M260=Lists!$M$7,M260=Lists!$M$8,M260=Lists!$M$10),N260=0)),1,0))</f>
        <v>0</v>
      </c>
      <c r="V260" s="67">
        <f>IF(E260=0,0,IF(COUNTIF(Lists!$B$3:$B$203,E260)&gt;0,0,1))</f>
        <v>0</v>
      </c>
      <c r="W260" s="67">
        <f>IF(M260=Lists!$L$5,IF(COUNTIFS('Section 3'!$D$16:$D$25,F260,'Section 3'!$G$16:$G$25,Lists!$J$3)&gt;0,0,1),IF(M260=Lists!$L$6,IF(COUNTIFS('Section 3'!$D$16:$D$25,F260,'Section 3'!$G$16:$G$25,M260)&gt;0,0,1),0))</f>
        <v>0</v>
      </c>
      <c r="X260" s="67">
        <f>IF(M260=Lists!$L$8,IF(COUNTIFS('Section 3'!$D$16:$D$25,F260,'Section 3'!$G$16:$G$25,Lists!$J$5)&gt;0,0,1),IF(M260=Lists!$L$10,IF(COUNTIFS('Section 3'!$D$16:$D$25,F260,'Section 3'!$G$16:$G$25,Lists!$J$6)&gt;0,0,1),0))</f>
        <v>0</v>
      </c>
      <c r="Y260" s="67">
        <f t="shared" si="20"/>
        <v>0</v>
      </c>
      <c r="Z260" s="61">
        <f t="shared" si="21"/>
        <v>0</v>
      </c>
      <c r="AA260" s="61">
        <f t="shared" si="22"/>
        <v>0</v>
      </c>
      <c r="AB260" s="40"/>
      <c r="AC260" s="40"/>
      <c r="AD260" s="40"/>
      <c r="AE260" s="40"/>
      <c r="AF260" s="40"/>
      <c r="AG260" s="40"/>
      <c r="AH260" s="40"/>
      <c r="AI260" s="40"/>
      <c r="AJ260" s="40"/>
      <c r="AK260" s="40"/>
      <c r="AL260" s="40"/>
      <c r="AM260" s="40"/>
      <c r="AN260" s="40"/>
      <c r="AO260" s="40"/>
    </row>
    <row r="261" spans="1:41" s="21" customFormat="1" x14ac:dyDescent="0.25">
      <c r="A261" s="61"/>
      <c r="B261" s="42"/>
      <c r="C261" s="180" t="str">
        <f>IF(F261=0,"",MAX($C$16:C260)+1)</f>
        <v/>
      </c>
      <c r="D261" s="63"/>
      <c r="E261" s="209"/>
      <c r="F261" s="210"/>
      <c r="G261" s="211"/>
      <c r="H261" s="210"/>
      <c r="I261" s="210"/>
      <c r="J261" s="210"/>
      <c r="K261" s="212" t="s">
        <v>372</v>
      </c>
      <c r="L261" s="210"/>
      <c r="M261" s="210"/>
      <c r="N261" s="192"/>
      <c r="O261" s="35"/>
      <c r="Q261" s="74" t="str">
        <f t="shared" ca="1" si="23"/>
        <v/>
      </c>
      <c r="S261" s="67" t="str">
        <f t="shared" si="24"/>
        <v>N</v>
      </c>
      <c r="T261" s="67">
        <f t="shared" ca="1" si="25"/>
        <v>0</v>
      </c>
      <c r="U261" s="67">
        <f>IF(C261="",0,IF(OR(D261=0,E261=0,F261=0,G261=0,H261=0,I261=0,K261=0,K261="",L261=0,M261=0,AND(OR(L261=Lists!$K$3,L261=Lists!$K$4),J261=0),AND(L261=Lists!$K$4,OR(M261=Lists!$M$5,M261=Lists!$M$6,M261=Lists!$M$7,M261=Lists!$M$8,M261=Lists!$M$10),N261=0)),1,0))</f>
        <v>0</v>
      </c>
      <c r="V261" s="67">
        <f>IF(E261=0,0,IF(COUNTIF(Lists!$B$3:$B$203,E261)&gt;0,0,1))</f>
        <v>0</v>
      </c>
      <c r="W261" s="67">
        <f>IF(M261=Lists!$L$5,IF(COUNTIFS('Section 3'!$D$16:$D$25,F261,'Section 3'!$G$16:$G$25,Lists!$J$3)&gt;0,0,1),IF(M261=Lists!$L$6,IF(COUNTIFS('Section 3'!$D$16:$D$25,F261,'Section 3'!$G$16:$G$25,M261)&gt;0,0,1),0))</f>
        <v>0</v>
      </c>
      <c r="X261" s="67">
        <f>IF(M261=Lists!$L$8,IF(COUNTIFS('Section 3'!$D$16:$D$25,F261,'Section 3'!$G$16:$G$25,Lists!$J$5)&gt;0,0,1),IF(M261=Lists!$L$10,IF(COUNTIFS('Section 3'!$D$16:$D$25,F261,'Section 3'!$G$16:$G$25,Lists!$J$6)&gt;0,0,1),0))</f>
        <v>0</v>
      </c>
      <c r="Y261" s="67">
        <f t="shared" si="20"/>
        <v>0</v>
      </c>
      <c r="Z261" s="61">
        <f t="shared" si="21"/>
        <v>0</v>
      </c>
      <c r="AA261" s="61">
        <f t="shared" si="22"/>
        <v>0</v>
      </c>
      <c r="AB261" s="40"/>
      <c r="AC261" s="40"/>
      <c r="AD261" s="40"/>
      <c r="AE261" s="40"/>
      <c r="AF261" s="40"/>
      <c r="AG261" s="40"/>
      <c r="AH261" s="40"/>
      <c r="AI261" s="40"/>
      <c r="AJ261" s="40"/>
      <c r="AK261" s="40"/>
      <c r="AL261" s="40"/>
      <c r="AM261" s="40"/>
      <c r="AN261" s="40"/>
      <c r="AO261" s="40"/>
    </row>
    <row r="262" spans="1:41" s="21" customFormat="1" x14ac:dyDescent="0.25">
      <c r="A262" s="61"/>
      <c r="B262" s="42"/>
      <c r="C262" s="180" t="str">
        <f>IF(F262=0,"",MAX($C$16:C261)+1)</f>
        <v/>
      </c>
      <c r="D262" s="63"/>
      <c r="E262" s="209"/>
      <c r="F262" s="210"/>
      <c r="G262" s="211"/>
      <c r="H262" s="210"/>
      <c r="I262" s="210"/>
      <c r="J262" s="210"/>
      <c r="K262" s="212" t="s">
        <v>372</v>
      </c>
      <c r="L262" s="210"/>
      <c r="M262" s="210"/>
      <c r="N262" s="192"/>
      <c r="O262" s="35"/>
      <c r="Q262" s="74" t="str">
        <f t="shared" ca="1" si="23"/>
        <v/>
      </c>
      <c r="S262" s="67" t="str">
        <f t="shared" si="24"/>
        <v>N</v>
      </c>
      <c r="T262" s="67">
        <f t="shared" ca="1" si="25"/>
        <v>0</v>
      </c>
      <c r="U262" s="67">
        <f>IF(C262="",0,IF(OR(D262=0,E262=0,F262=0,G262=0,H262=0,I262=0,K262=0,K262="",L262=0,M262=0,AND(OR(L262=Lists!$K$3,L262=Lists!$K$4),J262=0),AND(L262=Lists!$K$4,OR(M262=Lists!$M$5,M262=Lists!$M$6,M262=Lists!$M$7,M262=Lists!$M$8,M262=Lists!$M$10),N262=0)),1,0))</f>
        <v>0</v>
      </c>
      <c r="V262" s="67">
        <f>IF(E262=0,0,IF(COUNTIF(Lists!$B$3:$B$203,E262)&gt;0,0,1))</f>
        <v>0</v>
      </c>
      <c r="W262" s="67">
        <f>IF(M262=Lists!$L$5,IF(COUNTIFS('Section 3'!$D$16:$D$25,F262,'Section 3'!$G$16:$G$25,Lists!$J$3)&gt;0,0,1),IF(M262=Lists!$L$6,IF(COUNTIFS('Section 3'!$D$16:$D$25,F262,'Section 3'!$G$16:$G$25,M262)&gt;0,0,1),0))</f>
        <v>0</v>
      </c>
      <c r="X262" s="67">
        <f>IF(M262=Lists!$L$8,IF(COUNTIFS('Section 3'!$D$16:$D$25,F262,'Section 3'!$G$16:$G$25,Lists!$J$5)&gt;0,0,1),IF(M262=Lists!$L$10,IF(COUNTIFS('Section 3'!$D$16:$D$25,F262,'Section 3'!$G$16:$G$25,Lists!$J$6)&gt;0,0,1),0))</f>
        <v>0</v>
      </c>
      <c r="Y262" s="67">
        <f t="shared" si="20"/>
        <v>0</v>
      </c>
      <c r="Z262" s="61">
        <f t="shared" si="21"/>
        <v>0</v>
      </c>
      <c r="AA262" s="61">
        <f t="shared" si="22"/>
        <v>0</v>
      </c>
      <c r="AB262" s="40"/>
      <c r="AC262" s="40"/>
      <c r="AD262" s="40"/>
      <c r="AE262" s="40"/>
      <c r="AF262" s="40"/>
      <c r="AG262" s="40"/>
      <c r="AH262" s="40"/>
      <c r="AI262" s="40"/>
      <c r="AJ262" s="40"/>
      <c r="AK262" s="40"/>
      <c r="AL262" s="40"/>
      <c r="AM262" s="40"/>
      <c r="AN262" s="40"/>
      <c r="AO262" s="40"/>
    </row>
    <row r="263" spans="1:41" s="21" customFormat="1" x14ac:dyDescent="0.25">
      <c r="A263" s="61"/>
      <c r="B263" s="42"/>
      <c r="C263" s="180" t="str">
        <f>IF(F263=0,"",MAX($C$16:C262)+1)</f>
        <v/>
      </c>
      <c r="D263" s="63"/>
      <c r="E263" s="209"/>
      <c r="F263" s="210"/>
      <c r="G263" s="211"/>
      <c r="H263" s="210"/>
      <c r="I263" s="210"/>
      <c r="J263" s="210"/>
      <c r="K263" s="212" t="s">
        <v>372</v>
      </c>
      <c r="L263" s="210"/>
      <c r="M263" s="210"/>
      <c r="N263" s="192"/>
      <c r="O263" s="35"/>
      <c r="Q263" s="74" t="str">
        <f t="shared" ca="1" si="23"/>
        <v/>
      </c>
      <c r="S263" s="67" t="str">
        <f t="shared" si="24"/>
        <v>N</v>
      </c>
      <c r="T263" s="67">
        <f t="shared" ca="1" si="25"/>
        <v>0</v>
      </c>
      <c r="U263" s="67">
        <f>IF(C263="",0,IF(OR(D263=0,E263=0,F263=0,G263=0,H263=0,I263=0,K263=0,K263="",L263=0,M263=0,AND(OR(L263=Lists!$K$3,L263=Lists!$K$4),J263=0),AND(L263=Lists!$K$4,OR(M263=Lists!$M$5,M263=Lists!$M$6,M263=Lists!$M$7,M263=Lists!$M$8,M263=Lists!$M$10),N263=0)),1,0))</f>
        <v>0</v>
      </c>
      <c r="V263" s="67">
        <f>IF(E263=0,0,IF(COUNTIF(Lists!$B$3:$B$203,E263)&gt;0,0,1))</f>
        <v>0</v>
      </c>
      <c r="W263" s="67">
        <f>IF(M263=Lists!$L$5,IF(COUNTIFS('Section 3'!$D$16:$D$25,F263,'Section 3'!$G$16:$G$25,Lists!$J$3)&gt;0,0,1),IF(M263=Lists!$L$6,IF(COUNTIFS('Section 3'!$D$16:$D$25,F263,'Section 3'!$G$16:$G$25,M263)&gt;0,0,1),0))</f>
        <v>0</v>
      </c>
      <c r="X263" s="67">
        <f>IF(M263=Lists!$L$8,IF(COUNTIFS('Section 3'!$D$16:$D$25,F263,'Section 3'!$G$16:$G$25,Lists!$J$5)&gt;0,0,1),IF(M263=Lists!$L$10,IF(COUNTIFS('Section 3'!$D$16:$D$25,F263,'Section 3'!$G$16:$G$25,Lists!$J$6)&gt;0,0,1),0))</f>
        <v>0</v>
      </c>
      <c r="Y263" s="67">
        <f t="shared" si="20"/>
        <v>0</v>
      </c>
      <c r="Z263" s="61">
        <f t="shared" si="21"/>
        <v>0</v>
      </c>
      <c r="AA263" s="61">
        <f t="shared" si="22"/>
        <v>0</v>
      </c>
      <c r="AB263" s="40"/>
      <c r="AC263" s="40"/>
      <c r="AD263" s="40"/>
      <c r="AE263" s="40"/>
      <c r="AF263" s="40"/>
      <c r="AG263" s="40"/>
      <c r="AH263" s="40"/>
      <c r="AI263" s="40"/>
      <c r="AJ263" s="40"/>
      <c r="AK263" s="40"/>
      <c r="AL263" s="40"/>
      <c r="AM263" s="40"/>
      <c r="AN263" s="40"/>
      <c r="AO263" s="40"/>
    </row>
    <row r="264" spans="1:41" s="21" customFormat="1" x14ac:dyDescent="0.25">
      <c r="A264" s="61"/>
      <c r="B264" s="42"/>
      <c r="C264" s="180" t="str">
        <f>IF(F264=0,"",MAX($C$16:C263)+1)</f>
        <v/>
      </c>
      <c r="D264" s="63"/>
      <c r="E264" s="209"/>
      <c r="F264" s="210"/>
      <c r="G264" s="211"/>
      <c r="H264" s="210"/>
      <c r="I264" s="210"/>
      <c r="J264" s="210"/>
      <c r="K264" s="212" t="s">
        <v>372</v>
      </c>
      <c r="L264" s="210"/>
      <c r="M264" s="210"/>
      <c r="N264" s="192"/>
      <c r="O264" s="35"/>
      <c r="Q264" s="74" t="str">
        <f t="shared" ca="1" si="23"/>
        <v/>
      </c>
      <c r="S264" s="67" t="str">
        <f t="shared" si="24"/>
        <v>N</v>
      </c>
      <c r="T264" s="67">
        <f t="shared" ca="1" si="25"/>
        <v>0</v>
      </c>
      <c r="U264" s="67">
        <f>IF(C264="",0,IF(OR(D264=0,E264=0,F264=0,G264=0,H264=0,I264=0,K264=0,K264="",L264=0,M264=0,AND(OR(L264=Lists!$K$3,L264=Lists!$K$4),J264=0),AND(L264=Lists!$K$4,OR(M264=Lists!$M$5,M264=Lists!$M$6,M264=Lists!$M$7,M264=Lists!$M$8,M264=Lists!$M$10),N264=0)),1,0))</f>
        <v>0</v>
      </c>
      <c r="V264" s="67">
        <f>IF(E264=0,0,IF(COUNTIF(Lists!$B$3:$B$203,E264)&gt;0,0,1))</f>
        <v>0</v>
      </c>
      <c r="W264" s="67">
        <f>IF(M264=Lists!$L$5,IF(COUNTIFS('Section 3'!$D$16:$D$25,F264,'Section 3'!$G$16:$G$25,Lists!$J$3)&gt;0,0,1),IF(M264=Lists!$L$6,IF(COUNTIFS('Section 3'!$D$16:$D$25,F264,'Section 3'!$G$16:$G$25,M264)&gt;0,0,1),0))</f>
        <v>0</v>
      </c>
      <c r="X264" s="67">
        <f>IF(M264=Lists!$L$8,IF(COUNTIFS('Section 3'!$D$16:$D$25,F264,'Section 3'!$G$16:$G$25,Lists!$J$5)&gt;0,0,1),IF(M264=Lists!$L$10,IF(COUNTIFS('Section 3'!$D$16:$D$25,F264,'Section 3'!$G$16:$G$25,Lists!$J$6)&gt;0,0,1),0))</f>
        <v>0</v>
      </c>
      <c r="Y264" s="67">
        <f t="shared" si="20"/>
        <v>0</v>
      </c>
      <c r="Z264" s="61">
        <f t="shared" si="21"/>
        <v>0</v>
      </c>
      <c r="AA264" s="61">
        <f t="shared" si="22"/>
        <v>0</v>
      </c>
      <c r="AB264" s="40"/>
      <c r="AC264" s="40"/>
      <c r="AD264" s="40"/>
      <c r="AE264" s="40"/>
      <c r="AF264" s="40"/>
      <c r="AG264" s="40"/>
      <c r="AH264" s="40"/>
      <c r="AI264" s="40"/>
      <c r="AJ264" s="40"/>
      <c r="AK264" s="40"/>
      <c r="AL264" s="40"/>
      <c r="AM264" s="40"/>
      <c r="AN264" s="40"/>
      <c r="AO264" s="40"/>
    </row>
    <row r="265" spans="1:41" s="21" customFormat="1" x14ac:dyDescent="0.25">
      <c r="A265" s="61"/>
      <c r="B265" s="42"/>
      <c r="C265" s="180" t="str">
        <f>IF(F265=0,"",MAX($C$16:C264)+1)</f>
        <v/>
      </c>
      <c r="D265" s="63"/>
      <c r="E265" s="209"/>
      <c r="F265" s="210"/>
      <c r="G265" s="211"/>
      <c r="H265" s="210"/>
      <c r="I265" s="210"/>
      <c r="J265" s="210"/>
      <c r="K265" s="212" t="s">
        <v>372</v>
      </c>
      <c r="L265" s="210"/>
      <c r="M265" s="210"/>
      <c r="N265" s="192"/>
      <c r="O265" s="35"/>
      <c r="Q265" s="74" t="str">
        <f t="shared" ca="1" si="23"/>
        <v/>
      </c>
      <c r="S265" s="67" t="str">
        <f t="shared" si="24"/>
        <v>N</v>
      </c>
      <c r="T265" s="67">
        <f t="shared" ca="1" si="25"/>
        <v>0</v>
      </c>
      <c r="U265" s="67">
        <f>IF(C265="",0,IF(OR(D265=0,E265=0,F265=0,G265=0,H265=0,I265=0,K265=0,K265="",L265=0,M265=0,AND(OR(L265=Lists!$K$3,L265=Lists!$K$4),J265=0),AND(L265=Lists!$K$4,OR(M265=Lists!$M$5,M265=Lists!$M$6,M265=Lists!$M$7,M265=Lists!$M$8,M265=Lists!$M$10),N265=0)),1,0))</f>
        <v>0</v>
      </c>
      <c r="V265" s="67">
        <f>IF(E265=0,0,IF(COUNTIF(Lists!$B$3:$B$203,E265)&gt;0,0,1))</f>
        <v>0</v>
      </c>
      <c r="W265" s="67">
        <f>IF(M265=Lists!$L$5,IF(COUNTIFS('Section 3'!$D$16:$D$25,F265,'Section 3'!$G$16:$G$25,Lists!$J$3)&gt;0,0,1),IF(M265=Lists!$L$6,IF(COUNTIFS('Section 3'!$D$16:$D$25,F265,'Section 3'!$G$16:$G$25,M265)&gt;0,0,1),0))</f>
        <v>0</v>
      </c>
      <c r="X265" s="67">
        <f>IF(M265=Lists!$L$8,IF(COUNTIFS('Section 3'!$D$16:$D$25,F265,'Section 3'!$G$16:$G$25,Lists!$J$5)&gt;0,0,1),IF(M265=Lists!$L$10,IF(COUNTIFS('Section 3'!$D$16:$D$25,F265,'Section 3'!$G$16:$G$25,Lists!$J$6)&gt;0,0,1),0))</f>
        <v>0</v>
      </c>
      <c r="Y265" s="67">
        <f t="shared" si="20"/>
        <v>0</v>
      </c>
      <c r="Z265" s="61">
        <f t="shared" si="21"/>
        <v>0</v>
      </c>
      <c r="AA265" s="61">
        <f t="shared" si="22"/>
        <v>0</v>
      </c>
      <c r="AB265" s="40"/>
      <c r="AC265" s="40"/>
      <c r="AD265" s="40"/>
      <c r="AE265" s="40"/>
      <c r="AF265" s="40"/>
      <c r="AG265" s="40"/>
      <c r="AH265" s="40"/>
      <c r="AI265" s="40"/>
      <c r="AJ265" s="40"/>
      <c r="AK265" s="40"/>
      <c r="AL265" s="40"/>
      <c r="AM265" s="40"/>
      <c r="AN265" s="40"/>
      <c r="AO265" s="40"/>
    </row>
    <row r="266" spans="1:41" s="21" customFormat="1" x14ac:dyDescent="0.25">
      <c r="A266" s="61"/>
      <c r="B266" s="42"/>
      <c r="C266" s="180" t="str">
        <f>IF(F266=0,"",MAX($C$16:C265)+1)</f>
        <v/>
      </c>
      <c r="D266" s="63"/>
      <c r="E266" s="209"/>
      <c r="F266" s="210"/>
      <c r="G266" s="211"/>
      <c r="H266" s="210"/>
      <c r="I266" s="210"/>
      <c r="J266" s="210"/>
      <c r="K266" s="212" t="s">
        <v>372</v>
      </c>
      <c r="L266" s="210"/>
      <c r="M266" s="210"/>
      <c r="N266" s="192"/>
      <c r="O266" s="35"/>
      <c r="Q266" s="74" t="str">
        <f t="shared" ca="1" si="23"/>
        <v/>
      </c>
      <c r="S266" s="67" t="str">
        <f t="shared" si="24"/>
        <v>N</v>
      </c>
      <c r="T266" s="67">
        <f t="shared" ca="1" si="25"/>
        <v>0</v>
      </c>
      <c r="U266" s="67">
        <f>IF(C266="",0,IF(OR(D266=0,E266=0,F266=0,G266=0,H266=0,I266=0,K266=0,K266="",L266=0,M266=0,AND(OR(L266=Lists!$K$3,L266=Lists!$K$4),J266=0),AND(L266=Lists!$K$4,OR(M266=Lists!$M$5,M266=Lists!$M$6,M266=Lists!$M$7,M266=Lists!$M$8,M266=Lists!$M$10),N266=0)),1,0))</f>
        <v>0</v>
      </c>
      <c r="V266" s="67">
        <f>IF(E266=0,0,IF(COUNTIF(Lists!$B$3:$B$203,E266)&gt;0,0,1))</f>
        <v>0</v>
      </c>
      <c r="W266" s="67">
        <f>IF(M266=Lists!$L$5,IF(COUNTIFS('Section 3'!$D$16:$D$25,F266,'Section 3'!$G$16:$G$25,Lists!$J$3)&gt;0,0,1),IF(M266=Lists!$L$6,IF(COUNTIFS('Section 3'!$D$16:$D$25,F266,'Section 3'!$G$16:$G$25,M266)&gt;0,0,1),0))</f>
        <v>0</v>
      </c>
      <c r="X266" s="67">
        <f>IF(M266=Lists!$L$8,IF(COUNTIFS('Section 3'!$D$16:$D$25,F266,'Section 3'!$G$16:$G$25,Lists!$J$5)&gt;0,0,1),IF(M266=Lists!$L$10,IF(COUNTIFS('Section 3'!$D$16:$D$25,F266,'Section 3'!$G$16:$G$25,Lists!$J$6)&gt;0,0,1),0))</f>
        <v>0</v>
      </c>
      <c r="Y266" s="67">
        <f t="shared" si="20"/>
        <v>0</v>
      </c>
      <c r="Z266" s="61">
        <f t="shared" si="21"/>
        <v>0</v>
      </c>
      <c r="AA266" s="61">
        <f t="shared" si="22"/>
        <v>0</v>
      </c>
      <c r="AB266" s="40"/>
      <c r="AC266" s="40"/>
      <c r="AD266" s="40"/>
      <c r="AE266" s="40"/>
      <c r="AF266" s="40"/>
      <c r="AG266" s="40"/>
      <c r="AH266" s="40"/>
      <c r="AI266" s="40"/>
      <c r="AJ266" s="40"/>
      <c r="AK266" s="40"/>
      <c r="AL266" s="40"/>
      <c r="AM266" s="40"/>
      <c r="AN266" s="40"/>
      <c r="AO266" s="40"/>
    </row>
    <row r="267" spans="1:41" s="21" customFormat="1" x14ac:dyDescent="0.25">
      <c r="A267" s="61"/>
      <c r="B267" s="42"/>
      <c r="C267" s="180" t="str">
        <f>IF(F267=0,"",MAX($C$16:C266)+1)</f>
        <v/>
      </c>
      <c r="D267" s="63"/>
      <c r="E267" s="209"/>
      <c r="F267" s="210"/>
      <c r="G267" s="211"/>
      <c r="H267" s="210"/>
      <c r="I267" s="210"/>
      <c r="J267" s="210"/>
      <c r="K267" s="212" t="s">
        <v>372</v>
      </c>
      <c r="L267" s="210"/>
      <c r="M267" s="210"/>
      <c r="N267" s="192"/>
      <c r="O267" s="35"/>
      <c r="Q267" s="74" t="str">
        <f t="shared" ca="1" si="23"/>
        <v/>
      </c>
      <c r="S267" s="67" t="str">
        <f t="shared" si="24"/>
        <v>N</v>
      </c>
      <c r="T267" s="67">
        <f t="shared" ca="1" si="25"/>
        <v>0</v>
      </c>
      <c r="U267" s="67">
        <f>IF(C267="",0,IF(OR(D267=0,E267=0,F267=0,G267=0,H267=0,I267=0,K267=0,K267="",L267=0,M267=0,AND(OR(L267=Lists!$K$3,L267=Lists!$K$4),J267=0),AND(L267=Lists!$K$4,OR(M267=Lists!$M$5,M267=Lists!$M$6,M267=Lists!$M$7,M267=Lists!$M$8,M267=Lists!$M$10),N267=0)),1,0))</f>
        <v>0</v>
      </c>
      <c r="V267" s="67">
        <f>IF(E267=0,0,IF(COUNTIF(Lists!$B$3:$B$203,E267)&gt;0,0,1))</f>
        <v>0</v>
      </c>
      <c r="W267" s="67">
        <f>IF(M267=Lists!$L$5,IF(COUNTIFS('Section 3'!$D$16:$D$25,F267,'Section 3'!$G$16:$G$25,Lists!$J$3)&gt;0,0,1),IF(M267=Lists!$L$6,IF(COUNTIFS('Section 3'!$D$16:$D$25,F267,'Section 3'!$G$16:$G$25,M267)&gt;0,0,1),0))</f>
        <v>0</v>
      </c>
      <c r="X267" s="67">
        <f>IF(M267=Lists!$L$8,IF(COUNTIFS('Section 3'!$D$16:$D$25,F267,'Section 3'!$G$16:$G$25,Lists!$J$5)&gt;0,0,1),IF(M267=Lists!$L$10,IF(COUNTIFS('Section 3'!$D$16:$D$25,F267,'Section 3'!$G$16:$G$25,Lists!$J$6)&gt;0,0,1),0))</f>
        <v>0</v>
      </c>
      <c r="Y267" s="67">
        <f t="shared" si="20"/>
        <v>0</v>
      </c>
      <c r="Z267" s="61">
        <f t="shared" si="21"/>
        <v>0</v>
      </c>
      <c r="AA267" s="61">
        <f t="shared" si="22"/>
        <v>0</v>
      </c>
      <c r="AB267" s="40"/>
      <c r="AC267" s="40"/>
      <c r="AD267" s="40"/>
      <c r="AE267" s="40"/>
      <c r="AF267" s="40"/>
      <c r="AG267" s="40"/>
      <c r="AH267" s="40"/>
      <c r="AI267" s="40"/>
      <c r="AJ267" s="40"/>
      <c r="AK267" s="40"/>
      <c r="AL267" s="40"/>
      <c r="AM267" s="40"/>
      <c r="AN267" s="40"/>
      <c r="AO267" s="40"/>
    </row>
    <row r="268" spans="1:41" s="21" customFormat="1" x14ac:dyDescent="0.25">
      <c r="A268" s="61"/>
      <c r="B268" s="42"/>
      <c r="C268" s="180" t="str">
        <f>IF(F268=0,"",MAX($C$16:C267)+1)</f>
        <v/>
      </c>
      <c r="D268" s="63"/>
      <c r="E268" s="209"/>
      <c r="F268" s="210"/>
      <c r="G268" s="211"/>
      <c r="H268" s="210"/>
      <c r="I268" s="210"/>
      <c r="J268" s="210"/>
      <c r="K268" s="212" t="s">
        <v>372</v>
      </c>
      <c r="L268" s="210"/>
      <c r="M268" s="210"/>
      <c r="N268" s="192"/>
      <c r="O268" s="35"/>
      <c r="Q268" s="74" t="str">
        <f t="shared" ca="1" si="23"/>
        <v/>
      </c>
      <c r="S268" s="67" t="str">
        <f t="shared" si="24"/>
        <v>N</v>
      </c>
      <c r="T268" s="67">
        <f t="shared" ca="1" si="25"/>
        <v>0</v>
      </c>
      <c r="U268" s="67">
        <f>IF(C268="",0,IF(OR(D268=0,E268=0,F268=0,G268=0,H268=0,I268=0,K268=0,K268="",L268=0,M268=0,AND(OR(L268=Lists!$K$3,L268=Lists!$K$4),J268=0),AND(L268=Lists!$K$4,OR(M268=Lists!$M$5,M268=Lists!$M$6,M268=Lists!$M$7,M268=Lists!$M$8,M268=Lists!$M$10),N268=0)),1,0))</f>
        <v>0</v>
      </c>
      <c r="V268" s="67">
        <f>IF(E268=0,0,IF(COUNTIF(Lists!$B$3:$B$203,E268)&gt;0,0,1))</f>
        <v>0</v>
      </c>
      <c r="W268" s="67">
        <f>IF(M268=Lists!$L$5,IF(COUNTIFS('Section 3'!$D$16:$D$25,F268,'Section 3'!$G$16:$G$25,Lists!$J$3)&gt;0,0,1),IF(M268=Lists!$L$6,IF(COUNTIFS('Section 3'!$D$16:$D$25,F268,'Section 3'!$G$16:$G$25,M268)&gt;0,0,1),0))</f>
        <v>0</v>
      </c>
      <c r="X268" s="67">
        <f>IF(M268=Lists!$L$8,IF(COUNTIFS('Section 3'!$D$16:$D$25,F268,'Section 3'!$G$16:$G$25,Lists!$J$5)&gt;0,0,1),IF(M268=Lists!$L$10,IF(COUNTIFS('Section 3'!$D$16:$D$25,F268,'Section 3'!$G$16:$G$25,Lists!$J$6)&gt;0,0,1),0))</f>
        <v>0</v>
      </c>
      <c r="Y268" s="67">
        <f t="shared" si="20"/>
        <v>0</v>
      </c>
      <c r="Z268" s="61">
        <f t="shared" si="21"/>
        <v>0</v>
      </c>
      <c r="AA268" s="61">
        <f t="shared" si="22"/>
        <v>0</v>
      </c>
      <c r="AB268" s="40"/>
      <c r="AC268" s="40"/>
      <c r="AD268" s="40"/>
      <c r="AE268" s="40"/>
      <c r="AF268" s="40"/>
      <c r="AG268" s="40"/>
      <c r="AH268" s="40"/>
      <c r="AI268" s="40"/>
      <c r="AJ268" s="40"/>
      <c r="AK268" s="40"/>
      <c r="AL268" s="40"/>
      <c r="AM268" s="40"/>
      <c r="AN268" s="40"/>
      <c r="AO268" s="40"/>
    </row>
    <row r="269" spans="1:41" s="21" customFormat="1" x14ac:dyDescent="0.25">
      <c r="A269" s="61"/>
      <c r="B269" s="42"/>
      <c r="C269" s="180" t="str">
        <f>IF(F269=0,"",MAX($C$16:C268)+1)</f>
        <v/>
      </c>
      <c r="D269" s="63"/>
      <c r="E269" s="209"/>
      <c r="F269" s="210"/>
      <c r="G269" s="211"/>
      <c r="H269" s="210"/>
      <c r="I269" s="210"/>
      <c r="J269" s="210"/>
      <c r="K269" s="212" t="s">
        <v>372</v>
      </c>
      <c r="L269" s="210"/>
      <c r="M269" s="210"/>
      <c r="N269" s="192"/>
      <c r="O269" s="35"/>
      <c r="Q269" s="74" t="str">
        <f t="shared" ca="1" si="23"/>
        <v/>
      </c>
      <c r="S269" s="67" t="str">
        <f t="shared" si="24"/>
        <v>N</v>
      </c>
      <c r="T269" s="67">
        <f t="shared" ca="1" si="25"/>
        <v>0</v>
      </c>
      <c r="U269" s="67">
        <f>IF(C269="",0,IF(OR(D269=0,E269=0,F269=0,G269=0,H269=0,I269=0,K269=0,K269="",L269=0,M269=0,AND(OR(L269=Lists!$K$3,L269=Lists!$K$4),J269=0),AND(L269=Lists!$K$4,OR(M269=Lists!$M$5,M269=Lists!$M$6,M269=Lists!$M$7,M269=Lists!$M$8,M269=Lists!$M$10),N269=0)),1,0))</f>
        <v>0</v>
      </c>
      <c r="V269" s="67">
        <f>IF(E269=0,0,IF(COUNTIF(Lists!$B$3:$B$203,E269)&gt;0,0,1))</f>
        <v>0</v>
      </c>
      <c r="W269" s="67">
        <f>IF(M269=Lists!$L$5,IF(COUNTIFS('Section 3'!$D$16:$D$25,F269,'Section 3'!$G$16:$G$25,Lists!$J$3)&gt;0,0,1),IF(M269=Lists!$L$6,IF(COUNTIFS('Section 3'!$D$16:$D$25,F269,'Section 3'!$G$16:$G$25,M269)&gt;0,0,1),0))</f>
        <v>0</v>
      </c>
      <c r="X269" s="67">
        <f>IF(M269=Lists!$L$8,IF(COUNTIFS('Section 3'!$D$16:$D$25,F269,'Section 3'!$G$16:$G$25,Lists!$J$5)&gt;0,0,1),IF(M269=Lists!$L$10,IF(COUNTIFS('Section 3'!$D$16:$D$25,F269,'Section 3'!$G$16:$G$25,Lists!$J$6)&gt;0,0,1),0))</f>
        <v>0</v>
      </c>
      <c r="Y269" s="67">
        <f t="shared" si="20"/>
        <v>0</v>
      </c>
      <c r="Z269" s="61">
        <f t="shared" si="21"/>
        <v>0</v>
      </c>
      <c r="AA269" s="61">
        <f t="shared" si="22"/>
        <v>0</v>
      </c>
      <c r="AB269" s="40"/>
      <c r="AC269" s="40"/>
      <c r="AD269" s="40"/>
      <c r="AE269" s="40"/>
      <c r="AF269" s="40"/>
      <c r="AG269" s="40"/>
      <c r="AH269" s="40"/>
      <c r="AI269" s="40"/>
      <c r="AJ269" s="40"/>
      <c r="AK269" s="40"/>
      <c r="AL269" s="40"/>
      <c r="AM269" s="40"/>
      <c r="AN269" s="40"/>
      <c r="AO269" s="40"/>
    </row>
    <row r="270" spans="1:41" s="21" customFormat="1" x14ac:dyDescent="0.25">
      <c r="A270" s="61"/>
      <c r="B270" s="42"/>
      <c r="C270" s="180" t="str">
        <f>IF(F270=0,"",MAX($C$16:C269)+1)</f>
        <v/>
      </c>
      <c r="D270" s="63"/>
      <c r="E270" s="209"/>
      <c r="F270" s="210"/>
      <c r="G270" s="211"/>
      <c r="H270" s="210"/>
      <c r="I270" s="210"/>
      <c r="J270" s="210"/>
      <c r="K270" s="212" t="s">
        <v>372</v>
      </c>
      <c r="L270" s="210"/>
      <c r="M270" s="210"/>
      <c r="N270" s="192"/>
      <c r="O270" s="35"/>
      <c r="Q270" s="74" t="str">
        <f t="shared" ca="1" si="23"/>
        <v/>
      </c>
      <c r="S270" s="67" t="str">
        <f t="shared" si="24"/>
        <v>N</v>
      </c>
      <c r="T270" s="67">
        <f t="shared" ca="1" si="25"/>
        <v>0</v>
      </c>
      <c r="U270" s="67">
        <f>IF(C270="",0,IF(OR(D270=0,E270=0,F270=0,G270=0,H270=0,I270=0,K270=0,K270="",L270=0,M270=0,AND(OR(L270=Lists!$K$3,L270=Lists!$K$4),J270=0),AND(L270=Lists!$K$4,OR(M270=Lists!$M$5,M270=Lists!$M$6,M270=Lists!$M$7,M270=Lists!$M$8,M270=Lists!$M$10),N270=0)),1,0))</f>
        <v>0</v>
      </c>
      <c r="V270" s="67">
        <f>IF(E270=0,0,IF(COUNTIF(Lists!$B$3:$B$203,E270)&gt;0,0,1))</f>
        <v>0</v>
      </c>
      <c r="W270" s="67">
        <f>IF(M270=Lists!$L$5,IF(COUNTIFS('Section 3'!$D$16:$D$25,F270,'Section 3'!$G$16:$G$25,Lists!$J$3)&gt;0,0,1),IF(M270=Lists!$L$6,IF(COUNTIFS('Section 3'!$D$16:$D$25,F270,'Section 3'!$G$16:$G$25,M270)&gt;0,0,1),0))</f>
        <v>0</v>
      </c>
      <c r="X270" s="67">
        <f>IF(M270=Lists!$L$8,IF(COUNTIFS('Section 3'!$D$16:$D$25,F270,'Section 3'!$G$16:$G$25,Lists!$J$5)&gt;0,0,1),IF(M270=Lists!$L$10,IF(COUNTIFS('Section 3'!$D$16:$D$25,F270,'Section 3'!$G$16:$G$25,Lists!$J$6)&gt;0,0,1),0))</f>
        <v>0</v>
      </c>
      <c r="Y270" s="67">
        <f t="shared" si="20"/>
        <v>0</v>
      </c>
      <c r="Z270" s="61">
        <f t="shared" si="21"/>
        <v>0</v>
      </c>
      <c r="AA270" s="61">
        <f t="shared" si="22"/>
        <v>0</v>
      </c>
      <c r="AB270" s="40"/>
      <c r="AC270" s="40"/>
      <c r="AD270" s="40"/>
      <c r="AE270" s="40"/>
      <c r="AF270" s="40"/>
      <c r="AG270" s="40"/>
      <c r="AH270" s="40"/>
      <c r="AI270" s="40"/>
      <c r="AJ270" s="40"/>
      <c r="AK270" s="40"/>
      <c r="AL270" s="40"/>
      <c r="AM270" s="40"/>
      <c r="AN270" s="40"/>
      <c r="AO270" s="40"/>
    </row>
    <row r="271" spans="1:41" s="21" customFormat="1" x14ac:dyDescent="0.25">
      <c r="A271" s="61"/>
      <c r="B271" s="42"/>
      <c r="C271" s="180" t="str">
        <f>IF(F271=0,"",MAX($C$16:C270)+1)</f>
        <v/>
      </c>
      <c r="D271" s="63"/>
      <c r="E271" s="209"/>
      <c r="F271" s="210"/>
      <c r="G271" s="211"/>
      <c r="H271" s="210"/>
      <c r="I271" s="210"/>
      <c r="J271" s="210"/>
      <c r="K271" s="212" t="s">
        <v>372</v>
      </c>
      <c r="L271" s="210"/>
      <c r="M271" s="210"/>
      <c r="N271" s="192"/>
      <c r="O271" s="35"/>
      <c r="Q271" s="74" t="str">
        <f t="shared" ca="1" si="23"/>
        <v/>
      </c>
      <c r="S271" s="67" t="str">
        <f t="shared" si="24"/>
        <v>N</v>
      </c>
      <c r="T271" s="67">
        <f t="shared" ca="1" si="25"/>
        <v>0</v>
      </c>
      <c r="U271" s="67">
        <f>IF(C271="",0,IF(OR(D271=0,E271=0,F271=0,G271=0,H271=0,I271=0,K271=0,K271="",L271=0,M271=0,AND(OR(L271=Lists!$K$3,L271=Lists!$K$4),J271=0),AND(L271=Lists!$K$4,OR(M271=Lists!$M$5,M271=Lists!$M$6,M271=Lists!$M$7,M271=Lists!$M$8,M271=Lists!$M$10),N271=0)),1,0))</f>
        <v>0</v>
      </c>
      <c r="V271" s="67">
        <f>IF(E271=0,0,IF(COUNTIF(Lists!$B$3:$B$203,E271)&gt;0,0,1))</f>
        <v>0</v>
      </c>
      <c r="W271" s="67">
        <f>IF(M271=Lists!$L$5,IF(COUNTIFS('Section 3'!$D$16:$D$25,F271,'Section 3'!$G$16:$G$25,Lists!$J$3)&gt;0,0,1),IF(M271=Lists!$L$6,IF(COUNTIFS('Section 3'!$D$16:$D$25,F271,'Section 3'!$G$16:$G$25,M271)&gt;0,0,1),0))</f>
        <v>0</v>
      </c>
      <c r="X271" s="67">
        <f>IF(M271=Lists!$L$8,IF(COUNTIFS('Section 3'!$D$16:$D$25,F271,'Section 3'!$G$16:$G$25,Lists!$J$5)&gt;0,0,1),IF(M271=Lists!$L$10,IF(COUNTIFS('Section 3'!$D$16:$D$25,F271,'Section 3'!$G$16:$G$25,Lists!$J$6)&gt;0,0,1),0))</f>
        <v>0</v>
      </c>
      <c r="Y271" s="67">
        <f t="shared" si="20"/>
        <v>0</v>
      </c>
      <c r="Z271" s="61">
        <f t="shared" si="21"/>
        <v>0</v>
      </c>
      <c r="AA271" s="61">
        <f t="shared" si="22"/>
        <v>0</v>
      </c>
      <c r="AB271" s="40"/>
      <c r="AC271" s="40"/>
      <c r="AD271" s="40"/>
      <c r="AE271" s="40"/>
      <c r="AF271" s="40"/>
      <c r="AG271" s="40"/>
      <c r="AH271" s="40"/>
      <c r="AI271" s="40"/>
      <c r="AJ271" s="40"/>
      <c r="AK271" s="40"/>
      <c r="AL271" s="40"/>
      <c r="AM271" s="40"/>
      <c r="AN271" s="40"/>
      <c r="AO271" s="40"/>
    </row>
    <row r="272" spans="1:41" s="21" customFormat="1" x14ac:dyDescent="0.25">
      <c r="A272" s="61"/>
      <c r="B272" s="42"/>
      <c r="C272" s="180" t="str">
        <f>IF(F272=0,"",MAX($C$16:C271)+1)</f>
        <v/>
      </c>
      <c r="D272" s="63"/>
      <c r="E272" s="209"/>
      <c r="F272" s="210"/>
      <c r="G272" s="211"/>
      <c r="H272" s="210"/>
      <c r="I272" s="210"/>
      <c r="J272" s="210"/>
      <c r="K272" s="212" t="s">
        <v>372</v>
      </c>
      <c r="L272" s="210"/>
      <c r="M272" s="210"/>
      <c r="N272" s="192"/>
      <c r="O272" s="35"/>
      <c r="Q272" s="74" t="str">
        <f t="shared" ca="1" si="23"/>
        <v/>
      </c>
      <c r="S272" s="67" t="str">
        <f t="shared" si="24"/>
        <v>N</v>
      </c>
      <c r="T272" s="67">
        <f t="shared" ca="1" si="25"/>
        <v>0</v>
      </c>
      <c r="U272" s="67">
        <f>IF(C272="",0,IF(OR(D272=0,E272=0,F272=0,G272=0,H272=0,I272=0,K272=0,K272="",L272=0,M272=0,AND(OR(L272=Lists!$K$3,L272=Lists!$K$4),J272=0),AND(L272=Lists!$K$4,OR(M272=Lists!$M$5,M272=Lists!$M$6,M272=Lists!$M$7,M272=Lists!$M$8,M272=Lists!$M$10),N272=0)),1,0))</f>
        <v>0</v>
      </c>
      <c r="V272" s="67">
        <f>IF(E272=0,0,IF(COUNTIF(Lists!$B$3:$B$203,E272)&gt;0,0,1))</f>
        <v>0</v>
      </c>
      <c r="W272" s="67">
        <f>IF(M272=Lists!$L$5,IF(COUNTIFS('Section 3'!$D$16:$D$25,F272,'Section 3'!$G$16:$G$25,Lists!$J$3)&gt;0,0,1),IF(M272=Lists!$L$6,IF(COUNTIFS('Section 3'!$D$16:$D$25,F272,'Section 3'!$G$16:$G$25,M272)&gt;0,0,1),0))</f>
        <v>0</v>
      </c>
      <c r="X272" s="67">
        <f>IF(M272=Lists!$L$8,IF(COUNTIFS('Section 3'!$D$16:$D$25,F272,'Section 3'!$G$16:$G$25,Lists!$J$5)&gt;0,0,1),IF(M272=Lists!$L$10,IF(COUNTIFS('Section 3'!$D$16:$D$25,F272,'Section 3'!$G$16:$G$25,Lists!$J$6)&gt;0,0,1),0))</f>
        <v>0</v>
      </c>
      <c r="Y272" s="67">
        <f t="shared" ref="Y272:Y335" si="26">IF(F272=0,0,IF(COUNTIF(ClassIChemicals,F272)&gt;0,0,1))</f>
        <v>0</v>
      </c>
      <c r="Z272" s="61">
        <f t="shared" ref="Z272:Z335" si="27">IF(L272=0,0,IF(COUNTIF(TransactionType,L272)&gt;0,0,1))</f>
        <v>0</v>
      </c>
      <c r="AA272" s="61">
        <f t="shared" ref="AA272:AA335" si="28">IF(M272=0,0,IF(OR(COUNTIF(NewIntendedUses,M272)&gt;0,COUNTIF(UsedIntendedUses,M272)&gt;0,COUNTIF(HeelsIntendedUses,M272)&gt;0),0,1))</f>
        <v>0</v>
      </c>
      <c r="AB272" s="40"/>
      <c r="AC272" s="40"/>
      <c r="AD272" s="40"/>
      <c r="AE272" s="40"/>
      <c r="AF272" s="40"/>
      <c r="AG272" s="40"/>
      <c r="AH272" s="40"/>
      <c r="AI272" s="40"/>
      <c r="AJ272" s="40"/>
      <c r="AK272" s="40"/>
      <c r="AL272" s="40"/>
      <c r="AM272" s="40"/>
      <c r="AN272" s="40"/>
      <c r="AO272" s="40"/>
    </row>
    <row r="273" spans="1:41" s="21" customFormat="1" x14ac:dyDescent="0.25">
      <c r="A273" s="61"/>
      <c r="B273" s="42"/>
      <c r="C273" s="180" t="str">
        <f>IF(F273=0,"",MAX($C$16:C272)+1)</f>
        <v/>
      </c>
      <c r="D273" s="63"/>
      <c r="E273" s="209"/>
      <c r="F273" s="210"/>
      <c r="G273" s="211"/>
      <c r="H273" s="210"/>
      <c r="I273" s="210"/>
      <c r="J273" s="210"/>
      <c r="K273" s="212" t="s">
        <v>372</v>
      </c>
      <c r="L273" s="210"/>
      <c r="M273" s="210"/>
      <c r="N273" s="192"/>
      <c r="O273" s="35"/>
      <c r="Q273" s="74" t="str">
        <f t="shared" ref="Q273:Q336" ca="1" si="29">IF(SUM(T273:V273,Y273:AA273)&gt;0,"ROW INCOMPLETE OR INVALID DATA ENTERED; ENTER/EDIT DATA IN REQUIRED FIELDS","")</f>
        <v/>
      </c>
      <c r="S273" s="67" t="str">
        <f t="shared" ref="S273:S336" si="30">IF(C273="","N","Y")</f>
        <v>N</v>
      </c>
      <c r="T273" s="67">
        <f t="shared" ref="T273:T336" ca="1" si="31">IF(OR(D273=0,AND(D273&gt;=StartDate,D273&lt;=EndDate)),0,1)</f>
        <v>0</v>
      </c>
      <c r="U273" s="67">
        <f>IF(C273="",0,IF(OR(D273=0,E273=0,F273=0,G273=0,H273=0,I273=0,K273=0,K273="",L273=0,M273=0,AND(OR(L273=Lists!$K$3,L273=Lists!$K$4),J273=0),AND(L273=Lists!$K$4,OR(M273=Lists!$M$5,M273=Lists!$M$6,M273=Lists!$M$7,M273=Lists!$M$8,M273=Lists!$M$10),N273=0)),1,0))</f>
        <v>0</v>
      </c>
      <c r="V273" s="67">
        <f>IF(E273=0,0,IF(COUNTIF(Lists!$B$3:$B$203,E273)&gt;0,0,1))</f>
        <v>0</v>
      </c>
      <c r="W273" s="67">
        <f>IF(M273=Lists!$L$5,IF(COUNTIFS('Section 3'!$D$16:$D$25,F273,'Section 3'!$G$16:$G$25,Lists!$J$3)&gt;0,0,1),IF(M273=Lists!$L$6,IF(COUNTIFS('Section 3'!$D$16:$D$25,F273,'Section 3'!$G$16:$G$25,M273)&gt;0,0,1),0))</f>
        <v>0</v>
      </c>
      <c r="X273" s="67">
        <f>IF(M273=Lists!$L$8,IF(COUNTIFS('Section 3'!$D$16:$D$25,F273,'Section 3'!$G$16:$G$25,Lists!$J$5)&gt;0,0,1),IF(M273=Lists!$L$10,IF(COUNTIFS('Section 3'!$D$16:$D$25,F273,'Section 3'!$G$16:$G$25,Lists!$J$6)&gt;0,0,1),0))</f>
        <v>0</v>
      </c>
      <c r="Y273" s="67">
        <f t="shared" si="26"/>
        <v>0</v>
      </c>
      <c r="Z273" s="61">
        <f t="shared" si="27"/>
        <v>0</v>
      </c>
      <c r="AA273" s="61">
        <f t="shared" si="28"/>
        <v>0</v>
      </c>
      <c r="AB273" s="40"/>
      <c r="AC273" s="40"/>
      <c r="AD273" s="40"/>
      <c r="AE273" s="40"/>
      <c r="AF273" s="40"/>
      <c r="AG273" s="40"/>
      <c r="AH273" s="40"/>
      <c r="AI273" s="40"/>
      <c r="AJ273" s="40"/>
      <c r="AK273" s="40"/>
      <c r="AL273" s="40"/>
      <c r="AM273" s="40"/>
      <c r="AN273" s="40"/>
      <c r="AO273" s="40"/>
    </row>
    <row r="274" spans="1:41" s="21" customFormat="1" x14ac:dyDescent="0.25">
      <c r="A274" s="61"/>
      <c r="B274" s="42"/>
      <c r="C274" s="180" t="str">
        <f>IF(F274=0,"",MAX($C$16:C273)+1)</f>
        <v/>
      </c>
      <c r="D274" s="63"/>
      <c r="E274" s="209"/>
      <c r="F274" s="210"/>
      <c r="G274" s="211"/>
      <c r="H274" s="210"/>
      <c r="I274" s="210"/>
      <c r="J274" s="210"/>
      <c r="K274" s="212" t="s">
        <v>372</v>
      </c>
      <c r="L274" s="210"/>
      <c r="M274" s="210"/>
      <c r="N274" s="192"/>
      <c r="O274" s="35"/>
      <c r="Q274" s="74" t="str">
        <f t="shared" ca="1" si="29"/>
        <v/>
      </c>
      <c r="S274" s="67" t="str">
        <f t="shared" si="30"/>
        <v>N</v>
      </c>
      <c r="T274" s="67">
        <f t="shared" ca="1" si="31"/>
        <v>0</v>
      </c>
      <c r="U274" s="67">
        <f>IF(C274="",0,IF(OR(D274=0,E274=0,F274=0,G274=0,H274=0,I274=0,K274=0,K274="",L274=0,M274=0,AND(OR(L274=Lists!$K$3,L274=Lists!$K$4),J274=0),AND(L274=Lists!$K$4,OR(M274=Lists!$M$5,M274=Lists!$M$6,M274=Lists!$M$7,M274=Lists!$M$8,M274=Lists!$M$10),N274=0)),1,0))</f>
        <v>0</v>
      </c>
      <c r="V274" s="67">
        <f>IF(E274=0,0,IF(COUNTIF(Lists!$B$3:$B$203,E274)&gt;0,0,1))</f>
        <v>0</v>
      </c>
      <c r="W274" s="67">
        <f>IF(M274=Lists!$L$5,IF(COUNTIFS('Section 3'!$D$16:$D$25,F274,'Section 3'!$G$16:$G$25,Lists!$J$3)&gt;0,0,1),IF(M274=Lists!$L$6,IF(COUNTIFS('Section 3'!$D$16:$D$25,F274,'Section 3'!$G$16:$G$25,M274)&gt;0,0,1),0))</f>
        <v>0</v>
      </c>
      <c r="X274" s="67">
        <f>IF(M274=Lists!$L$8,IF(COUNTIFS('Section 3'!$D$16:$D$25,F274,'Section 3'!$G$16:$G$25,Lists!$J$5)&gt;0,0,1),IF(M274=Lists!$L$10,IF(COUNTIFS('Section 3'!$D$16:$D$25,F274,'Section 3'!$G$16:$G$25,Lists!$J$6)&gt;0,0,1),0))</f>
        <v>0</v>
      </c>
      <c r="Y274" s="67">
        <f t="shared" si="26"/>
        <v>0</v>
      </c>
      <c r="Z274" s="61">
        <f t="shared" si="27"/>
        <v>0</v>
      </c>
      <c r="AA274" s="61">
        <f t="shared" si="28"/>
        <v>0</v>
      </c>
      <c r="AB274" s="40"/>
      <c r="AC274" s="40"/>
      <c r="AD274" s="40"/>
      <c r="AE274" s="40"/>
      <c r="AF274" s="40"/>
      <c r="AG274" s="40"/>
      <c r="AH274" s="40"/>
      <c r="AI274" s="40"/>
      <c r="AJ274" s="40"/>
      <c r="AK274" s="40"/>
      <c r="AL274" s="40"/>
      <c r="AM274" s="40"/>
      <c r="AN274" s="40"/>
      <c r="AO274" s="40"/>
    </row>
    <row r="275" spans="1:41" s="21" customFormat="1" x14ac:dyDescent="0.25">
      <c r="A275" s="61"/>
      <c r="B275" s="42"/>
      <c r="C275" s="180" t="str">
        <f>IF(F275=0,"",MAX($C$16:C274)+1)</f>
        <v/>
      </c>
      <c r="D275" s="63"/>
      <c r="E275" s="209"/>
      <c r="F275" s="210"/>
      <c r="G275" s="211"/>
      <c r="H275" s="210"/>
      <c r="I275" s="210"/>
      <c r="J275" s="210"/>
      <c r="K275" s="212" t="s">
        <v>372</v>
      </c>
      <c r="L275" s="210"/>
      <c r="M275" s="210"/>
      <c r="N275" s="192"/>
      <c r="O275" s="35"/>
      <c r="Q275" s="74" t="str">
        <f t="shared" ca="1" si="29"/>
        <v/>
      </c>
      <c r="S275" s="67" t="str">
        <f t="shared" si="30"/>
        <v>N</v>
      </c>
      <c r="T275" s="67">
        <f t="shared" ca="1" si="31"/>
        <v>0</v>
      </c>
      <c r="U275" s="67">
        <f>IF(C275="",0,IF(OR(D275=0,E275=0,F275=0,G275=0,H275=0,I275=0,K275=0,K275="",L275=0,M275=0,AND(OR(L275=Lists!$K$3,L275=Lists!$K$4),J275=0),AND(L275=Lists!$K$4,OR(M275=Lists!$M$5,M275=Lists!$M$6,M275=Lists!$M$7,M275=Lists!$M$8,M275=Lists!$M$10),N275=0)),1,0))</f>
        <v>0</v>
      </c>
      <c r="V275" s="67">
        <f>IF(E275=0,0,IF(COUNTIF(Lists!$B$3:$B$203,E275)&gt;0,0,1))</f>
        <v>0</v>
      </c>
      <c r="W275" s="67">
        <f>IF(M275=Lists!$L$5,IF(COUNTIFS('Section 3'!$D$16:$D$25,F275,'Section 3'!$G$16:$G$25,Lists!$J$3)&gt;0,0,1),IF(M275=Lists!$L$6,IF(COUNTIFS('Section 3'!$D$16:$D$25,F275,'Section 3'!$G$16:$G$25,M275)&gt;0,0,1),0))</f>
        <v>0</v>
      </c>
      <c r="X275" s="67">
        <f>IF(M275=Lists!$L$8,IF(COUNTIFS('Section 3'!$D$16:$D$25,F275,'Section 3'!$G$16:$G$25,Lists!$J$5)&gt;0,0,1),IF(M275=Lists!$L$10,IF(COUNTIFS('Section 3'!$D$16:$D$25,F275,'Section 3'!$G$16:$G$25,Lists!$J$6)&gt;0,0,1),0))</f>
        <v>0</v>
      </c>
      <c r="Y275" s="67">
        <f t="shared" si="26"/>
        <v>0</v>
      </c>
      <c r="Z275" s="61">
        <f t="shared" si="27"/>
        <v>0</v>
      </c>
      <c r="AA275" s="61">
        <f t="shared" si="28"/>
        <v>0</v>
      </c>
      <c r="AB275" s="40"/>
      <c r="AC275" s="40"/>
      <c r="AD275" s="40"/>
      <c r="AE275" s="40"/>
      <c r="AF275" s="40"/>
      <c r="AG275" s="40"/>
      <c r="AH275" s="40"/>
      <c r="AI275" s="40"/>
      <c r="AJ275" s="40"/>
      <c r="AK275" s="40"/>
      <c r="AL275" s="40"/>
      <c r="AM275" s="40"/>
      <c r="AN275" s="40"/>
      <c r="AO275" s="40"/>
    </row>
    <row r="276" spans="1:41" s="21" customFormat="1" x14ac:dyDescent="0.25">
      <c r="A276" s="61"/>
      <c r="B276" s="42"/>
      <c r="C276" s="180" t="str">
        <f>IF(F276=0,"",MAX($C$16:C275)+1)</f>
        <v/>
      </c>
      <c r="D276" s="63"/>
      <c r="E276" s="209"/>
      <c r="F276" s="210"/>
      <c r="G276" s="211"/>
      <c r="H276" s="210"/>
      <c r="I276" s="210"/>
      <c r="J276" s="210"/>
      <c r="K276" s="212" t="s">
        <v>372</v>
      </c>
      <c r="L276" s="210"/>
      <c r="M276" s="210"/>
      <c r="N276" s="192"/>
      <c r="O276" s="35"/>
      <c r="Q276" s="74" t="str">
        <f t="shared" ca="1" si="29"/>
        <v/>
      </c>
      <c r="S276" s="67" t="str">
        <f t="shared" si="30"/>
        <v>N</v>
      </c>
      <c r="T276" s="67">
        <f t="shared" ca="1" si="31"/>
        <v>0</v>
      </c>
      <c r="U276" s="67">
        <f>IF(C276="",0,IF(OR(D276=0,E276=0,F276=0,G276=0,H276=0,I276=0,K276=0,K276="",L276=0,M276=0,AND(OR(L276=Lists!$K$3,L276=Lists!$K$4),J276=0),AND(L276=Lists!$K$4,OR(M276=Lists!$M$5,M276=Lists!$M$6,M276=Lists!$M$7,M276=Lists!$M$8,M276=Lists!$M$10),N276=0)),1,0))</f>
        <v>0</v>
      </c>
      <c r="V276" s="67">
        <f>IF(E276=0,0,IF(COUNTIF(Lists!$B$3:$B$203,E276)&gt;0,0,1))</f>
        <v>0</v>
      </c>
      <c r="W276" s="67">
        <f>IF(M276=Lists!$L$5,IF(COUNTIFS('Section 3'!$D$16:$D$25,F276,'Section 3'!$G$16:$G$25,Lists!$J$3)&gt;0,0,1),IF(M276=Lists!$L$6,IF(COUNTIFS('Section 3'!$D$16:$D$25,F276,'Section 3'!$G$16:$G$25,M276)&gt;0,0,1),0))</f>
        <v>0</v>
      </c>
      <c r="X276" s="67">
        <f>IF(M276=Lists!$L$8,IF(COUNTIFS('Section 3'!$D$16:$D$25,F276,'Section 3'!$G$16:$G$25,Lists!$J$5)&gt;0,0,1),IF(M276=Lists!$L$10,IF(COUNTIFS('Section 3'!$D$16:$D$25,F276,'Section 3'!$G$16:$G$25,Lists!$J$6)&gt;0,0,1),0))</f>
        <v>0</v>
      </c>
      <c r="Y276" s="67">
        <f t="shared" si="26"/>
        <v>0</v>
      </c>
      <c r="Z276" s="61">
        <f t="shared" si="27"/>
        <v>0</v>
      </c>
      <c r="AA276" s="61">
        <f t="shared" si="28"/>
        <v>0</v>
      </c>
      <c r="AB276" s="40"/>
      <c r="AC276" s="40"/>
      <c r="AD276" s="40"/>
      <c r="AE276" s="40"/>
      <c r="AF276" s="40"/>
      <c r="AG276" s="40"/>
      <c r="AH276" s="40"/>
      <c r="AI276" s="40"/>
      <c r="AJ276" s="40"/>
      <c r="AK276" s="40"/>
      <c r="AL276" s="40"/>
      <c r="AM276" s="40"/>
      <c r="AN276" s="40"/>
      <c r="AO276" s="40"/>
    </row>
    <row r="277" spans="1:41" s="21" customFormat="1" x14ac:dyDescent="0.25">
      <c r="A277" s="61"/>
      <c r="B277" s="42"/>
      <c r="C277" s="180" t="str">
        <f>IF(F277=0,"",MAX($C$16:C276)+1)</f>
        <v/>
      </c>
      <c r="D277" s="63"/>
      <c r="E277" s="209"/>
      <c r="F277" s="210"/>
      <c r="G277" s="211"/>
      <c r="H277" s="210"/>
      <c r="I277" s="210"/>
      <c r="J277" s="210"/>
      <c r="K277" s="212" t="s">
        <v>372</v>
      </c>
      <c r="L277" s="210"/>
      <c r="M277" s="210"/>
      <c r="N277" s="192"/>
      <c r="O277" s="35"/>
      <c r="Q277" s="74" t="str">
        <f t="shared" ca="1" si="29"/>
        <v/>
      </c>
      <c r="S277" s="67" t="str">
        <f t="shared" si="30"/>
        <v>N</v>
      </c>
      <c r="T277" s="67">
        <f t="shared" ca="1" si="31"/>
        <v>0</v>
      </c>
      <c r="U277" s="67">
        <f>IF(C277="",0,IF(OR(D277=0,E277=0,F277=0,G277=0,H277=0,I277=0,K277=0,K277="",L277=0,M277=0,AND(OR(L277=Lists!$K$3,L277=Lists!$K$4),J277=0),AND(L277=Lists!$K$4,OR(M277=Lists!$M$5,M277=Lists!$M$6,M277=Lists!$M$7,M277=Lists!$M$8,M277=Lists!$M$10),N277=0)),1,0))</f>
        <v>0</v>
      </c>
      <c r="V277" s="67">
        <f>IF(E277=0,0,IF(COUNTIF(Lists!$B$3:$B$203,E277)&gt;0,0,1))</f>
        <v>0</v>
      </c>
      <c r="W277" s="67">
        <f>IF(M277=Lists!$L$5,IF(COUNTIFS('Section 3'!$D$16:$D$25,F277,'Section 3'!$G$16:$G$25,Lists!$J$3)&gt;0,0,1),IF(M277=Lists!$L$6,IF(COUNTIFS('Section 3'!$D$16:$D$25,F277,'Section 3'!$G$16:$G$25,M277)&gt;0,0,1),0))</f>
        <v>0</v>
      </c>
      <c r="X277" s="67">
        <f>IF(M277=Lists!$L$8,IF(COUNTIFS('Section 3'!$D$16:$D$25,F277,'Section 3'!$G$16:$G$25,Lists!$J$5)&gt;0,0,1),IF(M277=Lists!$L$10,IF(COUNTIFS('Section 3'!$D$16:$D$25,F277,'Section 3'!$G$16:$G$25,Lists!$J$6)&gt;0,0,1),0))</f>
        <v>0</v>
      </c>
      <c r="Y277" s="67">
        <f t="shared" si="26"/>
        <v>0</v>
      </c>
      <c r="Z277" s="61">
        <f t="shared" si="27"/>
        <v>0</v>
      </c>
      <c r="AA277" s="61">
        <f t="shared" si="28"/>
        <v>0</v>
      </c>
      <c r="AB277" s="40"/>
      <c r="AC277" s="40"/>
      <c r="AD277" s="40"/>
      <c r="AE277" s="40"/>
      <c r="AF277" s="40"/>
      <c r="AG277" s="40"/>
      <c r="AH277" s="40"/>
      <c r="AI277" s="40"/>
      <c r="AJ277" s="40"/>
      <c r="AK277" s="40"/>
      <c r="AL277" s="40"/>
      <c r="AM277" s="40"/>
      <c r="AN277" s="40"/>
      <c r="AO277" s="40"/>
    </row>
    <row r="278" spans="1:41" s="21" customFormat="1" x14ac:dyDescent="0.25">
      <c r="A278" s="61"/>
      <c r="B278" s="42"/>
      <c r="C278" s="180" t="str">
        <f>IF(F278=0,"",MAX($C$16:C277)+1)</f>
        <v/>
      </c>
      <c r="D278" s="63"/>
      <c r="E278" s="209"/>
      <c r="F278" s="210"/>
      <c r="G278" s="211"/>
      <c r="H278" s="210"/>
      <c r="I278" s="210"/>
      <c r="J278" s="210"/>
      <c r="K278" s="212" t="s">
        <v>372</v>
      </c>
      <c r="L278" s="210"/>
      <c r="M278" s="210"/>
      <c r="N278" s="192"/>
      <c r="O278" s="35"/>
      <c r="Q278" s="74" t="str">
        <f t="shared" ca="1" si="29"/>
        <v/>
      </c>
      <c r="S278" s="67" t="str">
        <f t="shared" si="30"/>
        <v>N</v>
      </c>
      <c r="T278" s="67">
        <f t="shared" ca="1" si="31"/>
        <v>0</v>
      </c>
      <c r="U278" s="67">
        <f>IF(C278="",0,IF(OR(D278=0,E278=0,F278=0,G278=0,H278=0,I278=0,K278=0,K278="",L278=0,M278=0,AND(OR(L278=Lists!$K$3,L278=Lists!$K$4),J278=0),AND(L278=Lists!$K$4,OR(M278=Lists!$M$5,M278=Lists!$M$6,M278=Lists!$M$7,M278=Lists!$M$8,M278=Lists!$M$10),N278=0)),1,0))</f>
        <v>0</v>
      </c>
      <c r="V278" s="67">
        <f>IF(E278=0,0,IF(COUNTIF(Lists!$B$3:$B$203,E278)&gt;0,0,1))</f>
        <v>0</v>
      </c>
      <c r="W278" s="67">
        <f>IF(M278=Lists!$L$5,IF(COUNTIFS('Section 3'!$D$16:$D$25,F278,'Section 3'!$G$16:$G$25,Lists!$J$3)&gt;0,0,1),IF(M278=Lists!$L$6,IF(COUNTIFS('Section 3'!$D$16:$D$25,F278,'Section 3'!$G$16:$G$25,M278)&gt;0,0,1),0))</f>
        <v>0</v>
      </c>
      <c r="X278" s="67">
        <f>IF(M278=Lists!$L$8,IF(COUNTIFS('Section 3'!$D$16:$D$25,F278,'Section 3'!$G$16:$G$25,Lists!$J$5)&gt;0,0,1),IF(M278=Lists!$L$10,IF(COUNTIFS('Section 3'!$D$16:$D$25,F278,'Section 3'!$G$16:$G$25,Lists!$J$6)&gt;0,0,1),0))</f>
        <v>0</v>
      </c>
      <c r="Y278" s="67">
        <f t="shared" si="26"/>
        <v>0</v>
      </c>
      <c r="Z278" s="61">
        <f t="shared" si="27"/>
        <v>0</v>
      </c>
      <c r="AA278" s="61">
        <f t="shared" si="28"/>
        <v>0</v>
      </c>
      <c r="AB278" s="40"/>
      <c r="AC278" s="40"/>
      <c r="AD278" s="40"/>
      <c r="AE278" s="40"/>
      <c r="AF278" s="40"/>
      <c r="AG278" s="40"/>
      <c r="AH278" s="40"/>
      <c r="AI278" s="40"/>
      <c r="AJ278" s="40"/>
      <c r="AK278" s="40"/>
      <c r="AL278" s="40"/>
      <c r="AM278" s="40"/>
      <c r="AN278" s="40"/>
      <c r="AO278" s="40"/>
    </row>
    <row r="279" spans="1:41" s="21" customFormat="1" x14ac:dyDescent="0.25">
      <c r="A279" s="61"/>
      <c r="B279" s="42"/>
      <c r="C279" s="180" t="str">
        <f>IF(F279=0,"",MAX($C$16:C278)+1)</f>
        <v/>
      </c>
      <c r="D279" s="63"/>
      <c r="E279" s="209"/>
      <c r="F279" s="210"/>
      <c r="G279" s="211"/>
      <c r="H279" s="210"/>
      <c r="I279" s="210"/>
      <c r="J279" s="210"/>
      <c r="K279" s="212" t="s">
        <v>372</v>
      </c>
      <c r="L279" s="210"/>
      <c r="M279" s="210"/>
      <c r="N279" s="192"/>
      <c r="O279" s="35"/>
      <c r="Q279" s="74" t="str">
        <f t="shared" ca="1" si="29"/>
        <v/>
      </c>
      <c r="S279" s="67" t="str">
        <f t="shared" si="30"/>
        <v>N</v>
      </c>
      <c r="T279" s="67">
        <f t="shared" ca="1" si="31"/>
        <v>0</v>
      </c>
      <c r="U279" s="67">
        <f>IF(C279="",0,IF(OR(D279=0,E279=0,F279=0,G279=0,H279=0,I279=0,K279=0,K279="",L279=0,M279=0,AND(OR(L279=Lists!$K$3,L279=Lists!$K$4),J279=0),AND(L279=Lists!$K$4,OR(M279=Lists!$M$5,M279=Lists!$M$6,M279=Lists!$M$7,M279=Lists!$M$8,M279=Lists!$M$10),N279=0)),1,0))</f>
        <v>0</v>
      </c>
      <c r="V279" s="67">
        <f>IF(E279=0,0,IF(COUNTIF(Lists!$B$3:$B$203,E279)&gt;0,0,1))</f>
        <v>0</v>
      </c>
      <c r="W279" s="67">
        <f>IF(M279=Lists!$L$5,IF(COUNTIFS('Section 3'!$D$16:$D$25,F279,'Section 3'!$G$16:$G$25,Lists!$J$3)&gt;0,0,1),IF(M279=Lists!$L$6,IF(COUNTIFS('Section 3'!$D$16:$D$25,F279,'Section 3'!$G$16:$G$25,M279)&gt;0,0,1),0))</f>
        <v>0</v>
      </c>
      <c r="X279" s="67">
        <f>IF(M279=Lists!$L$8,IF(COUNTIFS('Section 3'!$D$16:$D$25,F279,'Section 3'!$G$16:$G$25,Lists!$J$5)&gt;0,0,1),IF(M279=Lists!$L$10,IF(COUNTIFS('Section 3'!$D$16:$D$25,F279,'Section 3'!$G$16:$G$25,Lists!$J$6)&gt;0,0,1),0))</f>
        <v>0</v>
      </c>
      <c r="Y279" s="67">
        <f t="shared" si="26"/>
        <v>0</v>
      </c>
      <c r="Z279" s="61">
        <f t="shared" si="27"/>
        <v>0</v>
      </c>
      <c r="AA279" s="61">
        <f t="shared" si="28"/>
        <v>0</v>
      </c>
      <c r="AB279" s="40"/>
      <c r="AC279" s="40"/>
      <c r="AD279" s="40"/>
      <c r="AE279" s="40"/>
      <c r="AF279" s="40"/>
      <c r="AG279" s="40"/>
      <c r="AH279" s="40"/>
      <c r="AI279" s="40"/>
      <c r="AJ279" s="40"/>
      <c r="AK279" s="40"/>
      <c r="AL279" s="40"/>
      <c r="AM279" s="40"/>
      <c r="AN279" s="40"/>
      <c r="AO279" s="40"/>
    </row>
    <row r="280" spans="1:41" s="21" customFormat="1" x14ac:dyDescent="0.25">
      <c r="A280" s="61"/>
      <c r="B280" s="42"/>
      <c r="C280" s="180" t="str">
        <f>IF(F280=0,"",MAX($C$16:C279)+1)</f>
        <v/>
      </c>
      <c r="D280" s="63"/>
      <c r="E280" s="209"/>
      <c r="F280" s="210"/>
      <c r="G280" s="211"/>
      <c r="H280" s="210"/>
      <c r="I280" s="210"/>
      <c r="J280" s="210"/>
      <c r="K280" s="212" t="s">
        <v>372</v>
      </c>
      <c r="L280" s="210"/>
      <c r="M280" s="210"/>
      <c r="N280" s="192"/>
      <c r="O280" s="35"/>
      <c r="Q280" s="74" t="str">
        <f t="shared" ca="1" si="29"/>
        <v/>
      </c>
      <c r="S280" s="67" t="str">
        <f t="shared" si="30"/>
        <v>N</v>
      </c>
      <c r="T280" s="67">
        <f t="shared" ca="1" si="31"/>
        <v>0</v>
      </c>
      <c r="U280" s="67">
        <f>IF(C280="",0,IF(OR(D280=0,E280=0,F280=0,G280=0,H280=0,I280=0,K280=0,K280="",L280=0,M280=0,AND(OR(L280=Lists!$K$3,L280=Lists!$K$4),J280=0),AND(L280=Lists!$K$4,OR(M280=Lists!$M$5,M280=Lists!$M$6,M280=Lists!$M$7,M280=Lists!$M$8,M280=Lists!$M$10),N280=0)),1,0))</f>
        <v>0</v>
      </c>
      <c r="V280" s="67">
        <f>IF(E280=0,0,IF(COUNTIF(Lists!$B$3:$B$203,E280)&gt;0,0,1))</f>
        <v>0</v>
      </c>
      <c r="W280" s="67">
        <f>IF(M280=Lists!$L$5,IF(COUNTIFS('Section 3'!$D$16:$D$25,F280,'Section 3'!$G$16:$G$25,Lists!$J$3)&gt;0,0,1),IF(M280=Lists!$L$6,IF(COUNTIFS('Section 3'!$D$16:$D$25,F280,'Section 3'!$G$16:$G$25,M280)&gt;0,0,1),0))</f>
        <v>0</v>
      </c>
      <c r="X280" s="67">
        <f>IF(M280=Lists!$L$8,IF(COUNTIFS('Section 3'!$D$16:$D$25,F280,'Section 3'!$G$16:$G$25,Lists!$J$5)&gt;0,0,1),IF(M280=Lists!$L$10,IF(COUNTIFS('Section 3'!$D$16:$D$25,F280,'Section 3'!$G$16:$G$25,Lists!$J$6)&gt;0,0,1),0))</f>
        <v>0</v>
      </c>
      <c r="Y280" s="67">
        <f t="shared" si="26"/>
        <v>0</v>
      </c>
      <c r="Z280" s="61">
        <f t="shared" si="27"/>
        <v>0</v>
      </c>
      <c r="AA280" s="61">
        <f t="shared" si="28"/>
        <v>0</v>
      </c>
      <c r="AB280" s="40"/>
      <c r="AC280" s="40"/>
      <c r="AD280" s="40"/>
      <c r="AE280" s="40"/>
      <c r="AF280" s="40"/>
      <c r="AG280" s="40"/>
      <c r="AH280" s="40"/>
      <c r="AI280" s="40"/>
      <c r="AJ280" s="40"/>
      <c r="AK280" s="40"/>
      <c r="AL280" s="40"/>
      <c r="AM280" s="40"/>
      <c r="AN280" s="40"/>
      <c r="AO280" s="40"/>
    </row>
    <row r="281" spans="1:41" s="21" customFormat="1" x14ac:dyDescent="0.25">
      <c r="A281" s="61"/>
      <c r="B281" s="42"/>
      <c r="C281" s="180" t="str">
        <f>IF(F281=0,"",MAX($C$16:C280)+1)</f>
        <v/>
      </c>
      <c r="D281" s="63"/>
      <c r="E281" s="209"/>
      <c r="F281" s="210"/>
      <c r="G281" s="211"/>
      <c r="H281" s="210"/>
      <c r="I281" s="210"/>
      <c r="J281" s="210"/>
      <c r="K281" s="212" t="s">
        <v>372</v>
      </c>
      <c r="L281" s="210"/>
      <c r="M281" s="210"/>
      <c r="N281" s="192"/>
      <c r="O281" s="35"/>
      <c r="Q281" s="74" t="str">
        <f t="shared" ca="1" si="29"/>
        <v/>
      </c>
      <c r="S281" s="67" t="str">
        <f t="shared" si="30"/>
        <v>N</v>
      </c>
      <c r="T281" s="67">
        <f t="shared" ca="1" si="31"/>
        <v>0</v>
      </c>
      <c r="U281" s="67">
        <f>IF(C281="",0,IF(OR(D281=0,E281=0,F281=0,G281=0,H281=0,I281=0,K281=0,K281="",L281=0,M281=0,AND(OR(L281=Lists!$K$3,L281=Lists!$K$4),J281=0),AND(L281=Lists!$K$4,OR(M281=Lists!$M$5,M281=Lists!$M$6,M281=Lists!$M$7,M281=Lists!$M$8,M281=Lists!$M$10),N281=0)),1,0))</f>
        <v>0</v>
      </c>
      <c r="V281" s="67">
        <f>IF(E281=0,0,IF(COUNTIF(Lists!$B$3:$B$203,E281)&gt;0,0,1))</f>
        <v>0</v>
      </c>
      <c r="W281" s="67">
        <f>IF(M281=Lists!$L$5,IF(COUNTIFS('Section 3'!$D$16:$D$25,F281,'Section 3'!$G$16:$G$25,Lists!$J$3)&gt;0,0,1),IF(M281=Lists!$L$6,IF(COUNTIFS('Section 3'!$D$16:$D$25,F281,'Section 3'!$G$16:$G$25,M281)&gt;0,0,1),0))</f>
        <v>0</v>
      </c>
      <c r="X281" s="67">
        <f>IF(M281=Lists!$L$8,IF(COUNTIFS('Section 3'!$D$16:$D$25,F281,'Section 3'!$G$16:$G$25,Lists!$J$5)&gt;0,0,1),IF(M281=Lists!$L$10,IF(COUNTIFS('Section 3'!$D$16:$D$25,F281,'Section 3'!$G$16:$G$25,Lists!$J$6)&gt;0,0,1),0))</f>
        <v>0</v>
      </c>
      <c r="Y281" s="67">
        <f t="shared" si="26"/>
        <v>0</v>
      </c>
      <c r="Z281" s="61">
        <f t="shared" si="27"/>
        <v>0</v>
      </c>
      <c r="AA281" s="61">
        <f t="shared" si="28"/>
        <v>0</v>
      </c>
      <c r="AB281" s="40"/>
      <c r="AC281" s="40"/>
      <c r="AD281" s="40"/>
      <c r="AE281" s="40"/>
      <c r="AF281" s="40"/>
      <c r="AG281" s="40"/>
      <c r="AH281" s="40"/>
      <c r="AI281" s="40"/>
      <c r="AJ281" s="40"/>
      <c r="AK281" s="40"/>
      <c r="AL281" s="40"/>
      <c r="AM281" s="40"/>
      <c r="AN281" s="40"/>
      <c r="AO281" s="40"/>
    </row>
    <row r="282" spans="1:41" s="21" customFormat="1" x14ac:dyDescent="0.25">
      <c r="A282" s="61"/>
      <c r="B282" s="42"/>
      <c r="C282" s="180" t="str">
        <f>IF(F282=0,"",MAX($C$16:C281)+1)</f>
        <v/>
      </c>
      <c r="D282" s="63"/>
      <c r="E282" s="209"/>
      <c r="F282" s="210"/>
      <c r="G282" s="211"/>
      <c r="H282" s="210"/>
      <c r="I282" s="210"/>
      <c r="J282" s="210"/>
      <c r="K282" s="212" t="s">
        <v>372</v>
      </c>
      <c r="L282" s="210"/>
      <c r="M282" s="210"/>
      <c r="N282" s="192"/>
      <c r="O282" s="35"/>
      <c r="Q282" s="74" t="str">
        <f t="shared" ca="1" si="29"/>
        <v/>
      </c>
      <c r="S282" s="67" t="str">
        <f t="shared" si="30"/>
        <v>N</v>
      </c>
      <c r="T282" s="67">
        <f t="shared" ca="1" si="31"/>
        <v>0</v>
      </c>
      <c r="U282" s="67">
        <f>IF(C282="",0,IF(OR(D282=0,E282=0,F282=0,G282=0,H282=0,I282=0,K282=0,K282="",L282=0,M282=0,AND(OR(L282=Lists!$K$3,L282=Lists!$K$4),J282=0),AND(L282=Lists!$K$4,OR(M282=Lists!$M$5,M282=Lists!$M$6,M282=Lists!$M$7,M282=Lists!$M$8,M282=Lists!$M$10),N282=0)),1,0))</f>
        <v>0</v>
      </c>
      <c r="V282" s="67">
        <f>IF(E282=0,0,IF(COUNTIF(Lists!$B$3:$B$203,E282)&gt;0,0,1))</f>
        <v>0</v>
      </c>
      <c r="W282" s="67">
        <f>IF(M282=Lists!$L$5,IF(COUNTIFS('Section 3'!$D$16:$D$25,F282,'Section 3'!$G$16:$G$25,Lists!$J$3)&gt;0,0,1),IF(M282=Lists!$L$6,IF(COUNTIFS('Section 3'!$D$16:$D$25,F282,'Section 3'!$G$16:$G$25,M282)&gt;0,0,1),0))</f>
        <v>0</v>
      </c>
      <c r="X282" s="67">
        <f>IF(M282=Lists!$L$8,IF(COUNTIFS('Section 3'!$D$16:$D$25,F282,'Section 3'!$G$16:$G$25,Lists!$J$5)&gt;0,0,1),IF(M282=Lists!$L$10,IF(COUNTIFS('Section 3'!$D$16:$D$25,F282,'Section 3'!$G$16:$G$25,Lists!$J$6)&gt;0,0,1),0))</f>
        <v>0</v>
      </c>
      <c r="Y282" s="67">
        <f t="shared" si="26"/>
        <v>0</v>
      </c>
      <c r="Z282" s="61">
        <f t="shared" si="27"/>
        <v>0</v>
      </c>
      <c r="AA282" s="61">
        <f t="shared" si="28"/>
        <v>0</v>
      </c>
      <c r="AB282" s="40"/>
      <c r="AC282" s="40"/>
      <c r="AD282" s="40"/>
      <c r="AE282" s="40"/>
      <c r="AF282" s="40"/>
      <c r="AG282" s="40"/>
      <c r="AH282" s="40"/>
      <c r="AI282" s="40"/>
      <c r="AJ282" s="40"/>
      <c r="AK282" s="40"/>
      <c r="AL282" s="40"/>
      <c r="AM282" s="40"/>
      <c r="AN282" s="40"/>
      <c r="AO282" s="40"/>
    </row>
    <row r="283" spans="1:41" s="21" customFormat="1" x14ac:dyDescent="0.25">
      <c r="A283" s="61"/>
      <c r="B283" s="42"/>
      <c r="C283" s="180" t="str">
        <f>IF(F283=0,"",MAX($C$16:C282)+1)</f>
        <v/>
      </c>
      <c r="D283" s="63"/>
      <c r="E283" s="209"/>
      <c r="F283" s="210"/>
      <c r="G283" s="211"/>
      <c r="H283" s="210"/>
      <c r="I283" s="210"/>
      <c r="J283" s="210"/>
      <c r="K283" s="212" t="s">
        <v>372</v>
      </c>
      <c r="L283" s="210"/>
      <c r="M283" s="210"/>
      <c r="N283" s="192"/>
      <c r="O283" s="35"/>
      <c r="Q283" s="74" t="str">
        <f t="shared" ca="1" si="29"/>
        <v/>
      </c>
      <c r="S283" s="67" t="str">
        <f t="shared" si="30"/>
        <v>N</v>
      </c>
      <c r="T283" s="67">
        <f t="shared" ca="1" si="31"/>
        <v>0</v>
      </c>
      <c r="U283" s="67">
        <f>IF(C283="",0,IF(OR(D283=0,E283=0,F283=0,G283=0,H283=0,I283=0,K283=0,K283="",L283=0,M283=0,AND(OR(L283=Lists!$K$3,L283=Lists!$K$4),J283=0),AND(L283=Lists!$K$4,OR(M283=Lists!$M$5,M283=Lists!$M$6,M283=Lists!$M$7,M283=Lists!$M$8,M283=Lists!$M$10),N283=0)),1,0))</f>
        <v>0</v>
      </c>
      <c r="V283" s="67">
        <f>IF(E283=0,0,IF(COUNTIF(Lists!$B$3:$B$203,E283)&gt;0,0,1))</f>
        <v>0</v>
      </c>
      <c r="W283" s="67">
        <f>IF(M283=Lists!$L$5,IF(COUNTIFS('Section 3'!$D$16:$D$25,F283,'Section 3'!$G$16:$G$25,Lists!$J$3)&gt;0,0,1),IF(M283=Lists!$L$6,IF(COUNTIFS('Section 3'!$D$16:$D$25,F283,'Section 3'!$G$16:$G$25,M283)&gt;0,0,1),0))</f>
        <v>0</v>
      </c>
      <c r="X283" s="67">
        <f>IF(M283=Lists!$L$8,IF(COUNTIFS('Section 3'!$D$16:$D$25,F283,'Section 3'!$G$16:$G$25,Lists!$J$5)&gt;0,0,1),IF(M283=Lists!$L$10,IF(COUNTIFS('Section 3'!$D$16:$D$25,F283,'Section 3'!$G$16:$G$25,Lists!$J$6)&gt;0,0,1),0))</f>
        <v>0</v>
      </c>
      <c r="Y283" s="67">
        <f t="shared" si="26"/>
        <v>0</v>
      </c>
      <c r="Z283" s="61">
        <f t="shared" si="27"/>
        <v>0</v>
      </c>
      <c r="AA283" s="61">
        <f t="shared" si="28"/>
        <v>0</v>
      </c>
      <c r="AB283" s="40"/>
      <c r="AC283" s="40"/>
      <c r="AD283" s="40"/>
      <c r="AE283" s="40"/>
      <c r="AF283" s="40"/>
      <c r="AG283" s="40"/>
      <c r="AH283" s="40"/>
      <c r="AI283" s="40"/>
      <c r="AJ283" s="40"/>
      <c r="AK283" s="40"/>
      <c r="AL283" s="40"/>
      <c r="AM283" s="40"/>
      <c r="AN283" s="40"/>
      <c r="AO283" s="40"/>
    </row>
    <row r="284" spans="1:41" s="21" customFormat="1" x14ac:dyDescent="0.25">
      <c r="A284" s="61"/>
      <c r="B284" s="42"/>
      <c r="C284" s="180" t="str">
        <f>IF(F284=0,"",MAX($C$16:C283)+1)</f>
        <v/>
      </c>
      <c r="D284" s="63"/>
      <c r="E284" s="209"/>
      <c r="F284" s="210"/>
      <c r="G284" s="211"/>
      <c r="H284" s="210"/>
      <c r="I284" s="210"/>
      <c r="J284" s="210"/>
      <c r="K284" s="212" t="s">
        <v>372</v>
      </c>
      <c r="L284" s="210"/>
      <c r="M284" s="210"/>
      <c r="N284" s="192"/>
      <c r="O284" s="35"/>
      <c r="Q284" s="74" t="str">
        <f t="shared" ca="1" si="29"/>
        <v/>
      </c>
      <c r="S284" s="67" t="str">
        <f t="shared" si="30"/>
        <v>N</v>
      </c>
      <c r="T284" s="67">
        <f t="shared" ca="1" si="31"/>
        <v>0</v>
      </c>
      <c r="U284" s="67">
        <f>IF(C284="",0,IF(OR(D284=0,E284=0,F284=0,G284=0,H284=0,I284=0,K284=0,K284="",L284=0,M284=0,AND(OR(L284=Lists!$K$3,L284=Lists!$K$4),J284=0),AND(L284=Lists!$K$4,OR(M284=Lists!$M$5,M284=Lists!$M$6,M284=Lists!$M$7,M284=Lists!$M$8,M284=Lists!$M$10),N284=0)),1,0))</f>
        <v>0</v>
      </c>
      <c r="V284" s="67">
        <f>IF(E284=0,0,IF(COUNTIF(Lists!$B$3:$B$203,E284)&gt;0,0,1))</f>
        <v>0</v>
      </c>
      <c r="W284" s="67">
        <f>IF(M284=Lists!$L$5,IF(COUNTIFS('Section 3'!$D$16:$D$25,F284,'Section 3'!$G$16:$G$25,Lists!$J$3)&gt;0,0,1),IF(M284=Lists!$L$6,IF(COUNTIFS('Section 3'!$D$16:$D$25,F284,'Section 3'!$G$16:$G$25,M284)&gt;0,0,1),0))</f>
        <v>0</v>
      </c>
      <c r="X284" s="67">
        <f>IF(M284=Lists!$L$8,IF(COUNTIFS('Section 3'!$D$16:$D$25,F284,'Section 3'!$G$16:$G$25,Lists!$J$5)&gt;0,0,1),IF(M284=Lists!$L$10,IF(COUNTIFS('Section 3'!$D$16:$D$25,F284,'Section 3'!$G$16:$G$25,Lists!$J$6)&gt;0,0,1),0))</f>
        <v>0</v>
      </c>
      <c r="Y284" s="67">
        <f t="shared" si="26"/>
        <v>0</v>
      </c>
      <c r="Z284" s="61">
        <f t="shared" si="27"/>
        <v>0</v>
      </c>
      <c r="AA284" s="61">
        <f t="shared" si="28"/>
        <v>0</v>
      </c>
      <c r="AB284" s="40"/>
      <c r="AC284" s="40"/>
      <c r="AD284" s="40"/>
      <c r="AE284" s="40"/>
      <c r="AF284" s="40"/>
      <c r="AG284" s="40"/>
      <c r="AH284" s="40"/>
      <c r="AI284" s="40"/>
      <c r="AJ284" s="40"/>
      <c r="AK284" s="40"/>
      <c r="AL284" s="40"/>
      <c r="AM284" s="40"/>
      <c r="AN284" s="40"/>
      <c r="AO284" s="40"/>
    </row>
    <row r="285" spans="1:41" s="21" customFormat="1" x14ac:dyDescent="0.25">
      <c r="A285" s="61"/>
      <c r="B285" s="42"/>
      <c r="C285" s="180" t="str">
        <f>IF(F285=0,"",MAX($C$16:C284)+1)</f>
        <v/>
      </c>
      <c r="D285" s="63"/>
      <c r="E285" s="209"/>
      <c r="F285" s="210"/>
      <c r="G285" s="211"/>
      <c r="H285" s="210"/>
      <c r="I285" s="210"/>
      <c r="J285" s="210"/>
      <c r="K285" s="212" t="s">
        <v>372</v>
      </c>
      <c r="L285" s="210"/>
      <c r="M285" s="210"/>
      <c r="N285" s="192"/>
      <c r="O285" s="35"/>
      <c r="Q285" s="74" t="str">
        <f t="shared" ca="1" si="29"/>
        <v/>
      </c>
      <c r="S285" s="67" t="str">
        <f t="shared" si="30"/>
        <v>N</v>
      </c>
      <c r="T285" s="67">
        <f t="shared" ca="1" si="31"/>
        <v>0</v>
      </c>
      <c r="U285" s="67">
        <f>IF(C285="",0,IF(OR(D285=0,E285=0,F285=0,G285=0,H285=0,I285=0,K285=0,K285="",L285=0,M285=0,AND(OR(L285=Lists!$K$3,L285=Lists!$K$4),J285=0),AND(L285=Lists!$K$4,OR(M285=Lists!$M$5,M285=Lists!$M$6,M285=Lists!$M$7,M285=Lists!$M$8,M285=Lists!$M$10),N285=0)),1,0))</f>
        <v>0</v>
      </c>
      <c r="V285" s="67">
        <f>IF(E285=0,0,IF(COUNTIF(Lists!$B$3:$B$203,E285)&gt;0,0,1))</f>
        <v>0</v>
      </c>
      <c r="W285" s="67">
        <f>IF(M285=Lists!$L$5,IF(COUNTIFS('Section 3'!$D$16:$D$25,F285,'Section 3'!$G$16:$G$25,Lists!$J$3)&gt;0,0,1),IF(M285=Lists!$L$6,IF(COUNTIFS('Section 3'!$D$16:$D$25,F285,'Section 3'!$G$16:$G$25,M285)&gt;0,0,1),0))</f>
        <v>0</v>
      </c>
      <c r="X285" s="67">
        <f>IF(M285=Lists!$L$8,IF(COUNTIFS('Section 3'!$D$16:$D$25,F285,'Section 3'!$G$16:$G$25,Lists!$J$5)&gt;0,0,1),IF(M285=Lists!$L$10,IF(COUNTIFS('Section 3'!$D$16:$D$25,F285,'Section 3'!$G$16:$G$25,Lists!$J$6)&gt;0,0,1),0))</f>
        <v>0</v>
      </c>
      <c r="Y285" s="67">
        <f t="shared" si="26"/>
        <v>0</v>
      </c>
      <c r="Z285" s="61">
        <f t="shared" si="27"/>
        <v>0</v>
      </c>
      <c r="AA285" s="61">
        <f t="shared" si="28"/>
        <v>0</v>
      </c>
      <c r="AB285" s="40"/>
      <c r="AC285" s="40"/>
      <c r="AD285" s="40"/>
      <c r="AE285" s="40"/>
      <c r="AF285" s="40"/>
      <c r="AG285" s="40"/>
      <c r="AH285" s="40"/>
      <c r="AI285" s="40"/>
      <c r="AJ285" s="40"/>
      <c r="AK285" s="40"/>
      <c r="AL285" s="40"/>
      <c r="AM285" s="40"/>
      <c r="AN285" s="40"/>
      <c r="AO285" s="40"/>
    </row>
    <row r="286" spans="1:41" s="21" customFormat="1" x14ac:dyDescent="0.25">
      <c r="A286" s="61"/>
      <c r="B286" s="42"/>
      <c r="C286" s="180" t="str">
        <f>IF(F286=0,"",MAX($C$16:C285)+1)</f>
        <v/>
      </c>
      <c r="D286" s="63"/>
      <c r="E286" s="209"/>
      <c r="F286" s="210"/>
      <c r="G286" s="211"/>
      <c r="H286" s="210"/>
      <c r="I286" s="210"/>
      <c r="J286" s="210"/>
      <c r="K286" s="212" t="s">
        <v>372</v>
      </c>
      <c r="L286" s="210"/>
      <c r="M286" s="210"/>
      <c r="N286" s="192"/>
      <c r="O286" s="35"/>
      <c r="Q286" s="74" t="str">
        <f t="shared" ca="1" si="29"/>
        <v/>
      </c>
      <c r="S286" s="67" t="str">
        <f t="shared" si="30"/>
        <v>N</v>
      </c>
      <c r="T286" s="67">
        <f t="shared" ca="1" si="31"/>
        <v>0</v>
      </c>
      <c r="U286" s="67">
        <f>IF(C286="",0,IF(OR(D286=0,E286=0,F286=0,G286=0,H286=0,I286=0,K286=0,K286="",L286=0,M286=0,AND(OR(L286=Lists!$K$3,L286=Lists!$K$4),J286=0),AND(L286=Lists!$K$4,OR(M286=Lists!$M$5,M286=Lists!$M$6,M286=Lists!$M$7,M286=Lists!$M$8,M286=Lists!$M$10),N286=0)),1,0))</f>
        <v>0</v>
      </c>
      <c r="V286" s="67">
        <f>IF(E286=0,0,IF(COUNTIF(Lists!$B$3:$B$203,E286)&gt;0,0,1))</f>
        <v>0</v>
      </c>
      <c r="W286" s="67">
        <f>IF(M286=Lists!$L$5,IF(COUNTIFS('Section 3'!$D$16:$D$25,F286,'Section 3'!$G$16:$G$25,Lists!$J$3)&gt;0,0,1),IF(M286=Lists!$L$6,IF(COUNTIFS('Section 3'!$D$16:$D$25,F286,'Section 3'!$G$16:$G$25,M286)&gt;0,0,1),0))</f>
        <v>0</v>
      </c>
      <c r="X286" s="67">
        <f>IF(M286=Lists!$L$8,IF(COUNTIFS('Section 3'!$D$16:$D$25,F286,'Section 3'!$G$16:$G$25,Lists!$J$5)&gt;0,0,1),IF(M286=Lists!$L$10,IF(COUNTIFS('Section 3'!$D$16:$D$25,F286,'Section 3'!$G$16:$G$25,Lists!$J$6)&gt;0,0,1),0))</f>
        <v>0</v>
      </c>
      <c r="Y286" s="67">
        <f t="shared" si="26"/>
        <v>0</v>
      </c>
      <c r="Z286" s="61">
        <f t="shared" si="27"/>
        <v>0</v>
      </c>
      <c r="AA286" s="61">
        <f t="shared" si="28"/>
        <v>0</v>
      </c>
      <c r="AB286" s="40"/>
      <c r="AC286" s="40"/>
      <c r="AD286" s="40"/>
      <c r="AE286" s="40"/>
      <c r="AF286" s="40"/>
      <c r="AG286" s="40"/>
      <c r="AH286" s="40"/>
      <c r="AI286" s="40"/>
      <c r="AJ286" s="40"/>
      <c r="AK286" s="40"/>
      <c r="AL286" s="40"/>
      <c r="AM286" s="40"/>
      <c r="AN286" s="40"/>
      <c r="AO286" s="40"/>
    </row>
    <row r="287" spans="1:41" s="21" customFormat="1" x14ac:dyDescent="0.25">
      <c r="A287" s="61"/>
      <c r="B287" s="42"/>
      <c r="C287" s="180" t="str">
        <f>IF(F287=0,"",MAX($C$16:C286)+1)</f>
        <v/>
      </c>
      <c r="D287" s="63"/>
      <c r="E287" s="209"/>
      <c r="F287" s="210"/>
      <c r="G287" s="211"/>
      <c r="H287" s="210"/>
      <c r="I287" s="210"/>
      <c r="J287" s="210"/>
      <c r="K287" s="212" t="s">
        <v>372</v>
      </c>
      <c r="L287" s="210"/>
      <c r="M287" s="210"/>
      <c r="N287" s="192"/>
      <c r="O287" s="35"/>
      <c r="Q287" s="74" t="str">
        <f t="shared" ca="1" si="29"/>
        <v/>
      </c>
      <c r="S287" s="67" t="str">
        <f t="shared" si="30"/>
        <v>N</v>
      </c>
      <c r="T287" s="67">
        <f t="shared" ca="1" si="31"/>
        <v>0</v>
      </c>
      <c r="U287" s="67">
        <f>IF(C287="",0,IF(OR(D287=0,E287=0,F287=0,G287=0,H287=0,I287=0,K287=0,K287="",L287=0,M287=0,AND(OR(L287=Lists!$K$3,L287=Lists!$K$4),J287=0),AND(L287=Lists!$K$4,OR(M287=Lists!$M$5,M287=Lists!$M$6,M287=Lists!$M$7,M287=Lists!$M$8,M287=Lists!$M$10),N287=0)),1,0))</f>
        <v>0</v>
      </c>
      <c r="V287" s="67">
        <f>IF(E287=0,0,IF(COUNTIF(Lists!$B$3:$B$203,E287)&gt;0,0,1))</f>
        <v>0</v>
      </c>
      <c r="W287" s="67">
        <f>IF(M287=Lists!$L$5,IF(COUNTIFS('Section 3'!$D$16:$D$25,F287,'Section 3'!$G$16:$G$25,Lists!$J$3)&gt;0,0,1),IF(M287=Lists!$L$6,IF(COUNTIFS('Section 3'!$D$16:$D$25,F287,'Section 3'!$G$16:$G$25,M287)&gt;0,0,1),0))</f>
        <v>0</v>
      </c>
      <c r="X287" s="67">
        <f>IF(M287=Lists!$L$8,IF(COUNTIFS('Section 3'!$D$16:$D$25,F287,'Section 3'!$G$16:$G$25,Lists!$J$5)&gt;0,0,1),IF(M287=Lists!$L$10,IF(COUNTIFS('Section 3'!$D$16:$D$25,F287,'Section 3'!$G$16:$G$25,Lists!$J$6)&gt;0,0,1),0))</f>
        <v>0</v>
      </c>
      <c r="Y287" s="67">
        <f t="shared" si="26"/>
        <v>0</v>
      </c>
      <c r="Z287" s="61">
        <f t="shared" si="27"/>
        <v>0</v>
      </c>
      <c r="AA287" s="61">
        <f t="shared" si="28"/>
        <v>0</v>
      </c>
      <c r="AB287" s="40"/>
      <c r="AC287" s="40"/>
      <c r="AD287" s="40"/>
      <c r="AE287" s="40"/>
      <c r="AF287" s="40"/>
      <c r="AG287" s="40"/>
      <c r="AH287" s="40"/>
      <c r="AI287" s="40"/>
      <c r="AJ287" s="40"/>
      <c r="AK287" s="40"/>
      <c r="AL287" s="40"/>
      <c r="AM287" s="40"/>
      <c r="AN287" s="40"/>
      <c r="AO287" s="40"/>
    </row>
    <row r="288" spans="1:41" s="21" customFormat="1" x14ac:dyDescent="0.25">
      <c r="A288" s="61"/>
      <c r="B288" s="42"/>
      <c r="C288" s="180" t="str">
        <f>IF(F288=0,"",MAX($C$16:C287)+1)</f>
        <v/>
      </c>
      <c r="D288" s="63"/>
      <c r="E288" s="209"/>
      <c r="F288" s="210"/>
      <c r="G288" s="211"/>
      <c r="H288" s="210"/>
      <c r="I288" s="210"/>
      <c r="J288" s="210"/>
      <c r="K288" s="212" t="s">
        <v>372</v>
      </c>
      <c r="L288" s="210"/>
      <c r="M288" s="210"/>
      <c r="N288" s="192"/>
      <c r="O288" s="35"/>
      <c r="Q288" s="74" t="str">
        <f t="shared" ca="1" si="29"/>
        <v/>
      </c>
      <c r="S288" s="67" t="str">
        <f t="shared" si="30"/>
        <v>N</v>
      </c>
      <c r="T288" s="67">
        <f t="shared" ca="1" si="31"/>
        <v>0</v>
      </c>
      <c r="U288" s="67">
        <f>IF(C288="",0,IF(OR(D288=0,E288=0,F288=0,G288=0,H288=0,I288=0,K288=0,K288="",L288=0,M288=0,AND(OR(L288=Lists!$K$3,L288=Lists!$K$4),J288=0),AND(L288=Lists!$K$4,OR(M288=Lists!$M$5,M288=Lists!$M$6,M288=Lists!$M$7,M288=Lists!$M$8,M288=Lists!$M$10),N288=0)),1,0))</f>
        <v>0</v>
      </c>
      <c r="V288" s="67">
        <f>IF(E288=0,0,IF(COUNTIF(Lists!$B$3:$B$203,E288)&gt;0,0,1))</f>
        <v>0</v>
      </c>
      <c r="W288" s="67">
        <f>IF(M288=Lists!$L$5,IF(COUNTIFS('Section 3'!$D$16:$D$25,F288,'Section 3'!$G$16:$G$25,Lists!$J$3)&gt;0,0,1),IF(M288=Lists!$L$6,IF(COUNTIFS('Section 3'!$D$16:$D$25,F288,'Section 3'!$G$16:$G$25,M288)&gt;0,0,1),0))</f>
        <v>0</v>
      </c>
      <c r="X288" s="67">
        <f>IF(M288=Lists!$L$8,IF(COUNTIFS('Section 3'!$D$16:$D$25,F288,'Section 3'!$G$16:$G$25,Lists!$J$5)&gt;0,0,1),IF(M288=Lists!$L$10,IF(COUNTIFS('Section 3'!$D$16:$D$25,F288,'Section 3'!$G$16:$G$25,Lists!$J$6)&gt;0,0,1),0))</f>
        <v>0</v>
      </c>
      <c r="Y288" s="67">
        <f t="shared" si="26"/>
        <v>0</v>
      </c>
      <c r="Z288" s="61">
        <f t="shared" si="27"/>
        <v>0</v>
      </c>
      <c r="AA288" s="61">
        <f t="shared" si="28"/>
        <v>0</v>
      </c>
      <c r="AB288" s="40"/>
      <c r="AC288" s="40"/>
      <c r="AD288" s="40"/>
      <c r="AE288" s="40"/>
      <c r="AF288" s="40"/>
      <c r="AG288" s="40"/>
      <c r="AH288" s="40"/>
      <c r="AI288" s="40"/>
      <c r="AJ288" s="40"/>
      <c r="AK288" s="40"/>
      <c r="AL288" s="40"/>
      <c r="AM288" s="40"/>
      <c r="AN288" s="40"/>
      <c r="AO288" s="40"/>
    </row>
    <row r="289" spans="1:41" s="21" customFormat="1" x14ac:dyDescent="0.25">
      <c r="A289" s="61"/>
      <c r="B289" s="42"/>
      <c r="C289" s="180" t="str">
        <f>IF(F289=0,"",MAX($C$16:C288)+1)</f>
        <v/>
      </c>
      <c r="D289" s="63"/>
      <c r="E289" s="209"/>
      <c r="F289" s="210"/>
      <c r="G289" s="211"/>
      <c r="H289" s="210"/>
      <c r="I289" s="210"/>
      <c r="J289" s="210"/>
      <c r="K289" s="212" t="s">
        <v>372</v>
      </c>
      <c r="L289" s="210"/>
      <c r="M289" s="210"/>
      <c r="N289" s="192"/>
      <c r="O289" s="35"/>
      <c r="Q289" s="74" t="str">
        <f t="shared" ca="1" si="29"/>
        <v/>
      </c>
      <c r="S289" s="67" t="str">
        <f t="shared" si="30"/>
        <v>N</v>
      </c>
      <c r="T289" s="67">
        <f t="shared" ca="1" si="31"/>
        <v>0</v>
      </c>
      <c r="U289" s="67">
        <f>IF(C289="",0,IF(OR(D289=0,E289=0,F289=0,G289=0,H289=0,I289=0,K289=0,K289="",L289=0,M289=0,AND(OR(L289=Lists!$K$3,L289=Lists!$K$4),J289=0),AND(L289=Lists!$K$4,OR(M289=Lists!$M$5,M289=Lists!$M$6,M289=Lists!$M$7,M289=Lists!$M$8,M289=Lists!$M$10),N289=0)),1,0))</f>
        <v>0</v>
      </c>
      <c r="V289" s="67">
        <f>IF(E289=0,0,IF(COUNTIF(Lists!$B$3:$B$203,E289)&gt;0,0,1))</f>
        <v>0</v>
      </c>
      <c r="W289" s="67">
        <f>IF(M289=Lists!$L$5,IF(COUNTIFS('Section 3'!$D$16:$D$25,F289,'Section 3'!$G$16:$G$25,Lists!$J$3)&gt;0,0,1),IF(M289=Lists!$L$6,IF(COUNTIFS('Section 3'!$D$16:$D$25,F289,'Section 3'!$G$16:$G$25,M289)&gt;0,0,1),0))</f>
        <v>0</v>
      </c>
      <c r="X289" s="67">
        <f>IF(M289=Lists!$L$8,IF(COUNTIFS('Section 3'!$D$16:$D$25,F289,'Section 3'!$G$16:$G$25,Lists!$J$5)&gt;0,0,1),IF(M289=Lists!$L$10,IF(COUNTIFS('Section 3'!$D$16:$D$25,F289,'Section 3'!$G$16:$G$25,Lists!$J$6)&gt;0,0,1),0))</f>
        <v>0</v>
      </c>
      <c r="Y289" s="67">
        <f t="shared" si="26"/>
        <v>0</v>
      </c>
      <c r="Z289" s="61">
        <f t="shared" si="27"/>
        <v>0</v>
      </c>
      <c r="AA289" s="61">
        <f t="shared" si="28"/>
        <v>0</v>
      </c>
      <c r="AB289" s="40"/>
      <c r="AC289" s="40"/>
      <c r="AD289" s="40"/>
      <c r="AE289" s="40"/>
      <c r="AF289" s="40"/>
      <c r="AG289" s="40"/>
      <c r="AH289" s="40"/>
      <c r="AI289" s="40"/>
      <c r="AJ289" s="40"/>
      <c r="AK289" s="40"/>
      <c r="AL289" s="40"/>
      <c r="AM289" s="40"/>
      <c r="AN289" s="40"/>
      <c r="AO289" s="40"/>
    </row>
    <row r="290" spans="1:41" s="21" customFormat="1" x14ac:dyDescent="0.25">
      <c r="A290" s="61"/>
      <c r="B290" s="42"/>
      <c r="C290" s="180" t="str">
        <f>IF(F290=0,"",MAX($C$16:C289)+1)</f>
        <v/>
      </c>
      <c r="D290" s="63"/>
      <c r="E290" s="209"/>
      <c r="F290" s="210"/>
      <c r="G290" s="211"/>
      <c r="H290" s="210"/>
      <c r="I290" s="210"/>
      <c r="J290" s="210"/>
      <c r="K290" s="212" t="s">
        <v>372</v>
      </c>
      <c r="L290" s="210"/>
      <c r="M290" s="210"/>
      <c r="N290" s="192"/>
      <c r="O290" s="35"/>
      <c r="Q290" s="74" t="str">
        <f t="shared" ca="1" si="29"/>
        <v/>
      </c>
      <c r="S290" s="67" t="str">
        <f t="shared" si="30"/>
        <v>N</v>
      </c>
      <c r="T290" s="67">
        <f t="shared" ca="1" si="31"/>
        <v>0</v>
      </c>
      <c r="U290" s="67">
        <f>IF(C290="",0,IF(OR(D290=0,E290=0,F290=0,G290=0,H290=0,I290=0,K290=0,K290="",L290=0,M290=0,AND(OR(L290=Lists!$K$3,L290=Lists!$K$4),J290=0),AND(L290=Lists!$K$4,OR(M290=Lists!$M$5,M290=Lists!$M$6,M290=Lists!$M$7,M290=Lists!$M$8,M290=Lists!$M$10),N290=0)),1,0))</f>
        <v>0</v>
      </c>
      <c r="V290" s="67">
        <f>IF(E290=0,0,IF(COUNTIF(Lists!$B$3:$B$203,E290)&gt;0,0,1))</f>
        <v>0</v>
      </c>
      <c r="W290" s="67">
        <f>IF(M290=Lists!$L$5,IF(COUNTIFS('Section 3'!$D$16:$D$25,F290,'Section 3'!$G$16:$G$25,Lists!$J$3)&gt;0,0,1),IF(M290=Lists!$L$6,IF(COUNTIFS('Section 3'!$D$16:$D$25,F290,'Section 3'!$G$16:$G$25,M290)&gt;0,0,1),0))</f>
        <v>0</v>
      </c>
      <c r="X290" s="67">
        <f>IF(M290=Lists!$L$8,IF(COUNTIFS('Section 3'!$D$16:$D$25,F290,'Section 3'!$G$16:$G$25,Lists!$J$5)&gt;0,0,1),IF(M290=Lists!$L$10,IF(COUNTIFS('Section 3'!$D$16:$D$25,F290,'Section 3'!$G$16:$G$25,Lists!$J$6)&gt;0,0,1),0))</f>
        <v>0</v>
      </c>
      <c r="Y290" s="67">
        <f t="shared" si="26"/>
        <v>0</v>
      </c>
      <c r="Z290" s="61">
        <f t="shared" si="27"/>
        <v>0</v>
      </c>
      <c r="AA290" s="61">
        <f t="shared" si="28"/>
        <v>0</v>
      </c>
      <c r="AB290" s="40"/>
      <c r="AC290" s="40"/>
      <c r="AD290" s="40"/>
      <c r="AE290" s="40"/>
      <c r="AF290" s="40"/>
      <c r="AG290" s="40"/>
      <c r="AH290" s="40"/>
      <c r="AI290" s="40"/>
      <c r="AJ290" s="40"/>
      <c r="AK290" s="40"/>
      <c r="AL290" s="40"/>
      <c r="AM290" s="40"/>
      <c r="AN290" s="40"/>
      <c r="AO290" s="40"/>
    </row>
    <row r="291" spans="1:41" s="21" customFormat="1" x14ac:dyDescent="0.25">
      <c r="A291" s="61"/>
      <c r="B291" s="42"/>
      <c r="C291" s="180" t="str">
        <f>IF(F291=0,"",MAX($C$16:C290)+1)</f>
        <v/>
      </c>
      <c r="D291" s="63"/>
      <c r="E291" s="209"/>
      <c r="F291" s="210"/>
      <c r="G291" s="211"/>
      <c r="H291" s="210"/>
      <c r="I291" s="210"/>
      <c r="J291" s="210"/>
      <c r="K291" s="212" t="s">
        <v>372</v>
      </c>
      <c r="L291" s="210"/>
      <c r="M291" s="210"/>
      <c r="N291" s="192"/>
      <c r="O291" s="35"/>
      <c r="Q291" s="74" t="str">
        <f t="shared" ca="1" si="29"/>
        <v/>
      </c>
      <c r="S291" s="67" t="str">
        <f t="shared" si="30"/>
        <v>N</v>
      </c>
      <c r="T291" s="67">
        <f t="shared" ca="1" si="31"/>
        <v>0</v>
      </c>
      <c r="U291" s="67">
        <f>IF(C291="",0,IF(OR(D291=0,E291=0,F291=0,G291=0,H291=0,I291=0,K291=0,K291="",L291=0,M291=0,AND(OR(L291=Lists!$K$3,L291=Lists!$K$4),J291=0),AND(L291=Lists!$K$4,OR(M291=Lists!$M$5,M291=Lists!$M$6,M291=Lists!$M$7,M291=Lists!$M$8,M291=Lists!$M$10),N291=0)),1,0))</f>
        <v>0</v>
      </c>
      <c r="V291" s="67">
        <f>IF(E291=0,0,IF(COUNTIF(Lists!$B$3:$B$203,E291)&gt;0,0,1))</f>
        <v>0</v>
      </c>
      <c r="W291" s="67">
        <f>IF(M291=Lists!$L$5,IF(COUNTIFS('Section 3'!$D$16:$D$25,F291,'Section 3'!$G$16:$G$25,Lists!$J$3)&gt;0,0,1),IF(M291=Lists!$L$6,IF(COUNTIFS('Section 3'!$D$16:$D$25,F291,'Section 3'!$G$16:$G$25,M291)&gt;0,0,1),0))</f>
        <v>0</v>
      </c>
      <c r="X291" s="67">
        <f>IF(M291=Lists!$L$8,IF(COUNTIFS('Section 3'!$D$16:$D$25,F291,'Section 3'!$G$16:$G$25,Lists!$J$5)&gt;0,0,1),IF(M291=Lists!$L$10,IF(COUNTIFS('Section 3'!$D$16:$D$25,F291,'Section 3'!$G$16:$G$25,Lists!$J$6)&gt;0,0,1),0))</f>
        <v>0</v>
      </c>
      <c r="Y291" s="67">
        <f t="shared" si="26"/>
        <v>0</v>
      </c>
      <c r="Z291" s="61">
        <f t="shared" si="27"/>
        <v>0</v>
      </c>
      <c r="AA291" s="61">
        <f t="shared" si="28"/>
        <v>0</v>
      </c>
      <c r="AB291" s="40"/>
      <c r="AC291" s="40"/>
      <c r="AD291" s="40"/>
      <c r="AE291" s="40"/>
      <c r="AF291" s="40"/>
      <c r="AG291" s="40"/>
      <c r="AH291" s="40"/>
      <c r="AI291" s="40"/>
      <c r="AJ291" s="40"/>
      <c r="AK291" s="40"/>
      <c r="AL291" s="40"/>
      <c r="AM291" s="40"/>
      <c r="AN291" s="40"/>
      <c r="AO291" s="40"/>
    </row>
    <row r="292" spans="1:41" s="21" customFormat="1" x14ac:dyDescent="0.25">
      <c r="A292" s="61"/>
      <c r="B292" s="42"/>
      <c r="C292" s="180" t="str">
        <f>IF(F292=0,"",MAX($C$16:C291)+1)</f>
        <v/>
      </c>
      <c r="D292" s="63"/>
      <c r="E292" s="209"/>
      <c r="F292" s="210"/>
      <c r="G292" s="211"/>
      <c r="H292" s="210"/>
      <c r="I292" s="210"/>
      <c r="J292" s="210"/>
      <c r="K292" s="212" t="s">
        <v>372</v>
      </c>
      <c r="L292" s="210"/>
      <c r="M292" s="210"/>
      <c r="N292" s="192"/>
      <c r="O292" s="35"/>
      <c r="Q292" s="74" t="str">
        <f t="shared" ca="1" si="29"/>
        <v/>
      </c>
      <c r="S292" s="67" t="str">
        <f t="shared" si="30"/>
        <v>N</v>
      </c>
      <c r="T292" s="67">
        <f t="shared" ca="1" si="31"/>
        <v>0</v>
      </c>
      <c r="U292" s="67">
        <f>IF(C292="",0,IF(OR(D292=0,E292=0,F292=0,G292=0,H292=0,I292=0,K292=0,K292="",L292=0,M292=0,AND(OR(L292=Lists!$K$3,L292=Lists!$K$4),J292=0),AND(L292=Lists!$K$4,OR(M292=Lists!$M$5,M292=Lists!$M$6,M292=Lists!$M$7,M292=Lists!$M$8,M292=Lists!$M$10),N292=0)),1,0))</f>
        <v>0</v>
      </c>
      <c r="V292" s="67">
        <f>IF(E292=0,0,IF(COUNTIF(Lists!$B$3:$B$203,E292)&gt;0,0,1))</f>
        <v>0</v>
      </c>
      <c r="W292" s="67">
        <f>IF(M292=Lists!$L$5,IF(COUNTIFS('Section 3'!$D$16:$D$25,F292,'Section 3'!$G$16:$G$25,Lists!$J$3)&gt;0,0,1),IF(M292=Lists!$L$6,IF(COUNTIFS('Section 3'!$D$16:$D$25,F292,'Section 3'!$G$16:$G$25,M292)&gt;0,0,1),0))</f>
        <v>0</v>
      </c>
      <c r="X292" s="67">
        <f>IF(M292=Lists!$L$8,IF(COUNTIFS('Section 3'!$D$16:$D$25,F292,'Section 3'!$G$16:$G$25,Lists!$J$5)&gt;0,0,1),IF(M292=Lists!$L$10,IF(COUNTIFS('Section 3'!$D$16:$D$25,F292,'Section 3'!$G$16:$G$25,Lists!$J$6)&gt;0,0,1),0))</f>
        <v>0</v>
      </c>
      <c r="Y292" s="67">
        <f t="shared" si="26"/>
        <v>0</v>
      </c>
      <c r="Z292" s="61">
        <f t="shared" si="27"/>
        <v>0</v>
      </c>
      <c r="AA292" s="61">
        <f t="shared" si="28"/>
        <v>0</v>
      </c>
      <c r="AB292" s="40"/>
      <c r="AC292" s="40"/>
      <c r="AD292" s="40"/>
      <c r="AE292" s="40"/>
      <c r="AF292" s="40"/>
      <c r="AG292" s="40"/>
      <c r="AH292" s="40"/>
      <c r="AI292" s="40"/>
      <c r="AJ292" s="40"/>
      <c r="AK292" s="40"/>
      <c r="AL292" s="40"/>
      <c r="AM292" s="40"/>
      <c r="AN292" s="40"/>
      <c r="AO292" s="40"/>
    </row>
    <row r="293" spans="1:41" s="21" customFormat="1" x14ac:dyDescent="0.25">
      <c r="A293" s="61"/>
      <c r="B293" s="42"/>
      <c r="C293" s="180" t="str">
        <f>IF(F293=0,"",MAX($C$16:C292)+1)</f>
        <v/>
      </c>
      <c r="D293" s="63"/>
      <c r="E293" s="209"/>
      <c r="F293" s="210"/>
      <c r="G293" s="211"/>
      <c r="H293" s="210"/>
      <c r="I293" s="210"/>
      <c r="J293" s="210"/>
      <c r="K293" s="212" t="s">
        <v>372</v>
      </c>
      <c r="L293" s="210"/>
      <c r="M293" s="210"/>
      <c r="N293" s="192"/>
      <c r="O293" s="35"/>
      <c r="Q293" s="74" t="str">
        <f t="shared" ca="1" si="29"/>
        <v/>
      </c>
      <c r="S293" s="67" t="str">
        <f t="shared" si="30"/>
        <v>N</v>
      </c>
      <c r="T293" s="67">
        <f t="shared" ca="1" si="31"/>
        <v>0</v>
      </c>
      <c r="U293" s="67">
        <f>IF(C293="",0,IF(OR(D293=0,E293=0,F293=0,G293=0,H293=0,I293=0,K293=0,K293="",L293=0,M293=0,AND(OR(L293=Lists!$K$3,L293=Lists!$K$4),J293=0),AND(L293=Lists!$K$4,OR(M293=Lists!$M$5,M293=Lists!$M$6,M293=Lists!$M$7,M293=Lists!$M$8,M293=Lists!$M$10),N293=0)),1,0))</f>
        <v>0</v>
      </c>
      <c r="V293" s="67">
        <f>IF(E293=0,0,IF(COUNTIF(Lists!$B$3:$B$203,E293)&gt;0,0,1))</f>
        <v>0</v>
      </c>
      <c r="W293" s="67">
        <f>IF(M293=Lists!$L$5,IF(COUNTIFS('Section 3'!$D$16:$D$25,F293,'Section 3'!$G$16:$G$25,Lists!$J$3)&gt;0,0,1),IF(M293=Lists!$L$6,IF(COUNTIFS('Section 3'!$D$16:$D$25,F293,'Section 3'!$G$16:$G$25,M293)&gt;0,0,1),0))</f>
        <v>0</v>
      </c>
      <c r="X293" s="67">
        <f>IF(M293=Lists!$L$8,IF(COUNTIFS('Section 3'!$D$16:$D$25,F293,'Section 3'!$G$16:$G$25,Lists!$J$5)&gt;0,0,1),IF(M293=Lists!$L$10,IF(COUNTIFS('Section 3'!$D$16:$D$25,F293,'Section 3'!$G$16:$G$25,Lists!$J$6)&gt;0,0,1),0))</f>
        <v>0</v>
      </c>
      <c r="Y293" s="67">
        <f t="shared" si="26"/>
        <v>0</v>
      </c>
      <c r="Z293" s="61">
        <f t="shared" si="27"/>
        <v>0</v>
      </c>
      <c r="AA293" s="61">
        <f t="shared" si="28"/>
        <v>0</v>
      </c>
      <c r="AB293" s="40"/>
      <c r="AC293" s="40"/>
      <c r="AD293" s="40"/>
      <c r="AE293" s="40"/>
      <c r="AF293" s="40"/>
      <c r="AG293" s="40"/>
      <c r="AH293" s="40"/>
      <c r="AI293" s="40"/>
      <c r="AJ293" s="40"/>
      <c r="AK293" s="40"/>
      <c r="AL293" s="40"/>
      <c r="AM293" s="40"/>
      <c r="AN293" s="40"/>
      <c r="AO293" s="40"/>
    </row>
    <row r="294" spans="1:41" s="21" customFormat="1" x14ac:dyDescent="0.25">
      <c r="A294" s="61"/>
      <c r="B294" s="42"/>
      <c r="C294" s="180" t="str">
        <f>IF(F294=0,"",MAX($C$16:C293)+1)</f>
        <v/>
      </c>
      <c r="D294" s="63"/>
      <c r="E294" s="209"/>
      <c r="F294" s="210"/>
      <c r="G294" s="211"/>
      <c r="H294" s="210"/>
      <c r="I294" s="210"/>
      <c r="J294" s="210"/>
      <c r="K294" s="212" t="s">
        <v>372</v>
      </c>
      <c r="L294" s="210"/>
      <c r="M294" s="210"/>
      <c r="N294" s="192"/>
      <c r="O294" s="35"/>
      <c r="Q294" s="74" t="str">
        <f t="shared" ca="1" si="29"/>
        <v/>
      </c>
      <c r="S294" s="67" t="str">
        <f t="shared" si="30"/>
        <v>N</v>
      </c>
      <c r="T294" s="67">
        <f t="shared" ca="1" si="31"/>
        <v>0</v>
      </c>
      <c r="U294" s="67">
        <f>IF(C294="",0,IF(OR(D294=0,E294=0,F294=0,G294=0,H294=0,I294=0,K294=0,K294="",L294=0,M294=0,AND(OR(L294=Lists!$K$3,L294=Lists!$K$4),J294=0),AND(L294=Lists!$K$4,OR(M294=Lists!$M$5,M294=Lists!$M$6,M294=Lists!$M$7,M294=Lists!$M$8,M294=Lists!$M$10),N294=0)),1,0))</f>
        <v>0</v>
      </c>
      <c r="V294" s="67">
        <f>IF(E294=0,0,IF(COUNTIF(Lists!$B$3:$B$203,E294)&gt;0,0,1))</f>
        <v>0</v>
      </c>
      <c r="W294" s="67">
        <f>IF(M294=Lists!$L$5,IF(COUNTIFS('Section 3'!$D$16:$D$25,F294,'Section 3'!$G$16:$G$25,Lists!$J$3)&gt;0,0,1),IF(M294=Lists!$L$6,IF(COUNTIFS('Section 3'!$D$16:$D$25,F294,'Section 3'!$G$16:$G$25,M294)&gt;0,0,1),0))</f>
        <v>0</v>
      </c>
      <c r="X294" s="67">
        <f>IF(M294=Lists!$L$8,IF(COUNTIFS('Section 3'!$D$16:$D$25,F294,'Section 3'!$G$16:$G$25,Lists!$J$5)&gt;0,0,1),IF(M294=Lists!$L$10,IF(COUNTIFS('Section 3'!$D$16:$D$25,F294,'Section 3'!$G$16:$G$25,Lists!$J$6)&gt;0,0,1),0))</f>
        <v>0</v>
      </c>
      <c r="Y294" s="67">
        <f t="shared" si="26"/>
        <v>0</v>
      </c>
      <c r="Z294" s="61">
        <f t="shared" si="27"/>
        <v>0</v>
      </c>
      <c r="AA294" s="61">
        <f t="shared" si="28"/>
        <v>0</v>
      </c>
      <c r="AB294" s="40"/>
      <c r="AC294" s="40"/>
      <c r="AD294" s="40"/>
      <c r="AE294" s="40"/>
      <c r="AF294" s="40"/>
      <c r="AG294" s="40"/>
      <c r="AH294" s="40"/>
      <c r="AI294" s="40"/>
      <c r="AJ294" s="40"/>
      <c r="AK294" s="40"/>
      <c r="AL294" s="40"/>
      <c r="AM294" s="40"/>
      <c r="AN294" s="40"/>
      <c r="AO294" s="40"/>
    </row>
    <row r="295" spans="1:41" s="21" customFormat="1" x14ac:dyDescent="0.25">
      <c r="A295" s="61"/>
      <c r="B295" s="42"/>
      <c r="C295" s="180" t="str">
        <f>IF(F295=0,"",MAX($C$16:C294)+1)</f>
        <v/>
      </c>
      <c r="D295" s="63"/>
      <c r="E295" s="209"/>
      <c r="F295" s="210"/>
      <c r="G295" s="211"/>
      <c r="H295" s="210"/>
      <c r="I295" s="210"/>
      <c r="J295" s="210"/>
      <c r="K295" s="212" t="s">
        <v>372</v>
      </c>
      <c r="L295" s="210"/>
      <c r="M295" s="210"/>
      <c r="N295" s="192"/>
      <c r="O295" s="35"/>
      <c r="Q295" s="74" t="str">
        <f t="shared" ca="1" si="29"/>
        <v/>
      </c>
      <c r="S295" s="67" t="str">
        <f t="shared" si="30"/>
        <v>N</v>
      </c>
      <c r="T295" s="67">
        <f t="shared" ca="1" si="31"/>
        <v>0</v>
      </c>
      <c r="U295" s="67">
        <f>IF(C295="",0,IF(OR(D295=0,E295=0,F295=0,G295=0,H295=0,I295=0,K295=0,K295="",L295=0,M295=0,AND(OR(L295=Lists!$K$3,L295=Lists!$K$4),J295=0),AND(L295=Lists!$K$4,OR(M295=Lists!$M$5,M295=Lists!$M$6,M295=Lists!$M$7,M295=Lists!$M$8,M295=Lists!$M$10),N295=0)),1,0))</f>
        <v>0</v>
      </c>
      <c r="V295" s="67">
        <f>IF(E295=0,0,IF(COUNTIF(Lists!$B$3:$B$203,E295)&gt;0,0,1))</f>
        <v>0</v>
      </c>
      <c r="W295" s="67">
        <f>IF(M295=Lists!$L$5,IF(COUNTIFS('Section 3'!$D$16:$D$25,F295,'Section 3'!$G$16:$G$25,Lists!$J$3)&gt;0,0,1),IF(M295=Lists!$L$6,IF(COUNTIFS('Section 3'!$D$16:$D$25,F295,'Section 3'!$G$16:$G$25,M295)&gt;0,0,1),0))</f>
        <v>0</v>
      </c>
      <c r="X295" s="67">
        <f>IF(M295=Lists!$L$8,IF(COUNTIFS('Section 3'!$D$16:$D$25,F295,'Section 3'!$G$16:$G$25,Lists!$J$5)&gt;0,0,1),IF(M295=Lists!$L$10,IF(COUNTIFS('Section 3'!$D$16:$D$25,F295,'Section 3'!$G$16:$G$25,Lists!$J$6)&gt;0,0,1),0))</f>
        <v>0</v>
      </c>
      <c r="Y295" s="67">
        <f t="shared" si="26"/>
        <v>0</v>
      </c>
      <c r="Z295" s="61">
        <f t="shared" si="27"/>
        <v>0</v>
      </c>
      <c r="AA295" s="61">
        <f t="shared" si="28"/>
        <v>0</v>
      </c>
      <c r="AB295" s="40"/>
      <c r="AC295" s="40"/>
      <c r="AD295" s="40"/>
      <c r="AE295" s="40"/>
      <c r="AF295" s="40"/>
      <c r="AG295" s="40"/>
      <c r="AH295" s="40"/>
      <c r="AI295" s="40"/>
      <c r="AJ295" s="40"/>
      <c r="AK295" s="40"/>
      <c r="AL295" s="40"/>
      <c r="AM295" s="40"/>
      <c r="AN295" s="40"/>
      <c r="AO295" s="40"/>
    </row>
    <row r="296" spans="1:41" s="21" customFormat="1" x14ac:dyDescent="0.25">
      <c r="A296" s="61"/>
      <c r="B296" s="42"/>
      <c r="C296" s="180" t="str">
        <f>IF(F296=0,"",MAX($C$16:C295)+1)</f>
        <v/>
      </c>
      <c r="D296" s="63"/>
      <c r="E296" s="209"/>
      <c r="F296" s="210"/>
      <c r="G296" s="211"/>
      <c r="H296" s="210"/>
      <c r="I296" s="210"/>
      <c r="J296" s="210"/>
      <c r="K296" s="212" t="s">
        <v>372</v>
      </c>
      <c r="L296" s="210"/>
      <c r="M296" s="210"/>
      <c r="N296" s="192"/>
      <c r="O296" s="35"/>
      <c r="Q296" s="74" t="str">
        <f t="shared" ca="1" si="29"/>
        <v/>
      </c>
      <c r="S296" s="67" t="str">
        <f t="shared" si="30"/>
        <v>N</v>
      </c>
      <c r="T296" s="67">
        <f t="shared" ca="1" si="31"/>
        <v>0</v>
      </c>
      <c r="U296" s="67">
        <f>IF(C296="",0,IF(OR(D296=0,E296=0,F296=0,G296=0,H296=0,I296=0,K296=0,K296="",L296=0,M296=0,AND(OR(L296=Lists!$K$3,L296=Lists!$K$4),J296=0),AND(L296=Lists!$K$4,OR(M296=Lists!$M$5,M296=Lists!$M$6,M296=Lists!$M$7,M296=Lists!$M$8,M296=Lists!$M$10),N296=0)),1,0))</f>
        <v>0</v>
      </c>
      <c r="V296" s="67">
        <f>IF(E296=0,0,IF(COUNTIF(Lists!$B$3:$B$203,E296)&gt;0,0,1))</f>
        <v>0</v>
      </c>
      <c r="W296" s="67">
        <f>IF(M296=Lists!$L$5,IF(COUNTIFS('Section 3'!$D$16:$D$25,F296,'Section 3'!$G$16:$G$25,Lists!$J$3)&gt;0,0,1),IF(M296=Lists!$L$6,IF(COUNTIFS('Section 3'!$D$16:$D$25,F296,'Section 3'!$G$16:$G$25,M296)&gt;0,0,1),0))</f>
        <v>0</v>
      </c>
      <c r="X296" s="67">
        <f>IF(M296=Lists!$L$8,IF(COUNTIFS('Section 3'!$D$16:$D$25,F296,'Section 3'!$G$16:$G$25,Lists!$J$5)&gt;0,0,1),IF(M296=Lists!$L$10,IF(COUNTIFS('Section 3'!$D$16:$D$25,F296,'Section 3'!$G$16:$G$25,Lists!$J$6)&gt;0,0,1),0))</f>
        <v>0</v>
      </c>
      <c r="Y296" s="67">
        <f t="shared" si="26"/>
        <v>0</v>
      </c>
      <c r="Z296" s="61">
        <f t="shared" si="27"/>
        <v>0</v>
      </c>
      <c r="AA296" s="61">
        <f t="shared" si="28"/>
        <v>0</v>
      </c>
      <c r="AB296" s="40"/>
      <c r="AC296" s="40"/>
      <c r="AD296" s="40"/>
      <c r="AE296" s="40"/>
      <c r="AF296" s="40"/>
      <c r="AG296" s="40"/>
      <c r="AH296" s="40"/>
      <c r="AI296" s="40"/>
      <c r="AJ296" s="40"/>
      <c r="AK296" s="40"/>
      <c r="AL296" s="40"/>
      <c r="AM296" s="40"/>
      <c r="AN296" s="40"/>
      <c r="AO296" s="40"/>
    </row>
    <row r="297" spans="1:41" s="21" customFormat="1" x14ac:dyDescent="0.25">
      <c r="A297" s="61"/>
      <c r="B297" s="42"/>
      <c r="C297" s="180" t="str">
        <f>IF(F297=0,"",MAX($C$16:C296)+1)</f>
        <v/>
      </c>
      <c r="D297" s="63"/>
      <c r="E297" s="209"/>
      <c r="F297" s="210"/>
      <c r="G297" s="211"/>
      <c r="H297" s="210"/>
      <c r="I297" s="210"/>
      <c r="J297" s="210"/>
      <c r="K297" s="212" t="s">
        <v>372</v>
      </c>
      <c r="L297" s="210"/>
      <c r="M297" s="210"/>
      <c r="N297" s="192"/>
      <c r="O297" s="35"/>
      <c r="Q297" s="74" t="str">
        <f t="shared" ca="1" si="29"/>
        <v/>
      </c>
      <c r="S297" s="67" t="str">
        <f t="shared" si="30"/>
        <v>N</v>
      </c>
      <c r="T297" s="67">
        <f t="shared" ca="1" si="31"/>
        <v>0</v>
      </c>
      <c r="U297" s="67">
        <f>IF(C297="",0,IF(OR(D297=0,E297=0,F297=0,G297=0,H297=0,I297=0,K297=0,K297="",L297=0,M297=0,AND(OR(L297=Lists!$K$3,L297=Lists!$K$4),J297=0),AND(L297=Lists!$K$4,OR(M297=Lists!$M$5,M297=Lists!$M$6,M297=Lists!$M$7,M297=Lists!$M$8,M297=Lists!$M$10),N297=0)),1,0))</f>
        <v>0</v>
      </c>
      <c r="V297" s="67">
        <f>IF(E297=0,0,IF(COUNTIF(Lists!$B$3:$B$203,E297)&gt;0,0,1))</f>
        <v>0</v>
      </c>
      <c r="W297" s="67">
        <f>IF(M297=Lists!$L$5,IF(COUNTIFS('Section 3'!$D$16:$D$25,F297,'Section 3'!$G$16:$G$25,Lists!$J$3)&gt;0,0,1),IF(M297=Lists!$L$6,IF(COUNTIFS('Section 3'!$D$16:$D$25,F297,'Section 3'!$G$16:$G$25,M297)&gt;0,0,1),0))</f>
        <v>0</v>
      </c>
      <c r="X297" s="67">
        <f>IF(M297=Lists!$L$8,IF(COUNTIFS('Section 3'!$D$16:$D$25,F297,'Section 3'!$G$16:$G$25,Lists!$J$5)&gt;0,0,1),IF(M297=Lists!$L$10,IF(COUNTIFS('Section 3'!$D$16:$D$25,F297,'Section 3'!$G$16:$G$25,Lists!$J$6)&gt;0,0,1),0))</f>
        <v>0</v>
      </c>
      <c r="Y297" s="67">
        <f t="shared" si="26"/>
        <v>0</v>
      </c>
      <c r="Z297" s="61">
        <f t="shared" si="27"/>
        <v>0</v>
      </c>
      <c r="AA297" s="61">
        <f t="shared" si="28"/>
        <v>0</v>
      </c>
      <c r="AB297" s="40"/>
      <c r="AC297" s="40"/>
      <c r="AD297" s="40"/>
      <c r="AE297" s="40"/>
      <c r="AF297" s="40"/>
      <c r="AG297" s="40"/>
      <c r="AH297" s="40"/>
      <c r="AI297" s="40"/>
      <c r="AJ297" s="40"/>
      <c r="AK297" s="40"/>
      <c r="AL297" s="40"/>
      <c r="AM297" s="40"/>
      <c r="AN297" s="40"/>
      <c r="AO297" s="40"/>
    </row>
    <row r="298" spans="1:41" s="21" customFormat="1" x14ac:dyDescent="0.25">
      <c r="A298" s="61"/>
      <c r="B298" s="42"/>
      <c r="C298" s="180" t="str">
        <f>IF(F298=0,"",MAX($C$16:C297)+1)</f>
        <v/>
      </c>
      <c r="D298" s="63"/>
      <c r="E298" s="209"/>
      <c r="F298" s="210"/>
      <c r="G298" s="211"/>
      <c r="H298" s="210"/>
      <c r="I298" s="210"/>
      <c r="J298" s="210"/>
      <c r="K298" s="212" t="s">
        <v>372</v>
      </c>
      <c r="L298" s="210"/>
      <c r="M298" s="210"/>
      <c r="N298" s="192"/>
      <c r="O298" s="35"/>
      <c r="Q298" s="74" t="str">
        <f t="shared" ca="1" si="29"/>
        <v/>
      </c>
      <c r="S298" s="67" t="str">
        <f t="shared" si="30"/>
        <v>N</v>
      </c>
      <c r="T298" s="67">
        <f t="shared" ca="1" si="31"/>
        <v>0</v>
      </c>
      <c r="U298" s="67">
        <f>IF(C298="",0,IF(OR(D298=0,E298=0,F298=0,G298=0,H298=0,I298=0,K298=0,K298="",L298=0,M298=0,AND(OR(L298=Lists!$K$3,L298=Lists!$K$4),J298=0),AND(L298=Lists!$K$4,OR(M298=Lists!$M$5,M298=Lists!$M$6,M298=Lists!$M$7,M298=Lists!$M$8,M298=Lists!$M$10),N298=0)),1,0))</f>
        <v>0</v>
      </c>
      <c r="V298" s="67">
        <f>IF(E298=0,0,IF(COUNTIF(Lists!$B$3:$B$203,E298)&gt;0,0,1))</f>
        <v>0</v>
      </c>
      <c r="W298" s="67">
        <f>IF(M298=Lists!$L$5,IF(COUNTIFS('Section 3'!$D$16:$D$25,F298,'Section 3'!$G$16:$G$25,Lists!$J$3)&gt;0,0,1),IF(M298=Lists!$L$6,IF(COUNTIFS('Section 3'!$D$16:$D$25,F298,'Section 3'!$G$16:$G$25,M298)&gt;0,0,1),0))</f>
        <v>0</v>
      </c>
      <c r="X298" s="67">
        <f>IF(M298=Lists!$L$8,IF(COUNTIFS('Section 3'!$D$16:$D$25,F298,'Section 3'!$G$16:$G$25,Lists!$J$5)&gt;0,0,1),IF(M298=Lists!$L$10,IF(COUNTIFS('Section 3'!$D$16:$D$25,F298,'Section 3'!$G$16:$G$25,Lists!$J$6)&gt;0,0,1),0))</f>
        <v>0</v>
      </c>
      <c r="Y298" s="67">
        <f t="shared" si="26"/>
        <v>0</v>
      </c>
      <c r="Z298" s="61">
        <f t="shared" si="27"/>
        <v>0</v>
      </c>
      <c r="AA298" s="61">
        <f t="shared" si="28"/>
        <v>0</v>
      </c>
      <c r="AB298" s="40"/>
      <c r="AC298" s="40"/>
      <c r="AD298" s="40"/>
      <c r="AE298" s="40"/>
      <c r="AF298" s="40"/>
      <c r="AG298" s="40"/>
      <c r="AH298" s="40"/>
      <c r="AI298" s="40"/>
      <c r="AJ298" s="40"/>
      <c r="AK298" s="40"/>
      <c r="AL298" s="40"/>
      <c r="AM298" s="40"/>
      <c r="AN298" s="40"/>
      <c r="AO298" s="40"/>
    </row>
    <row r="299" spans="1:41" s="21" customFormat="1" x14ac:dyDescent="0.25">
      <c r="A299" s="61"/>
      <c r="B299" s="42"/>
      <c r="C299" s="180" t="str">
        <f>IF(F299=0,"",MAX($C$16:C298)+1)</f>
        <v/>
      </c>
      <c r="D299" s="63"/>
      <c r="E299" s="209"/>
      <c r="F299" s="210"/>
      <c r="G299" s="211"/>
      <c r="H299" s="210"/>
      <c r="I299" s="210"/>
      <c r="J299" s="210"/>
      <c r="K299" s="212" t="s">
        <v>372</v>
      </c>
      <c r="L299" s="210"/>
      <c r="M299" s="210"/>
      <c r="N299" s="192"/>
      <c r="O299" s="35"/>
      <c r="Q299" s="74" t="str">
        <f t="shared" ca="1" si="29"/>
        <v/>
      </c>
      <c r="S299" s="67" t="str">
        <f t="shared" si="30"/>
        <v>N</v>
      </c>
      <c r="T299" s="67">
        <f t="shared" ca="1" si="31"/>
        <v>0</v>
      </c>
      <c r="U299" s="67">
        <f>IF(C299="",0,IF(OR(D299=0,E299=0,F299=0,G299=0,H299=0,I299=0,K299=0,K299="",L299=0,M299=0,AND(OR(L299=Lists!$K$3,L299=Lists!$K$4),J299=0),AND(L299=Lists!$K$4,OR(M299=Lists!$M$5,M299=Lists!$M$6,M299=Lists!$M$7,M299=Lists!$M$8,M299=Lists!$M$10),N299=0)),1,0))</f>
        <v>0</v>
      </c>
      <c r="V299" s="67">
        <f>IF(E299=0,0,IF(COUNTIF(Lists!$B$3:$B$203,E299)&gt;0,0,1))</f>
        <v>0</v>
      </c>
      <c r="W299" s="67">
        <f>IF(M299=Lists!$L$5,IF(COUNTIFS('Section 3'!$D$16:$D$25,F299,'Section 3'!$G$16:$G$25,Lists!$J$3)&gt;0,0,1),IF(M299=Lists!$L$6,IF(COUNTIFS('Section 3'!$D$16:$D$25,F299,'Section 3'!$G$16:$G$25,M299)&gt;0,0,1),0))</f>
        <v>0</v>
      </c>
      <c r="X299" s="67">
        <f>IF(M299=Lists!$L$8,IF(COUNTIFS('Section 3'!$D$16:$D$25,F299,'Section 3'!$G$16:$G$25,Lists!$J$5)&gt;0,0,1),IF(M299=Lists!$L$10,IF(COUNTIFS('Section 3'!$D$16:$D$25,F299,'Section 3'!$G$16:$G$25,Lists!$J$6)&gt;0,0,1),0))</f>
        <v>0</v>
      </c>
      <c r="Y299" s="67">
        <f t="shared" si="26"/>
        <v>0</v>
      </c>
      <c r="Z299" s="61">
        <f t="shared" si="27"/>
        <v>0</v>
      </c>
      <c r="AA299" s="61">
        <f t="shared" si="28"/>
        <v>0</v>
      </c>
      <c r="AB299" s="40"/>
      <c r="AC299" s="40"/>
      <c r="AD299" s="40"/>
      <c r="AE299" s="40"/>
      <c r="AF299" s="40"/>
      <c r="AG299" s="40"/>
      <c r="AH299" s="40"/>
      <c r="AI299" s="40"/>
      <c r="AJ299" s="40"/>
      <c r="AK299" s="40"/>
      <c r="AL299" s="40"/>
      <c r="AM299" s="40"/>
      <c r="AN299" s="40"/>
      <c r="AO299" s="40"/>
    </row>
    <row r="300" spans="1:41" s="21" customFormat="1" x14ac:dyDescent="0.25">
      <c r="A300" s="61"/>
      <c r="B300" s="42"/>
      <c r="C300" s="180" t="str">
        <f>IF(F300=0,"",MAX($C$16:C299)+1)</f>
        <v/>
      </c>
      <c r="D300" s="63"/>
      <c r="E300" s="209"/>
      <c r="F300" s="210"/>
      <c r="G300" s="211"/>
      <c r="H300" s="210"/>
      <c r="I300" s="210"/>
      <c r="J300" s="210"/>
      <c r="K300" s="212" t="s">
        <v>372</v>
      </c>
      <c r="L300" s="210"/>
      <c r="M300" s="210"/>
      <c r="N300" s="192"/>
      <c r="O300" s="35"/>
      <c r="Q300" s="74" t="str">
        <f t="shared" ca="1" si="29"/>
        <v/>
      </c>
      <c r="S300" s="67" t="str">
        <f t="shared" si="30"/>
        <v>N</v>
      </c>
      <c r="T300" s="67">
        <f t="shared" ca="1" si="31"/>
        <v>0</v>
      </c>
      <c r="U300" s="67">
        <f>IF(C300="",0,IF(OR(D300=0,E300=0,F300=0,G300=0,H300=0,I300=0,K300=0,K300="",L300=0,M300=0,AND(OR(L300=Lists!$K$3,L300=Lists!$K$4),J300=0),AND(L300=Lists!$K$4,OR(M300=Lists!$M$5,M300=Lists!$M$6,M300=Lists!$M$7,M300=Lists!$M$8,M300=Lists!$M$10),N300=0)),1,0))</f>
        <v>0</v>
      </c>
      <c r="V300" s="67">
        <f>IF(E300=0,0,IF(COUNTIF(Lists!$B$3:$B$203,E300)&gt;0,0,1))</f>
        <v>0</v>
      </c>
      <c r="W300" s="67">
        <f>IF(M300=Lists!$L$5,IF(COUNTIFS('Section 3'!$D$16:$D$25,F300,'Section 3'!$G$16:$G$25,Lists!$J$3)&gt;0,0,1),IF(M300=Lists!$L$6,IF(COUNTIFS('Section 3'!$D$16:$D$25,F300,'Section 3'!$G$16:$G$25,M300)&gt;0,0,1),0))</f>
        <v>0</v>
      </c>
      <c r="X300" s="67">
        <f>IF(M300=Lists!$L$8,IF(COUNTIFS('Section 3'!$D$16:$D$25,F300,'Section 3'!$G$16:$G$25,Lists!$J$5)&gt;0,0,1),IF(M300=Lists!$L$10,IF(COUNTIFS('Section 3'!$D$16:$D$25,F300,'Section 3'!$G$16:$G$25,Lists!$J$6)&gt;0,0,1),0))</f>
        <v>0</v>
      </c>
      <c r="Y300" s="67">
        <f t="shared" si="26"/>
        <v>0</v>
      </c>
      <c r="Z300" s="61">
        <f t="shared" si="27"/>
        <v>0</v>
      </c>
      <c r="AA300" s="61">
        <f t="shared" si="28"/>
        <v>0</v>
      </c>
      <c r="AB300" s="40"/>
      <c r="AC300" s="40"/>
      <c r="AD300" s="40"/>
      <c r="AE300" s="40"/>
      <c r="AF300" s="40"/>
      <c r="AG300" s="40"/>
      <c r="AH300" s="40"/>
      <c r="AI300" s="40"/>
      <c r="AJ300" s="40"/>
      <c r="AK300" s="40"/>
      <c r="AL300" s="40"/>
      <c r="AM300" s="40"/>
      <c r="AN300" s="40"/>
      <c r="AO300" s="40"/>
    </row>
    <row r="301" spans="1:41" s="21" customFormat="1" x14ac:dyDescent="0.25">
      <c r="A301" s="61"/>
      <c r="B301" s="42"/>
      <c r="C301" s="180" t="str">
        <f>IF(F301=0,"",MAX($C$16:C300)+1)</f>
        <v/>
      </c>
      <c r="D301" s="63"/>
      <c r="E301" s="209"/>
      <c r="F301" s="210"/>
      <c r="G301" s="211"/>
      <c r="H301" s="210"/>
      <c r="I301" s="210"/>
      <c r="J301" s="210"/>
      <c r="K301" s="212" t="s">
        <v>372</v>
      </c>
      <c r="L301" s="210"/>
      <c r="M301" s="210"/>
      <c r="N301" s="192"/>
      <c r="O301" s="35"/>
      <c r="Q301" s="74" t="str">
        <f t="shared" ca="1" si="29"/>
        <v/>
      </c>
      <c r="S301" s="67" t="str">
        <f t="shared" si="30"/>
        <v>N</v>
      </c>
      <c r="T301" s="67">
        <f t="shared" ca="1" si="31"/>
        <v>0</v>
      </c>
      <c r="U301" s="67">
        <f>IF(C301="",0,IF(OR(D301=0,E301=0,F301=0,G301=0,H301=0,I301=0,K301=0,K301="",L301=0,M301=0,AND(OR(L301=Lists!$K$3,L301=Lists!$K$4),J301=0),AND(L301=Lists!$K$4,OR(M301=Lists!$M$5,M301=Lists!$M$6,M301=Lists!$M$7,M301=Lists!$M$8,M301=Lists!$M$10),N301=0)),1,0))</f>
        <v>0</v>
      </c>
      <c r="V301" s="67">
        <f>IF(E301=0,0,IF(COUNTIF(Lists!$B$3:$B$203,E301)&gt;0,0,1))</f>
        <v>0</v>
      </c>
      <c r="W301" s="67">
        <f>IF(M301=Lists!$L$5,IF(COUNTIFS('Section 3'!$D$16:$D$25,F301,'Section 3'!$G$16:$G$25,Lists!$J$3)&gt;0,0,1),IF(M301=Lists!$L$6,IF(COUNTIFS('Section 3'!$D$16:$D$25,F301,'Section 3'!$G$16:$G$25,M301)&gt;0,0,1),0))</f>
        <v>0</v>
      </c>
      <c r="X301" s="67">
        <f>IF(M301=Lists!$L$8,IF(COUNTIFS('Section 3'!$D$16:$D$25,F301,'Section 3'!$G$16:$G$25,Lists!$J$5)&gt;0,0,1),IF(M301=Lists!$L$10,IF(COUNTIFS('Section 3'!$D$16:$D$25,F301,'Section 3'!$G$16:$G$25,Lists!$J$6)&gt;0,0,1),0))</f>
        <v>0</v>
      </c>
      <c r="Y301" s="67">
        <f t="shared" si="26"/>
        <v>0</v>
      </c>
      <c r="Z301" s="61">
        <f t="shared" si="27"/>
        <v>0</v>
      </c>
      <c r="AA301" s="61">
        <f t="shared" si="28"/>
        <v>0</v>
      </c>
      <c r="AB301" s="40"/>
      <c r="AC301" s="40"/>
      <c r="AD301" s="40"/>
      <c r="AE301" s="40"/>
      <c r="AF301" s="40"/>
      <c r="AG301" s="40"/>
      <c r="AH301" s="40"/>
      <c r="AI301" s="40"/>
      <c r="AJ301" s="40"/>
      <c r="AK301" s="40"/>
      <c r="AL301" s="40"/>
      <c r="AM301" s="40"/>
      <c r="AN301" s="40"/>
      <c r="AO301" s="40"/>
    </row>
    <row r="302" spans="1:41" s="21" customFormat="1" x14ac:dyDescent="0.25">
      <c r="A302" s="61"/>
      <c r="B302" s="42"/>
      <c r="C302" s="180" t="str">
        <f>IF(F302=0,"",MAX($C$16:C301)+1)</f>
        <v/>
      </c>
      <c r="D302" s="63"/>
      <c r="E302" s="209"/>
      <c r="F302" s="210"/>
      <c r="G302" s="211"/>
      <c r="H302" s="210"/>
      <c r="I302" s="210"/>
      <c r="J302" s="210"/>
      <c r="K302" s="212" t="s">
        <v>372</v>
      </c>
      <c r="L302" s="210"/>
      <c r="M302" s="210"/>
      <c r="N302" s="192"/>
      <c r="O302" s="35"/>
      <c r="Q302" s="74" t="str">
        <f t="shared" ca="1" si="29"/>
        <v/>
      </c>
      <c r="S302" s="67" t="str">
        <f t="shared" si="30"/>
        <v>N</v>
      </c>
      <c r="T302" s="67">
        <f t="shared" ca="1" si="31"/>
        <v>0</v>
      </c>
      <c r="U302" s="67">
        <f>IF(C302="",0,IF(OR(D302=0,E302=0,F302=0,G302=0,H302=0,I302=0,K302=0,K302="",L302=0,M302=0,AND(OR(L302=Lists!$K$3,L302=Lists!$K$4),J302=0),AND(L302=Lists!$K$4,OR(M302=Lists!$M$5,M302=Lists!$M$6,M302=Lists!$M$7,M302=Lists!$M$8,M302=Lists!$M$10),N302=0)),1,0))</f>
        <v>0</v>
      </c>
      <c r="V302" s="67">
        <f>IF(E302=0,0,IF(COUNTIF(Lists!$B$3:$B$203,E302)&gt;0,0,1))</f>
        <v>0</v>
      </c>
      <c r="W302" s="67">
        <f>IF(M302=Lists!$L$5,IF(COUNTIFS('Section 3'!$D$16:$D$25,F302,'Section 3'!$G$16:$G$25,Lists!$J$3)&gt;0,0,1),IF(M302=Lists!$L$6,IF(COUNTIFS('Section 3'!$D$16:$D$25,F302,'Section 3'!$G$16:$G$25,M302)&gt;0,0,1),0))</f>
        <v>0</v>
      </c>
      <c r="X302" s="67">
        <f>IF(M302=Lists!$L$8,IF(COUNTIFS('Section 3'!$D$16:$D$25,F302,'Section 3'!$G$16:$G$25,Lists!$J$5)&gt;0,0,1),IF(M302=Lists!$L$10,IF(COUNTIFS('Section 3'!$D$16:$D$25,F302,'Section 3'!$G$16:$G$25,Lists!$J$6)&gt;0,0,1),0))</f>
        <v>0</v>
      </c>
      <c r="Y302" s="67">
        <f t="shared" si="26"/>
        <v>0</v>
      </c>
      <c r="Z302" s="61">
        <f t="shared" si="27"/>
        <v>0</v>
      </c>
      <c r="AA302" s="61">
        <f t="shared" si="28"/>
        <v>0</v>
      </c>
      <c r="AB302" s="40"/>
      <c r="AC302" s="40"/>
      <c r="AD302" s="40"/>
      <c r="AE302" s="40"/>
      <c r="AF302" s="40"/>
      <c r="AG302" s="40"/>
      <c r="AH302" s="40"/>
      <c r="AI302" s="40"/>
      <c r="AJ302" s="40"/>
      <c r="AK302" s="40"/>
      <c r="AL302" s="40"/>
      <c r="AM302" s="40"/>
      <c r="AN302" s="40"/>
      <c r="AO302" s="40"/>
    </row>
    <row r="303" spans="1:41" s="21" customFormat="1" x14ac:dyDescent="0.25">
      <c r="A303" s="61"/>
      <c r="B303" s="42"/>
      <c r="C303" s="180" t="str">
        <f>IF(F303=0,"",MAX($C$16:C302)+1)</f>
        <v/>
      </c>
      <c r="D303" s="63"/>
      <c r="E303" s="209"/>
      <c r="F303" s="210"/>
      <c r="G303" s="211"/>
      <c r="H303" s="210"/>
      <c r="I303" s="210"/>
      <c r="J303" s="210"/>
      <c r="K303" s="212" t="s">
        <v>372</v>
      </c>
      <c r="L303" s="210"/>
      <c r="M303" s="210"/>
      <c r="N303" s="192"/>
      <c r="O303" s="35"/>
      <c r="Q303" s="74" t="str">
        <f t="shared" ca="1" si="29"/>
        <v/>
      </c>
      <c r="S303" s="67" t="str">
        <f t="shared" si="30"/>
        <v>N</v>
      </c>
      <c r="T303" s="67">
        <f t="shared" ca="1" si="31"/>
        <v>0</v>
      </c>
      <c r="U303" s="67">
        <f>IF(C303="",0,IF(OR(D303=0,E303=0,F303=0,G303=0,H303=0,I303=0,K303=0,K303="",L303=0,M303=0,AND(OR(L303=Lists!$K$3,L303=Lists!$K$4),J303=0),AND(L303=Lists!$K$4,OR(M303=Lists!$M$5,M303=Lists!$M$6,M303=Lists!$M$7,M303=Lists!$M$8,M303=Lists!$M$10),N303=0)),1,0))</f>
        <v>0</v>
      </c>
      <c r="V303" s="67">
        <f>IF(E303=0,0,IF(COUNTIF(Lists!$B$3:$B$203,E303)&gt;0,0,1))</f>
        <v>0</v>
      </c>
      <c r="W303" s="67">
        <f>IF(M303=Lists!$L$5,IF(COUNTIFS('Section 3'!$D$16:$D$25,F303,'Section 3'!$G$16:$G$25,Lists!$J$3)&gt;0,0,1),IF(M303=Lists!$L$6,IF(COUNTIFS('Section 3'!$D$16:$D$25,F303,'Section 3'!$G$16:$G$25,M303)&gt;0,0,1),0))</f>
        <v>0</v>
      </c>
      <c r="X303" s="67">
        <f>IF(M303=Lists!$L$8,IF(COUNTIFS('Section 3'!$D$16:$D$25,F303,'Section 3'!$G$16:$G$25,Lists!$J$5)&gt;0,0,1),IF(M303=Lists!$L$10,IF(COUNTIFS('Section 3'!$D$16:$D$25,F303,'Section 3'!$G$16:$G$25,Lists!$J$6)&gt;0,0,1),0))</f>
        <v>0</v>
      </c>
      <c r="Y303" s="67">
        <f t="shared" si="26"/>
        <v>0</v>
      </c>
      <c r="Z303" s="61">
        <f t="shared" si="27"/>
        <v>0</v>
      </c>
      <c r="AA303" s="61">
        <f t="shared" si="28"/>
        <v>0</v>
      </c>
      <c r="AB303" s="40"/>
      <c r="AC303" s="40"/>
      <c r="AD303" s="40"/>
      <c r="AE303" s="40"/>
      <c r="AF303" s="40"/>
      <c r="AG303" s="40"/>
      <c r="AH303" s="40"/>
      <c r="AI303" s="40"/>
      <c r="AJ303" s="40"/>
      <c r="AK303" s="40"/>
      <c r="AL303" s="40"/>
      <c r="AM303" s="40"/>
      <c r="AN303" s="40"/>
      <c r="AO303" s="40"/>
    </row>
    <row r="304" spans="1:41" s="21" customFormat="1" x14ac:dyDescent="0.25">
      <c r="A304" s="61"/>
      <c r="B304" s="42"/>
      <c r="C304" s="180" t="str">
        <f>IF(F304=0,"",MAX($C$16:C303)+1)</f>
        <v/>
      </c>
      <c r="D304" s="63"/>
      <c r="E304" s="209"/>
      <c r="F304" s="210"/>
      <c r="G304" s="211"/>
      <c r="H304" s="210"/>
      <c r="I304" s="210"/>
      <c r="J304" s="210"/>
      <c r="K304" s="212" t="s">
        <v>372</v>
      </c>
      <c r="L304" s="210"/>
      <c r="M304" s="210"/>
      <c r="N304" s="192"/>
      <c r="O304" s="35"/>
      <c r="Q304" s="74" t="str">
        <f t="shared" ca="1" si="29"/>
        <v/>
      </c>
      <c r="S304" s="67" t="str">
        <f t="shared" si="30"/>
        <v>N</v>
      </c>
      <c r="T304" s="67">
        <f t="shared" ca="1" si="31"/>
        <v>0</v>
      </c>
      <c r="U304" s="67">
        <f>IF(C304="",0,IF(OR(D304=0,E304=0,F304=0,G304=0,H304=0,I304=0,K304=0,K304="",L304=0,M304=0,AND(OR(L304=Lists!$K$3,L304=Lists!$K$4),J304=0),AND(L304=Lists!$K$4,OR(M304=Lists!$M$5,M304=Lists!$M$6,M304=Lists!$M$7,M304=Lists!$M$8,M304=Lists!$M$10),N304=0)),1,0))</f>
        <v>0</v>
      </c>
      <c r="V304" s="67">
        <f>IF(E304=0,0,IF(COUNTIF(Lists!$B$3:$B$203,E304)&gt;0,0,1))</f>
        <v>0</v>
      </c>
      <c r="W304" s="67">
        <f>IF(M304=Lists!$L$5,IF(COUNTIFS('Section 3'!$D$16:$D$25,F304,'Section 3'!$G$16:$G$25,Lists!$J$3)&gt;0,0,1),IF(M304=Lists!$L$6,IF(COUNTIFS('Section 3'!$D$16:$D$25,F304,'Section 3'!$G$16:$G$25,M304)&gt;0,0,1),0))</f>
        <v>0</v>
      </c>
      <c r="X304" s="67">
        <f>IF(M304=Lists!$L$8,IF(COUNTIFS('Section 3'!$D$16:$D$25,F304,'Section 3'!$G$16:$G$25,Lists!$J$5)&gt;0,0,1),IF(M304=Lists!$L$10,IF(COUNTIFS('Section 3'!$D$16:$D$25,F304,'Section 3'!$G$16:$G$25,Lists!$J$6)&gt;0,0,1),0))</f>
        <v>0</v>
      </c>
      <c r="Y304" s="67">
        <f t="shared" si="26"/>
        <v>0</v>
      </c>
      <c r="Z304" s="61">
        <f t="shared" si="27"/>
        <v>0</v>
      </c>
      <c r="AA304" s="61">
        <f t="shared" si="28"/>
        <v>0</v>
      </c>
      <c r="AB304" s="40"/>
      <c r="AC304" s="40"/>
      <c r="AD304" s="40"/>
      <c r="AE304" s="40"/>
      <c r="AF304" s="40"/>
      <c r="AG304" s="40"/>
      <c r="AH304" s="40"/>
      <c r="AI304" s="40"/>
      <c r="AJ304" s="40"/>
      <c r="AK304" s="40"/>
      <c r="AL304" s="40"/>
      <c r="AM304" s="40"/>
      <c r="AN304" s="40"/>
      <c r="AO304" s="40"/>
    </row>
    <row r="305" spans="1:41" s="21" customFormat="1" x14ac:dyDescent="0.25">
      <c r="A305" s="61"/>
      <c r="B305" s="42"/>
      <c r="C305" s="180" t="str">
        <f>IF(F305=0,"",MAX($C$16:C304)+1)</f>
        <v/>
      </c>
      <c r="D305" s="63"/>
      <c r="E305" s="209"/>
      <c r="F305" s="210"/>
      <c r="G305" s="211"/>
      <c r="H305" s="210"/>
      <c r="I305" s="210"/>
      <c r="J305" s="210"/>
      <c r="K305" s="212" t="s">
        <v>372</v>
      </c>
      <c r="L305" s="210"/>
      <c r="M305" s="210"/>
      <c r="N305" s="192"/>
      <c r="O305" s="35"/>
      <c r="Q305" s="74" t="str">
        <f t="shared" ca="1" si="29"/>
        <v/>
      </c>
      <c r="S305" s="67" t="str">
        <f t="shared" si="30"/>
        <v>N</v>
      </c>
      <c r="T305" s="67">
        <f t="shared" ca="1" si="31"/>
        <v>0</v>
      </c>
      <c r="U305" s="67">
        <f>IF(C305="",0,IF(OR(D305=0,E305=0,F305=0,G305=0,H305=0,I305=0,K305=0,K305="",L305=0,M305=0,AND(OR(L305=Lists!$K$3,L305=Lists!$K$4),J305=0),AND(L305=Lists!$K$4,OR(M305=Lists!$M$5,M305=Lists!$M$6,M305=Lists!$M$7,M305=Lists!$M$8,M305=Lists!$M$10),N305=0)),1,0))</f>
        <v>0</v>
      </c>
      <c r="V305" s="67">
        <f>IF(E305=0,0,IF(COUNTIF(Lists!$B$3:$B$203,E305)&gt;0,0,1))</f>
        <v>0</v>
      </c>
      <c r="W305" s="67">
        <f>IF(M305=Lists!$L$5,IF(COUNTIFS('Section 3'!$D$16:$D$25,F305,'Section 3'!$G$16:$G$25,Lists!$J$3)&gt;0,0,1),IF(M305=Lists!$L$6,IF(COUNTIFS('Section 3'!$D$16:$D$25,F305,'Section 3'!$G$16:$G$25,M305)&gt;0,0,1),0))</f>
        <v>0</v>
      </c>
      <c r="X305" s="67">
        <f>IF(M305=Lists!$L$8,IF(COUNTIFS('Section 3'!$D$16:$D$25,F305,'Section 3'!$G$16:$G$25,Lists!$J$5)&gt;0,0,1),IF(M305=Lists!$L$10,IF(COUNTIFS('Section 3'!$D$16:$D$25,F305,'Section 3'!$G$16:$G$25,Lists!$J$6)&gt;0,0,1),0))</f>
        <v>0</v>
      </c>
      <c r="Y305" s="67">
        <f t="shared" si="26"/>
        <v>0</v>
      </c>
      <c r="Z305" s="61">
        <f t="shared" si="27"/>
        <v>0</v>
      </c>
      <c r="AA305" s="61">
        <f t="shared" si="28"/>
        <v>0</v>
      </c>
      <c r="AB305" s="40"/>
      <c r="AC305" s="40"/>
      <c r="AD305" s="40"/>
      <c r="AE305" s="40"/>
      <c r="AF305" s="40"/>
      <c r="AG305" s="40"/>
      <c r="AH305" s="40"/>
      <c r="AI305" s="40"/>
      <c r="AJ305" s="40"/>
      <c r="AK305" s="40"/>
      <c r="AL305" s="40"/>
      <c r="AM305" s="40"/>
      <c r="AN305" s="40"/>
      <c r="AO305" s="40"/>
    </row>
    <row r="306" spans="1:41" s="21" customFormat="1" x14ac:dyDescent="0.25">
      <c r="A306" s="61"/>
      <c r="B306" s="42"/>
      <c r="C306" s="180" t="str">
        <f>IF(F306=0,"",MAX($C$16:C305)+1)</f>
        <v/>
      </c>
      <c r="D306" s="63"/>
      <c r="E306" s="209"/>
      <c r="F306" s="210"/>
      <c r="G306" s="211"/>
      <c r="H306" s="210"/>
      <c r="I306" s="210"/>
      <c r="J306" s="210"/>
      <c r="K306" s="212" t="s">
        <v>372</v>
      </c>
      <c r="L306" s="210"/>
      <c r="M306" s="210"/>
      <c r="N306" s="192"/>
      <c r="O306" s="35"/>
      <c r="Q306" s="74" t="str">
        <f t="shared" ca="1" si="29"/>
        <v/>
      </c>
      <c r="S306" s="67" t="str">
        <f t="shared" si="30"/>
        <v>N</v>
      </c>
      <c r="T306" s="67">
        <f t="shared" ca="1" si="31"/>
        <v>0</v>
      </c>
      <c r="U306" s="67">
        <f>IF(C306="",0,IF(OR(D306=0,E306=0,F306=0,G306=0,H306=0,I306=0,K306=0,K306="",L306=0,M306=0,AND(OR(L306=Lists!$K$3,L306=Lists!$K$4),J306=0),AND(L306=Lists!$K$4,OR(M306=Lists!$M$5,M306=Lists!$M$6,M306=Lists!$M$7,M306=Lists!$M$8,M306=Lists!$M$10),N306=0)),1,0))</f>
        <v>0</v>
      </c>
      <c r="V306" s="67">
        <f>IF(E306=0,0,IF(COUNTIF(Lists!$B$3:$B$203,E306)&gt;0,0,1))</f>
        <v>0</v>
      </c>
      <c r="W306" s="67">
        <f>IF(M306=Lists!$L$5,IF(COUNTIFS('Section 3'!$D$16:$D$25,F306,'Section 3'!$G$16:$G$25,Lists!$J$3)&gt;0,0,1),IF(M306=Lists!$L$6,IF(COUNTIFS('Section 3'!$D$16:$D$25,F306,'Section 3'!$G$16:$G$25,M306)&gt;0,0,1),0))</f>
        <v>0</v>
      </c>
      <c r="X306" s="67">
        <f>IF(M306=Lists!$L$8,IF(COUNTIFS('Section 3'!$D$16:$D$25,F306,'Section 3'!$G$16:$G$25,Lists!$J$5)&gt;0,0,1),IF(M306=Lists!$L$10,IF(COUNTIFS('Section 3'!$D$16:$D$25,F306,'Section 3'!$G$16:$G$25,Lists!$J$6)&gt;0,0,1),0))</f>
        <v>0</v>
      </c>
      <c r="Y306" s="67">
        <f t="shared" si="26"/>
        <v>0</v>
      </c>
      <c r="Z306" s="61">
        <f t="shared" si="27"/>
        <v>0</v>
      </c>
      <c r="AA306" s="61">
        <f t="shared" si="28"/>
        <v>0</v>
      </c>
      <c r="AB306" s="40"/>
      <c r="AC306" s="40"/>
      <c r="AD306" s="40"/>
      <c r="AE306" s="40"/>
      <c r="AF306" s="40"/>
      <c r="AG306" s="40"/>
      <c r="AH306" s="40"/>
      <c r="AI306" s="40"/>
      <c r="AJ306" s="40"/>
      <c r="AK306" s="40"/>
      <c r="AL306" s="40"/>
      <c r="AM306" s="40"/>
      <c r="AN306" s="40"/>
      <c r="AO306" s="40"/>
    </row>
    <row r="307" spans="1:41" s="21" customFormat="1" x14ac:dyDescent="0.25">
      <c r="A307" s="61"/>
      <c r="B307" s="42"/>
      <c r="C307" s="180" t="str">
        <f>IF(F307=0,"",MAX($C$16:C306)+1)</f>
        <v/>
      </c>
      <c r="D307" s="63"/>
      <c r="E307" s="209"/>
      <c r="F307" s="210"/>
      <c r="G307" s="211"/>
      <c r="H307" s="210"/>
      <c r="I307" s="210"/>
      <c r="J307" s="210"/>
      <c r="K307" s="212" t="s">
        <v>372</v>
      </c>
      <c r="L307" s="210"/>
      <c r="M307" s="210"/>
      <c r="N307" s="192"/>
      <c r="O307" s="35"/>
      <c r="Q307" s="74" t="str">
        <f t="shared" ca="1" si="29"/>
        <v/>
      </c>
      <c r="S307" s="67" t="str">
        <f t="shared" si="30"/>
        <v>N</v>
      </c>
      <c r="T307" s="67">
        <f t="shared" ca="1" si="31"/>
        <v>0</v>
      </c>
      <c r="U307" s="67">
        <f>IF(C307="",0,IF(OR(D307=0,E307=0,F307=0,G307=0,H307=0,I307=0,K307=0,K307="",L307=0,M307=0,AND(OR(L307=Lists!$K$3,L307=Lists!$K$4),J307=0),AND(L307=Lists!$K$4,OR(M307=Lists!$M$5,M307=Lists!$M$6,M307=Lists!$M$7,M307=Lists!$M$8,M307=Lists!$M$10),N307=0)),1,0))</f>
        <v>0</v>
      </c>
      <c r="V307" s="67">
        <f>IF(E307=0,0,IF(COUNTIF(Lists!$B$3:$B$203,E307)&gt;0,0,1))</f>
        <v>0</v>
      </c>
      <c r="W307" s="67">
        <f>IF(M307=Lists!$L$5,IF(COUNTIFS('Section 3'!$D$16:$D$25,F307,'Section 3'!$G$16:$G$25,Lists!$J$3)&gt;0,0,1),IF(M307=Lists!$L$6,IF(COUNTIFS('Section 3'!$D$16:$D$25,F307,'Section 3'!$G$16:$G$25,M307)&gt;0,0,1),0))</f>
        <v>0</v>
      </c>
      <c r="X307" s="67">
        <f>IF(M307=Lists!$L$8,IF(COUNTIFS('Section 3'!$D$16:$D$25,F307,'Section 3'!$G$16:$G$25,Lists!$J$5)&gt;0,0,1),IF(M307=Lists!$L$10,IF(COUNTIFS('Section 3'!$D$16:$D$25,F307,'Section 3'!$G$16:$G$25,Lists!$J$6)&gt;0,0,1),0))</f>
        <v>0</v>
      </c>
      <c r="Y307" s="67">
        <f t="shared" si="26"/>
        <v>0</v>
      </c>
      <c r="Z307" s="61">
        <f t="shared" si="27"/>
        <v>0</v>
      </c>
      <c r="AA307" s="61">
        <f t="shared" si="28"/>
        <v>0</v>
      </c>
      <c r="AB307" s="40"/>
      <c r="AC307" s="40"/>
      <c r="AD307" s="40"/>
      <c r="AE307" s="40"/>
      <c r="AF307" s="40"/>
      <c r="AG307" s="40"/>
      <c r="AH307" s="40"/>
      <c r="AI307" s="40"/>
      <c r="AJ307" s="40"/>
      <c r="AK307" s="40"/>
      <c r="AL307" s="40"/>
      <c r="AM307" s="40"/>
      <c r="AN307" s="40"/>
      <c r="AO307" s="40"/>
    </row>
    <row r="308" spans="1:41" s="21" customFormat="1" x14ac:dyDescent="0.25">
      <c r="A308" s="61"/>
      <c r="B308" s="42"/>
      <c r="C308" s="180" t="str">
        <f>IF(F308=0,"",MAX($C$16:C307)+1)</f>
        <v/>
      </c>
      <c r="D308" s="63"/>
      <c r="E308" s="209"/>
      <c r="F308" s="210"/>
      <c r="G308" s="211"/>
      <c r="H308" s="210"/>
      <c r="I308" s="210"/>
      <c r="J308" s="210"/>
      <c r="K308" s="212" t="s">
        <v>372</v>
      </c>
      <c r="L308" s="210"/>
      <c r="M308" s="210"/>
      <c r="N308" s="192"/>
      <c r="O308" s="35"/>
      <c r="Q308" s="74" t="str">
        <f t="shared" ca="1" si="29"/>
        <v/>
      </c>
      <c r="S308" s="67" t="str">
        <f t="shared" si="30"/>
        <v>N</v>
      </c>
      <c r="T308" s="67">
        <f t="shared" ca="1" si="31"/>
        <v>0</v>
      </c>
      <c r="U308" s="67">
        <f>IF(C308="",0,IF(OR(D308=0,E308=0,F308=0,G308=0,H308=0,I308=0,K308=0,K308="",L308=0,M308=0,AND(OR(L308=Lists!$K$3,L308=Lists!$K$4),J308=0),AND(L308=Lists!$K$4,OR(M308=Lists!$M$5,M308=Lists!$M$6,M308=Lists!$M$7,M308=Lists!$M$8,M308=Lists!$M$10),N308=0)),1,0))</f>
        <v>0</v>
      </c>
      <c r="V308" s="67">
        <f>IF(E308=0,0,IF(COUNTIF(Lists!$B$3:$B$203,E308)&gt;0,0,1))</f>
        <v>0</v>
      </c>
      <c r="W308" s="67">
        <f>IF(M308=Lists!$L$5,IF(COUNTIFS('Section 3'!$D$16:$D$25,F308,'Section 3'!$G$16:$G$25,Lists!$J$3)&gt;0,0,1),IF(M308=Lists!$L$6,IF(COUNTIFS('Section 3'!$D$16:$D$25,F308,'Section 3'!$G$16:$G$25,M308)&gt;0,0,1),0))</f>
        <v>0</v>
      </c>
      <c r="X308" s="67">
        <f>IF(M308=Lists!$L$8,IF(COUNTIFS('Section 3'!$D$16:$D$25,F308,'Section 3'!$G$16:$G$25,Lists!$J$5)&gt;0,0,1),IF(M308=Lists!$L$10,IF(COUNTIFS('Section 3'!$D$16:$D$25,F308,'Section 3'!$G$16:$G$25,Lists!$J$6)&gt;0,0,1),0))</f>
        <v>0</v>
      </c>
      <c r="Y308" s="67">
        <f t="shared" si="26"/>
        <v>0</v>
      </c>
      <c r="Z308" s="61">
        <f t="shared" si="27"/>
        <v>0</v>
      </c>
      <c r="AA308" s="61">
        <f t="shared" si="28"/>
        <v>0</v>
      </c>
      <c r="AB308" s="40"/>
      <c r="AC308" s="40"/>
      <c r="AD308" s="40"/>
      <c r="AE308" s="40"/>
      <c r="AF308" s="40"/>
      <c r="AG308" s="40"/>
      <c r="AH308" s="40"/>
      <c r="AI308" s="40"/>
      <c r="AJ308" s="40"/>
      <c r="AK308" s="40"/>
      <c r="AL308" s="40"/>
      <c r="AM308" s="40"/>
      <c r="AN308" s="40"/>
      <c r="AO308" s="40"/>
    </row>
    <row r="309" spans="1:41" s="21" customFormat="1" x14ac:dyDescent="0.25">
      <c r="A309" s="61"/>
      <c r="B309" s="42"/>
      <c r="C309" s="180" t="str">
        <f>IF(F309=0,"",MAX($C$16:C308)+1)</f>
        <v/>
      </c>
      <c r="D309" s="63"/>
      <c r="E309" s="209"/>
      <c r="F309" s="210"/>
      <c r="G309" s="211"/>
      <c r="H309" s="210"/>
      <c r="I309" s="210"/>
      <c r="J309" s="210"/>
      <c r="K309" s="212" t="s">
        <v>372</v>
      </c>
      <c r="L309" s="210"/>
      <c r="M309" s="210"/>
      <c r="N309" s="192"/>
      <c r="O309" s="35"/>
      <c r="Q309" s="74" t="str">
        <f t="shared" ca="1" si="29"/>
        <v/>
      </c>
      <c r="S309" s="67" t="str">
        <f t="shared" si="30"/>
        <v>N</v>
      </c>
      <c r="T309" s="67">
        <f t="shared" ca="1" si="31"/>
        <v>0</v>
      </c>
      <c r="U309" s="67">
        <f>IF(C309="",0,IF(OR(D309=0,E309=0,F309=0,G309=0,H309=0,I309=0,K309=0,K309="",L309=0,M309=0,AND(OR(L309=Lists!$K$3,L309=Lists!$K$4),J309=0),AND(L309=Lists!$K$4,OR(M309=Lists!$M$5,M309=Lists!$M$6,M309=Lists!$M$7,M309=Lists!$M$8,M309=Lists!$M$10),N309=0)),1,0))</f>
        <v>0</v>
      </c>
      <c r="V309" s="67">
        <f>IF(E309=0,0,IF(COUNTIF(Lists!$B$3:$B$203,E309)&gt;0,0,1))</f>
        <v>0</v>
      </c>
      <c r="W309" s="67">
        <f>IF(M309=Lists!$L$5,IF(COUNTIFS('Section 3'!$D$16:$D$25,F309,'Section 3'!$G$16:$G$25,Lists!$J$3)&gt;0,0,1),IF(M309=Lists!$L$6,IF(COUNTIFS('Section 3'!$D$16:$D$25,F309,'Section 3'!$G$16:$G$25,M309)&gt;0,0,1),0))</f>
        <v>0</v>
      </c>
      <c r="X309" s="67">
        <f>IF(M309=Lists!$L$8,IF(COUNTIFS('Section 3'!$D$16:$D$25,F309,'Section 3'!$G$16:$G$25,Lists!$J$5)&gt;0,0,1),IF(M309=Lists!$L$10,IF(COUNTIFS('Section 3'!$D$16:$D$25,F309,'Section 3'!$G$16:$G$25,Lists!$J$6)&gt;0,0,1),0))</f>
        <v>0</v>
      </c>
      <c r="Y309" s="67">
        <f t="shared" si="26"/>
        <v>0</v>
      </c>
      <c r="Z309" s="61">
        <f t="shared" si="27"/>
        <v>0</v>
      </c>
      <c r="AA309" s="61">
        <f t="shared" si="28"/>
        <v>0</v>
      </c>
      <c r="AB309" s="40"/>
      <c r="AC309" s="40"/>
      <c r="AD309" s="40"/>
      <c r="AE309" s="40"/>
      <c r="AF309" s="40"/>
      <c r="AG309" s="40"/>
      <c r="AH309" s="40"/>
      <c r="AI309" s="40"/>
      <c r="AJ309" s="40"/>
      <c r="AK309" s="40"/>
      <c r="AL309" s="40"/>
      <c r="AM309" s="40"/>
      <c r="AN309" s="40"/>
      <c r="AO309" s="40"/>
    </row>
    <row r="310" spans="1:41" s="21" customFormat="1" x14ac:dyDescent="0.25">
      <c r="A310" s="61"/>
      <c r="B310" s="42"/>
      <c r="C310" s="180" t="str">
        <f>IF(F310=0,"",MAX($C$16:C309)+1)</f>
        <v/>
      </c>
      <c r="D310" s="63"/>
      <c r="E310" s="209"/>
      <c r="F310" s="210"/>
      <c r="G310" s="211"/>
      <c r="H310" s="210"/>
      <c r="I310" s="210"/>
      <c r="J310" s="210"/>
      <c r="K310" s="212" t="s">
        <v>372</v>
      </c>
      <c r="L310" s="210"/>
      <c r="M310" s="210"/>
      <c r="N310" s="192"/>
      <c r="O310" s="35"/>
      <c r="Q310" s="74" t="str">
        <f t="shared" ca="1" si="29"/>
        <v/>
      </c>
      <c r="S310" s="67" t="str">
        <f t="shared" si="30"/>
        <v>N</v>
      </c>
      <c r="T310" s="67">
        <f t="shared" ca="1" si="31"/>
        <v>0</v>
      </c>
      <c r="U310" s="67">
        <f>IF(C310="",0,IF(OR(D310=0,E310=0,F310=0,G310=0,H310=0,I310=0,K310=0,K310="",L310=0,M310=0,AND(OR(L310=Lists!$K$3,L310=Lists!$K$4),J310=0),AND(L310=Lists!$K$4,OR(M310=Lists!$M$5,M310=Lists!$M$6,M310=Lists!$M$7,M310=Lists!$M$8,M310=Lists!$M$10),N310=0)),1,0))</f>
        <v>0</v>
      </c>
      <c r="V310" s="67">
        <f>IF(E310=0,0,IF(COUNTIF(Lists!$B$3:$B$203,E310)&gt;0,0,1))</f>
        <v>0</v>
      </c>
      <c r="W310" s="67">
        <f>IF(M310=Lists!$L$5,IF(COUNTIFS('Section 3'!$D$16:$D$25,F310,'Section 3'!$G$16:$G$25,Lists!$J$3)&gt;0,0,1),IF(M310=Lists!$L$6,IF(COUNTIFS('Section 3'!$D$16:$D$25,F310,'Section 3'!$G$16:$G$25,M310)&gt;0,0,1),0))</f>
        <v>0</v>
      </c>
      <c r="X310" s="67">
        <f>IF(M310=Lists!$L$8,IF(COUNTIFS('Section 3'!$D$16:$D$25,F310,'Section 3'!$G$16:$G$25,Lists!$J$5)&gt;0,0,1),IF(M310=Lists!$L$10,IF(COUNTIFS('Section 3'!$D$16:$D$25,F310,'Section 3'!$G$16:$G$25,Lists!$J$6)&gt;0,0,1),0))</f>
        <v>0</v>
      </c>
      <c r="Y310" s="67">
        <f t="shared" si="26"/>
        <v>0</v>
      </c>
      <c r="Z310" s="61">
        <f t="shared" si="27"/>
        <v>0</v>
      </c>
      <c r="AA310" s="61">
        <f t="shared" si="28"/>
        <v>0</v>
      </c>
      <c r="AB310" s="40"/>
      <c r="AC310" s="40"/>
      <c r="AD310" s="40"/>
      <c r="AE310" s="40"/>
      <c r="AF310" s="40"/>
      <c r="AG310" s="40"/>
      <c r="AH310" s="40"/>
      <c r="AI310" s="40"/>
      <c r="AJ310" s="40"/>
      <c r="AK310" s="40"/>
      <c r="AL310" s="40"/>
      <c r="AM310" s="40"/>
      <c r="AN310" s="40"/>
      <c r="AO310" s="40"/>
    </row>
    <row r="311" spans="1:41" s="21" customFormat="1" x14ac:dyDescent="0.25">
      <c r="A311" s="61"/>
      <c r="B311" s="42"/>
      <c r="C311" s="180" t="str">
        <f>IF(F311=0,"",MAX($C$16:C310)+1)</f>
        <v/>
      </c>
      <c r="D311" s="63"/>
      <c r="E311" s="209"/>
      <c r="F311" s="210"/>
      <c r="G311" s="211"/>
      <c r="H311" s="210"/>
      <c r="I311" s="210"/>
      <c r="J311" s="210"/>
      <c r="K311" s="212" t="s">
        <v>372</v>
      </c>
      <c r="L311" s="210"/>
      <c r="M311" s="210"/>
      <c r="N311" s="192"/>
      <c r="O311" s="35"/>
      <c r="Q311" s="74" t="str">
        <f t="shared" ca="1" si="29"/>
        <v/>
      </c>
      <c r="S311" s="67" t="str">
        <f t="shared" si="30"/>
        <v>N</v>
      </c>
      <c r="T311" s="67">
        <f t="shared" ca="1" si="31"/>
        <v>0</v>
      </c>
      <c r="U311" s="67">
        <f>IF(C311="",0,IF(OR(D311=0,E311=0,F311=0,G311=0,H311=0,I311=0,K311=0,K311="",L311=0,M311=0,AND(OR(L311=Lists!$K$3,L311=Lists!$K$4),J311=0),AND(L311=Lists!$K$4,OR(M311=Lists!$M$5,M311=Lists!$M$6,M311=Lists!$M$7,M311=Lists!$M$8,M311=Lists!$M$10),N311=0)),1,0))</f>
        <v>0</v>
      </c>
      <c r="V311" s="67">
        <f>IF(E311=0,0,IF(COUNTIF(Lists!$B$3:$B$203,E311)&gt;0,0,1))</f>
        <v>0</v>
      </c>
      <c r="W311" s="67">
        <f>IF(M311=Lists!$L$5,IF(COUNTIFS('Section 3'!$D$16:$D$25,F311,'Section 3'!$G$16:$G$25,Lists!$J$3)&gt;0,0,1),IF(M311=Lists!$L$6,IF(COUNTIFS('Section 3'!$D$16:$D$25,F311,'Section 3'!$G$16:$G$25,M311)&gt;0,0,1),0))</f>
        <v>0</v>
      </c>
      <c r="X311" s="67">
        <f>IF(M311=Lists!$L$8,IF(COUNTIFS('Section 3'!$D$16:$D$25,F311,'Section 3'!$G$16:$G$25,Lists!$J$5)&gt;0,0,1),IF(M311=Lists!$L$10,IF(COUNTIFS('Section 3'!$D$16:$D$25,F311,'Section 3'!$G$16:$G$25,Lists!$J$6)&gt;0,0,1),0))</f>
        <v>0</v>
      </c>
      <c r="Y311" s="67">
        <f t="shared" si="26"/>
        <v>0</v>
      </c>
      <c r="Z311" s="61">
        <f t="shared" si="27"/>
        <v>0</v>
      </c>
      <c r="AA311" s="61">
        <f t="shared" si="28"/>
        <v>0</v>
      </c>
      <c r="AB311" s="40"/>
      <c r="AC311" s="40"/>
      <c r="AD311" s="40"/>
      <c r="AE311" s="40"/>
      <c r="AF311" s="40"/>
      <c r="AG311" s="40"/>
      <c r="AH311" s="40"/>
      <c r="AI311" s="40"/>
      <c r="AJ311" s="40"/>
      <c r="AK311" s="40"/>
      <c r="AL311" s="40"/>
      <c r="AM311" s="40"/>
      <c r="AN311" s="40"/>
      <c r="AO311" s="40"/>
    </row>
    <row r="312" spans="1:41" s="21" customFormat="1" x14ac:dyDescent="0.25">
      <c r="A312" s="61"/>
      <c r="B312" s="42"/>
      <c r="C312" s="180" t="str">
        <f>IF(F312=0,"",MAX($C$16:C311)+1)</f>
        <v/>
      </c>
      <c r="D312" s="63"/>
      <c r="E312" s="209"/>
      <c r="F312" s="210"/>
      <c r="G312" s="211"/>
      <c r="H312" s="210"/>
      <c r="I312" s="210"/>
      <c r="J312" s="210"/>
      <c r="K312" s="212" t="s">
        <v>372</v>
      </c>
      <c r="L312" s="210"/>
      <c r="M312" s="210"/>
      <c r="N312" s="192"/>
      <c r="O312" s="35"/>
      <c r="Q312" s="74" t="str">
        <f t="shared" ca="1" si="29"/>
        <v/>
      </c>
      <c r="S312" s="67" t="str">
        <f t="shared" si="30"/>
        <v>N</v>
      </c>
      <c r="T312" s="67">
        <f t="shared" ca="1" si="31"/>
        <v>0</v>
      </c>
      <c r="U312" s="67">
        <f>IF(C312="",0,IF(OR(D312=0,E312=0,F312=0,G312=0,H312=0,I312=0,K312=0,K312="",L312=0,M312=0,AND(OR(L312=Lists!$K$3,L312=Lists!$K$4),J312=0),AND(L312=Lists!$K$4,OR(M312=Lists!$M$5,M312=Lists!$M$6,M312=Lists!$M$7,M312=Lists!$M$8,M312=Lists!$M$10),N312=0)),1,0))</f>
        <v>0</v>
      </c>
      <c r="V312" s="67">
        <f>IF(E312=0,0,IF(COUNTIF(Lists!$B$3:$B$203,E312)&gt;0,0,1))</f>
        <v>0</v>
      </c>
      <c r="W312" s="67">
        <f>IF(M312=Lists!$L$5,IF(COUNTIFS('Section 3'!$D$16:$D$25,F312,'Section 3'!$G$16:$G$25,Lists!$J$3)&gt;0,0,1),IF(M312=Lists!$L$6,IF(COUNTIFS('Section 3'!$D$16:$D$25,F312,'Section 3'!$G$16:$G$25,M312)&gt;0,0,1),0))</f>
        <v>0</v>
      </c>
      <c r="X312" s="67">
        <f>IF(M312=Lists!$L$8,IF(COUNTIFS('Section 3'!$D$16:$D$25,F312,'Section 3'!$G$16:$G$25,Lists!$J$5)&gt;0,0,1),IF(M312=Lists!$L$10,IF(COUNTIFS('Section 3'!$D$16:$D$25,F312,'Section 3'!$G$16:$G$25,Lists!$J$6)&gt;0,0,1),0))</f>
        <v>0</v>
      </c>
      <c r="Y312" s="67">
        <f t="shared" si="26"/>
        <v>0</v>
      </c>
      <c r="Z312" s="61">
        <f t="shared" si="27"/>
        <v>0</v>
      </c>
      <c r="AA312" s="61">
        <f t="shared" si="28"/>
        <v>0</v>
      </c>
      <c r="AB312" s="40"/>
      <c r="AC312" s="40"/>
      <c r="AD312" s="40"/>
      <c r="AE312" s="40"/>
      <c r="AF312" s="40"/>
      <c r="AG312" s="40"/>
      <c r="AH312" s="40"/>
      <c r="AI312" s="40"/>
      <c r="AJ312" s="40"/>
      <c r="AK312" s="40"/>
      <c r="AL312" s="40"/>
      <c r="AM312" s="40"/>
      <c r="AN312" s="40"/>
      <c r="AO312" s="40"/>
    </row>
    <row r="313" spans="1:41" s="21" customFormat="1" x14ac:dyDescent="0.25">
      <c r="A313" s="61"/>
      <c r="B313" s="42"/>
      <c r="C313" s="180" t="str">
        <f>IF(F313=0,"",MAX($C$16:C312)+1)</f>
        <v/>
      </c>
      <c r="D313" s="63"/>
      <c r="E313" s="209"/>
      <c r="F313" s="210"/>
      <c r="G313" s="211"/>
      <c r="H313" s="210"/>
      <c r="I313" s="210"/>
      <c r="J313" s="210"/>
      <c r="K313" s="212" t="s">
        <v>372</v>
      </c>
      <c r="L313" s="210"/>
      <c r="M313" s="210"/>
      <c r="N313" s="192"/>
      <c r="O313" s="35"/>
      <c r="Q313" s="74" t="str">
        <f t="shared" ca="1" si="29"/>
        <v/>
      </c>
      <c r="S313" s="67" t="str">
        <f t="shared" si="30"/>
        <v>N</v>
      </c>
      <c r="T313" s="67">
        <f t="shared" ca="1" si="31"/>
        <v>0</v>
      </c>
      <c r="U313" s="67">
        <f>IF(C313="",0,IF(OR(D313=0,E313=0,F313=0,G313=0,H313=0,I313=0,K313=0,K313="",L313=0,M313=0,AND(OR(L313=Lists!$K$3,L313=Lists!$K$4),J313=0),AND(L313=Lists!$K$4,OR(M313=Lists!$M$5,M313=Lists!$M$6,M313=Lists!$M$7,M313=Lists!$M$8,M313=Lists!$M$10),N313=0)),1,0))</f>
        <v>0</v>
      </c>
      <c r="V313" s="67">
        <f>IF(E313=0,0,IF(COUNTIF(Lists!$B$3:$B$203,E313)&gt;0,0,1))</f>
        <v>0</v>
      </c>
      <c r="W313" s="67">
        <f>IF(M313=Lists!$L$5,IF(COUNTIFS('Section 3'!$D$16:$D$25,F313,'Section 3'!$G$16:$G$25,Lists!$J$3)&gt;0,0,1),IF(M313=Lists!$L$6,IF(COUNTIFS('Section 3'!$D$16:$D$25,F313,'Section 3'!$G$16:$G$25,M313)&gt;0,0,1),0))</f>
        <v>0</v>
      </c>
      <c r="X313" s="67">
        <f>IF(M313=Lists!$L$8,IF(COUNTIFS('Section 3'!$D$16:$D$25,F313,'Section 3'!$G$16:$G$25,Lists!$J$5)&gt;0,0,1),IF(M313=Lists!$L$10,IF(COUNTIFS('Section 3'!$D$16:$D$25,F313,'Section 3'!$G$16:$G$25,Lists!$J$6)&gt;0,0,1),0))</f>
        <v>0</v>
      </c>
      <c r="Y313" s="67">
        <f t="shared" si="26"/>
        <v>0</v>
      </c>
      <c r="Z313" s="61">
        <f t="shared" si="27"/>
        <v>0</v>
      </c>
      <c r="AA313" s="61">
        <f t="shared" si="28"/>
        <v>0</v>
      </c>
      <c r="AB313" s="40"/>
      <c r="AC313" s="40"/>
      <c r="AD313" s="40"/>
      <c r="AE313" s="40"/>
      <c r="AF313" s="40"/>
      <c r="AG313" s="40"/>
      <c r="AH313" s="40"/>
      <c r="AI313" s="40"/>
      <c r="AJ313" s="40"/>
      <c r="AK313" s="40"/>
      <c r="AL313" s="40"/>
      <c r="AM313" s="40"/>
      <c r="AN313" s="40"/>
      <c r="AO313" s="40"/>
    </row>
    <row r="314" spans="1:41" s="21" customFormat="1" x14ac:dyDescent="0.25">
      <c r="A314" s="61"/>
      <c r="B314" s="42"/>
      <c r="C314" s="180" t="str">
        <f>IF(F314=0,"",MAX($C$16:C313)+1)</f>
        <v/>
      </c>
      <c r="D314" s="63"/>
      <c r="E314" s="209"/>
      <c r="F314" s="210"/>
      <c r="G314" s="211"/>
      <c r="H314" s="210"/>
      <c r="I314" s="210"/>
      <c r="J314" s="210"/>
      <c r="K314" s="212" t="s">
        <v>372</v>
      </c>
      <c r="L314" s="210"/>
      <c r="M314" s="210"/>
      <c r="N314" s="192"/>
      <c r="O314" s="35"/>
      <c r="Q314" s="74" t="str">
        <f t="shared" ca="1" si="29"/>
        <v/>
      </c>
      <c r="S314" s="67" t="str">
        <f t="shared" si="30"/>
        <v>N</v>
      </c>
      <c r="T314" s="67">
        <f t="shared" ca="1" si="31"/>
        <v>0</v>
      </c>
      <c r="U314" s="67">
        <f>IF(C314="",0,IF(OR(D314=0,E314=0,F314=0,G314=0,H314=0,I314=0,K314=0,K314="",L314=0,M314=0,AND(OR(L314=Lists!$K$3,L314=Lists!$K$4),J314=0),AND(L314=Lists!$K$4,OR(M314=Lists!$M$5,M314=Lists!$M$6,M314=Lists!$M$7,M314=Lists!$M$8,M314=Lists!$M$10),N314=0)),1,0))</f>
        <v>0</v>
      </c>
      <c r="V314" s="67">
        <f>IF(E314=0,0,IF(COUNTIF(Lists!$B$3:$B$203,E314)&gt;0,0,1))</f>
        <v>0</v>
      </c>
      <c r="W314" s="67">
        <f>IF(M314=Lists!$L$5,IF(COUNTIFS('Section 3'!$D$16:$D$25,F314,'Section 3'!$G$16:$G$25,Lists!$J$3)&gt;0,0,1),IF(M314=Lists!$L$6,IF(COUNTIFS('Section 3'!$D$16:$D$25,F314,'Section 3'!$G$16:$G$25,M314)&gt;0,0,1),0))</f>
        <v>0</v>
      </c>
      <c r="X314" s="67">
        <f>IF(M314=Lists!$L$8,IF(COUNTIFS('Section 3'!$D$16:$D$25,F314,'Section 3'!$G$16:$G$25,Lists!$J$5)&gt;0,0,1),IF(M314=Lists!$L$10,IF(COUNTIFS('Section 3'!$D$16:$D$25,F314,'Section 3'!$G$16:$G$25,Lists!$J$6)&gt;0,0,1),0))</f>
        <v>0</v>
      </c>
      <c r="Y314" s="67">
        <f t="shared" si="26"/>
        <v>0</v>
      </c>
      <c r="Z314" s="61">
        <f t="shared" si="27"/>
        <v>0</v>
      </c>
      <c r="AA314" s="61">
        <f t="shared" si="28"/>
        <v>0</v>
      </c>
      <c r="AB314" s="40"/>
      <c r="AC314" s="40"/>
      <c r="AD314" s="40"/>
      <c r="AE314" s="40"/>
      <c r="AF314" s="40"/>
      <c r="AG314" s="40"/>
      <c r="AH314" s="40"/>
      <c r="AI314" s="40"/>
      <c r="AJ314" s="40"/>
      <c r="AK314" s="40"/>
      <c r="AL314" s="40"/>
      <c r="AM314" s="40"/>
      <c r="AN314" s="40"/>
      <c r="AO314" s="40"/>
    </row>
    <row r="315" spans="1:41" s="21" customFormat="1" x14ac:dyDescent="0.25">
      <c r="A315" s="61"/>
      <c r="B315" s="42"/>
      <c r="C315" s="180" t="str">
        <f>IF(F315=0,"",MAX($C$16:C314)+1)</f>
        <v/>
      </c>
      <c r="D315" s="63"/>
      <c r="E315" s="209"/>
      <c r="F315" s="210"/>
      <c r="G315" s="211"/>
      <c r="H315" s="210"/>
      <c r="I315" s="210"/>
      <c r="J315" s="210"/>
      <c r="K315" s="212" t="s">
        <v>372</v>
      </c>
      <c r="L315" s="210"/>
      <c r="M315" s="210"/>
      <c r="N315" s="192"/>
      <c r="O315" s="35"/>
      <c r="Q315" s="74" t="str">
        <f t="shared" ca="1" si="29"/>
        <v/>
      </c>
      <c r="S315" s="67" t="str">
        <f t="shared" si="30"/>
        <v>N</v>
      </c>
      <c r="T315" s="67">
        <f t="shared" ca="1" si="31"/>
        <v>0</v>
      </c>
      <c r="U315" s="67">
        <f>IF(C315="",0,IF(OR(D315=0,E315=0,F315=0,G315=0,H315=0,I315=0,K315=0,K315="",L315=0,M315=0,AND(OR(L315=Lists!$K$3,L315=Lists!$K$4),J315=0),AND(L315=Lists!$K$4,OR(M315=Lists!$M$5,M315=Lists!$M$6,M315=Lists!$M$7,M315=Lists!$M$8,M315=Lists!$M$10),N315=0)),1,0))</f>
        <v>0</v>
      </c>
      <c r="V315" s="67">
        <f>IF(E315=0,0,IF(COUNTIF(Lists!$B$3:$B$203,E315)&gt;0,0,1))</f>
        <v>0</v>
      </c>
      <c r="W315" s="67">
        <f>IF(M315=Lists!$L$5,IF(COUNTIFS('Section 3'!$D$16:$D$25,F315,'Section 3'!$G$16:$G$25,Lists!$J$3)&gt;0,0,1),IF(M315=Lists!$L$6,IF(COUNTIFS('Section 3'!$D$16:$D$25,F315,'Section 3'!$G$16:$G$25,M315)&gt;0,0,1),0))</f>
        <v>0</v>
      </c>
      <c r="X315" s="67">
        <f>IF(M315=Lists!$L$8,IF(COUNTIFS('Section 3'!$D$16:$D$25,F315,'Section 3'!$G$16:$G$25,Lists!$J$5)&gt;0,0,1),IF(M315=Lists!$L$10,IF(COUNTIFS('Section 3'!$D$16:$D$25,F315,'Section 3'!$G$16:$G$25,Lists!$J$6)&gt;0,0,1),0))</f>
        <v>0</v>
      </c>
      <c r="Y315" s="67">
        <f t="shared" si="26"/>
        <v>0</v>
      </c>
      <c r="Z315" s="61">
        <f t="shared" si="27"/>
        <v>0</v>
      </c>
      <c r="AA315" s="61">
        <f t="shared" si="28"/>
        <v>0</v>
      </c>
      <c r="AB315" s="40"/>
      <c r="AC315" s="40"/>
      <c r="AD315" s="40"/>
      <c r="AE315" s="40"/>
      <c r="AF315" s="40"/>
      <c r="AG315" s="40"/>
      <c r="AH315" s="40"/>
      <c r="AI315" s="40"/>
      <c r="AJ315" s="40"/>
      <c r="AK315" s="40"/>
      <c r="AL315" s="40"/>
      <c r="AM315" s="40"/>
      <c r="AN315" s="40"/>
      <c r="AO315" s="40"/>
    </row>
    <row r="316" spans="1:41" s="21" customFormat="1" x14ac:dyDescent="0.25">
      <c r="A316" s="61"/>
      <c r="B316" s="42"/>
      <c r="C316" s="180" t="str">
        <f>IF(F316=0,"",MAX($C$16:C315)+1)</f>
        <v/>
      </c>
      <c r="D316" s="63"/>
      <c r="E316" s="209"/>
      <c r="F316" s="210"/>
      <c r="G316" s="211"/>
      <c r="H316" s="210"/>
      <c r="I316" s="210"/>
      <c r="J316" s="210"/>
      <c r="K316" s="212" t="s">
        <v>372</v>
      </c>
      <c r="L316" s="210"/>
      <c r="M316" s="210"/>
      <c r="N316" s="192"/>
      <c r="O316" s="35"/>
      <c r="Q316" s="74" t="str">
        <f t="shared" ca="1" si="29"/>
        <v/>
      </c>
      <c r="S316" s="67" t="str">
        <f t="shared" si="30"/>
        <v>N</v>
      </c>
      <c r="T316" s="67">
        <f t="shared" ca="1" si="31"/>
        <v>0</v>
      </c>
      <c r="U316" s="67">
        <f>IF(C316="",0,IF(OR(D316=0,E316=0,F316=0,G316=0,H316=0,I316=0,K316=0,K316="",L316=0,M316=0,AND(OR(L316=Lists!$K$3,L316=Lists!$K$4),J316=0),AND(L316=Lists!$K$4,OR(M316=Lists!$M$5,M316=Lists!$M$6,M316=Lists!$M$7,M316=Lists!$M$8,M316=Lists!$M$10),N316=0)),1,0))</f>
        <v>0</v>
      </c>
      <c r="V316" s="67">
        <f>IF(E316=0,0,IF(COUNTIF(Lists!$B$3:$B$203,E316)&gt;0,0,1))</f>
        <v>0</v>
      </c>
      <c r="W316" s="67">
        <f>IF(M316=Lists!$L$5,IF(COUNTIFS('Section 3'!$D$16:$D$25,F316,'Section 3'!$G$16:$G$25,Lists!$J$3)&gt;0,0,1),IF(M316=Lists!$L$6,IF(COUNTIFS('Section 3'!$D$16:$D$25,F316,'Section 3'!$G$16:$G$25,M316)&gt;0,0,1),0))</f>
        <v>0</v>
      </c>
      <c r="X316" s="67">
        <f>IF(M316=Lists!$L$8,IF(COUNTIFS('Section 3'!$D$16:$D$25,F316,'Section 3'!$G$16:$G$25,Lists!$J$5)&gt;0,0,1),IF(M316=Lists!$L$10,IF(COUNTIFS('Section 3'!$D$16:$D$25,F316,'Section 3'!$G$16:$G$25,Lists!$J$6)&gt;0,0,1),0))</f>
        <v>0</v>
      </c>
      <c r="Y316" s="67">
        <f t="shared" si="26"/>
        <v>0</v>
      </c>
      <c r="Z316" s="61">
        <f t="shared" si="27"/>
        <v>0</v>
      </c>
      <c r="AA316" s="61">
        <f t="shared" si="28"/>
        <v>0</v>
      </c>
      <c r="AB316" s="40"/>
      <c r="AC316" s="40"/>
      <c r="AD316" s="40"/>
      <c r="AE316" s="40"/>
      <c r="AF316" s="40"/>
      <c r="AG316" s="40"/>
      <c r="AH316" s="40"/>
      <c r="AI316" s="40"/>
      <c r="AJ316" s="40"/>
      <c r="AK316" s="40"/>
      <c r="AL316" s="40"/>
      <c r="AM316" s="40"/>
      <c r="AN316" s="40"/>
      <c r="AO316" s="40"/>
    </row>
    <row r="317" spans="1:41" s="21" customFormat="1" x14ac:dyDescent="0.25">
      <c r="A317" s="61"/>
      <c r="B317" s="42"/>
      <c r="C317" s="180" t="str">
        <f>IF(F317=0,"",MAX($C$16:C316)+1)</f>
        <v/>
      </c>
      <c r="D317" s="63"/>
      <c r="E317" s="209"/>
      <c r="F317" s="210"/>
      <c r="G317" s="211"/>
      <c r="H317" s="210"/>
      <c r="I317" s="210"/>
      <c r="J317" s="210"/>
      <c r="K317" s="212" t="s">
        <v>372</v>
      </c>
      <c r="L317" s="210"/>
      <c r="M317" s="210"/>
      <c r="N317" s="192"/>
      <c r="O317" s="35"/>
      <c r="Q317" s="74" t="str">
        <f t="shared" ca="1" si="29"/>
        <v/>
      </c>
      <c r="S317" s="67" t="str">
        <f t="shared" si="30"/>
        <v>N</v>
      </c>
      <c r="T317" s="67">
        <f t="shared" ca="1" si="31"/>
        <v>0</v>
      </c>
      <c r="U317" s="67">
        <f>IF(C317="",0,IF(OR(D317=0,E317=0,F317=0,G317=0,H317=0,I317=0,K317=0,K317="",L317=0,M317=0,AND(OR(L317=Lists!$K$3,L317=Lists!$K$4),J317=0),AND(L317=Lists!$K$4,OR(M317=Lists!$M$5,M317=Lists!$M$6,M317=Lists!$M$7,M317=Lists!$M$8,M317=Lists!$M$10),N317=0)),1,0))</f>
        <v>0</v>
      </c>
      <c r="V317" s="67">
        <f>IF(E317=0,0,IF(COUNTIF(Lists!$B$3:$B$203,E317)&gt;0,0,1))</f>
        <v>0</v>
      </c>
      <c r="W317" s="67">
        <f>IF(M317=Lists!$L$5,IF(COUNTIFS('Section 3'!$D$16:$D$25,F317,'Section 3'!$G$16:$G$25,Lists!$J$3)&gt;0,0,1),IF(M317=Lists!$L$6,IF(COUNTIFS('Section 3'!$D$16:$D$25,F317,'Section 3'!$G$16:$G$25,M317)&gt;0,0,1),0))</f>
        <v>0</v>
      </c>
      <c r="X317" s="67">
        <f>IF(M317=Lists!$L$8,IF(COUNTIFS('Section 3'!$D$16:$D$25,F317,'Section 3'!$G$16:$G$25,Lists!$J$5)&gt;0,0,1),IF(M317=Lists!$L$10,IF(COUNTIFS('Section 3'!$D$16:$D$25,F317,'Section 3'!$G$16:$G$25,Lists!$J$6)&gt;0,0,1),0))</f>
        <v>0</v>
      </c>
      <c r="Y317" s="67">
        <f t="shared" si="26"/>
        <v>0</v>
      </c>
      <c r="Z317" s="61">
        <f t="shared" si="27"/>
        <v>0</v>
      </c>
      <c r="AA317" s="61">
        <f t="shared" si="28"/>
        <v>0</v>
      </c>
      <c r="AB317" s="40"/>
      <c r="AC317" s="40"/>
      <c r="AD317" s="40"/>
      <c r="AE317" s="40"/>
      <c r="AF317" s="40"/>
      <c r="AG317" s="40"/>
      <c r="AH317" s="40"/>
      <c r="AI317" s="40"/>
      <c r="AJ317" s="40"/>
      <c r="AK317" s="40"/>
      <c r="AL317" s="40"/>
      <c r="AM317" s="40"/>
      <c r="AN317" s="40"/>
      <c r="AO317" s="40"/>
    </row>
    <row r="318" spans="1:41" s="21" customFormat="1" x14ac:dyDescent="0.25">
      <c r="A318" s="61"/>
      <c r="B318" s="42"/>
      <c r="C318" s="180" t="str">
        <f>IF(F318=0,"",MAX($C$16:C317)+1)</f>
        <v/>
      </c>
      <c r="D318" s="63"/>
      <c r="E318" s="209"/>
      <c r="F318" s="210"/>
      <c r="G318" s="211"/>
      <c r="H318" s="210"/>
      <c r="I318" s="210"/>
      <c r="J318" s="210"/>
      <c r="K318" s="212" t="s">
        <v>372</v>
      </c>
      <c r="L318" s="210"/>
      <c r="M318" s="210"/>
      <c r="N318" s="192"/>
      <c r="O318" s="35"/>
      <c r="Q318" s="74" t="str">
        <f t="shared" ca="1" si="29"/>
        <v/>
      </c>
      <c r="S318" s="67" t="str">
        <f t="shared" si="30"/>
        <v>N</v>
      </c>
      <c r="T318" s="67">
        <f t="shared" ca="1" si="31"/>
        <v>0</v>
      </c>
      <c r="U318" s="67">
        <f>IF(C318="",0,IF(OR(D318=0,E318=0,F318=0,G318=0,H318=0,I318=0,K318=0,K318="",L318=0,M318=0,AND(OR(L318=Lists!$K$3,L318=Lists!$K$4),J318=0),AND(L318=Lists!$K$4,OR(M318=Lists!$M$5,M318=Lists!$M$6,M318=Lists!$M$7,M318=Lists!$M$8,M318=Lists!$M$10),N318=0)),1,0))</f>
        <v>0</v>
      </c>
      <c r="V318" s="67">
        <f>IF(E318=0,0,IF(COUNTIF(Lists!$B$3:$B$203,E318)&gt;0,0,1))</f>
        <v>0</v>
      </c>
      <c r="W318" s="67">
        <f>IF(M318=Lists!$L$5,IF(COUNTIFS('Section 3'!$D$16:$D$25,F318,'Section 3'!$G$16:$G$25,Lists!$J$3)&gt;0,0,1),IF(M318=Lists!$L$6,IF(COUNTIFS('Section 3'!$D$16:$D$25,F318,'Section 3'!$G$16:$G$25,M318)&gt;0,0,1),0))</f>
        <v>0</v>
      </c>
      <c r="X318" s="67">
        <f>IF(M318=Lists!$L$8,IF(COUNTIFS('Section 3'!$D$16:$D$25,F318,'Section 3'!$G$16:$G$25,Lists!$J$5)&gt;0,0,1),IF(M318=Lists!$L$10,IF(COUNTIFS('Section 3'!$D$16:$D$25,F318,'Section 3'!$G$16:$G$25,Lists!$J$6)&gt;0,0,1),0))</f>
        <v>0</v>
      </c>
      <c r="Y318" s="67">
        <f t="shared" si="26"/>
        <v>0</v>
      </c>
      <c r="Z318" s="61">
        <f t="shared" si="27"/>
        <v>0</v>
      </c>
      <c r="AA318" s="61">
        <f t="shared" si="28"/>
        <v>0</v>
      </c>
      <c r="AB318" s="40"/>
      <c r="AC318" s="40"/>
      <c r="AD318" s="40"/>
      <c r="AE318" s="40"/>
      <c r="AF318" s="40"/>
      <c r="AG318" s="40"/>
      <c r="AH318" s="40"/>
      <c r="AI318" s="40"/>
      <c r="AJ318" s="40"/>
      <c r="AK318" s="40"/>
      <c r="AL318" s="40"/>
      <c r="AM318" s="40"/>
      <c r="AN318" s="40"/>
      <c r="AO318" s="40"/>
    </row>
    <row r="319" spans="1:41" s="21" customFormat="1" x14ac:dyDescent="0.25">
      <c r="A319" s="61"/>
      <c r="B319" s="42"/>
      <c r="C319" s="180" t="str">
        <f>IF(F319=0,"",MAX($C$16:C318)+1)</f>
        <v/>
      </c>
      <c r="D319" s="63"/>
      <c r="E319" s="209"/>
      <c r="F319" s="210"/>
      <c r="G319" s="211"/>
      <c r="H319" s="210"/>
      <c r="I319" s="210"/>
      <c r="J319" s="210"/>
      <c r="K319" s="212" t="s">
        <v>372</v>
      </c>
      <c r="L319" s="210"/>
      <c r="M319" s="210"/>
      <c r="N319" s="192"/>
      <c r="O319" s="35"/>
      <c r="Q319" s="74" t="str">
        <f t="shared" ca="1" si="29"/>
        <v/>
      </c>
      <c r="S319" s="67" t="str">
        <f t="shared" si="30"/>
        <v>N</v>
      </c>
      <c r="T319" s="67">
        <f t="shared" ca="1" si="31"/>
        <v>0</v>
      </c>
      <c r="U319" s="67">
        <f>IF(C319="",0,IF(OR(D319=0,E319=0,F319=0,G319=0,H319=0,I319=0,K319=0,K319="",L319=0,M319=0,AND(OR(L319=Lists!$K$3,L319=Lists!$K$4),J319=0),AND(L319=Lists!$K$4,OR(M319=Lists!$M$5,M319=Lists!$M$6,M319=Lists!$M$7,M319=Lists!$M$8,M319=Lists!$M$10),N319=0)),1,0))</f>
        <v>0</v>
      </c>
      <c r="V319" s="67">
        <f>IF(E319=0,0,IF(COUNTIF(Lists!$B$3:$B$203,E319)&gt;0,0,1))</f>
        <v>0</v>
      </c>
      <c r="W319" s="67">
        <f>IF(M319=Lists!$L$5,IF(COUNTIFS('Section 3'!$D$16:$D$25,F319,'Section 3'!$G$16:$G$25,Lists!$J$3)&gt;0,0,1),IF(M319=Lists!$L$6,IF(COUNTIFS('Section 3'!$D$16:$D$25,F319,'Section 3'!$G$16:$G$25,M319)&gt;0,0,1),0))</f>
        <v>0</v>
      </c>
      <c r="X319" s="67">
        <f>IF(M319=Lists!$L$8,IF(COUNTIFS('Section 3'!$D$16:$D$25,F319,'Section 3'!$G$16:$G$25,Lists!$J$5)&gt;0,0,1),IF(M319=Lists!$L$10,IF(COUNTIFS('Section 3'!$D$16:$D$25,F319,'Section 3'!$G$16:$G$25,Lists!$J$6)&gt;0,0,1),0))</f>
        <v>0</v>
      </c>
      <c r="Y319" s="67">
        <f t="shared" si="26"/>
        <v>0</v>
      </c>
      <c r="Z319" s="61">
        <f t="shared" si="27"/>
        <v>0</v>
      </c>
      <c r="AA319" s="61">
        <f t="shared" si="28"/>
        <v>0</v>
      </c>
      <c r="AB319" s="40"/>
      <c r="AC319" s="40"/>
      <c r="AD319" s="40"/>
      <c r="AE319" s="40"/>
      <c r="AF319" s="40"/>
      <c r="AG319" s="40"/>
      <c r="AH319" s="40"/>
      <c r="AI319" s="40"/>
      <c r="AJ319" s="40"/>
      <c r="AK319" s="40"/>
      <c r="AL319" s="40"/>
      <c r="AM319" s="40"/>
      <c r="AN319" s="40"/>
      <c r="AO319" s="40"/>
    </row>
    <row r="320" spans="1:41" s="21" customFormat="1" x14ac:dyDescent="0.25">
      <c r="A320" s="61"/>
      <c r="B320" s="42"/>
      <c r="C320" s="180" t="str">
        <f>IF(F320=0,"",MAX($C$16:C319)+1)</f>
        <v/>
      </c>
      <c r="D320" s="63"/>
      <c r="E320" s="209"/>
      <c r="F320" s="210"/>
      <c r="G320" s="211"/>
      <c r="H320" s="210"/>
      <c r="I320" s="210"/>
      <c r="J320" s="210"/>
      <c r="K320" s="212" t="s">
        <v>372</v>
      </c>
      <c r="L320" s="210"/>
      <c r="M320" s="210"/>
      <c r="N320" s="192"/>
      <c r="O320" s="35"/>
      <c r="Q320" s="74" t="str">
        <f t="shared" ca="1" si="29"/>
        <v/>
      </c>
      <c r="S320" s="67" t="str">
        <f t="shared" si="30"/>
        <v>N</v>
      </c>
      <c r="T320" s="67">
        <f t="shared" ca="1" si="31"/>
        <v>0</v>
      </c>
      <c r="U320" s="67">
        <f>IF(C320="",0,IF(OR(D320=0,E320=0,F320=0,G320=0,H320=0,I320=0,K320=0,K320="",L320=0,M320=0,AND(OR(L320=Lists!$K$3,L320=Lists!$K$4),J320=0),AND(L320=Lists!$K$4,OR(M320=Lists!$M$5,M320=Lists!$M$6,M320=Lists!$M$7,M320=Lists!$M$8,M320=Lists!$M$10),N320=0)),1,0))</f>
        <v>0</v>
      </c>
      <c r="V320" s="67">
        <f>IF(E320=0,0,IF(COUNTIF(Lists!$B$3:$B$203,E320)&gt;0,0,1))</f>
        <v>0</v>
      </c>
      <c r="W320" s="67">
        <f>IF(M320=Lists!$L$5,IF(COUNTIFS('Section 3'!$D$16:$D$25,F320,'Section 3'!$G$16:$G$25,Lists!$J$3)&gt;0,0,1),IF(M320=Lists!$L$6,IF(COUNTIFS('Section 3'!$D$16:$D$25,F320,'Section 3'!$G$16:$G$25,M320)&gt;0,0,1),0))</f>
        <v>0</v>
      </c>
      <c r="X320" s="67">
        <f>IF(M320=Lists!$L$8,IF(COUNTIFS('Section 3'!$D$16:$D$25,F320,'Section 3'!$G$16:$G$25,Lists!$J$5)&gt;0,0,1),IF(M320=Lists!$L$10,IF(COUNTIFS('Section 3'!$D$16:$D$25,F320,'Section 3'!$G$16:$G$25,Lists!$J$6)&gt;0,0,1),0))</f>
        <v>0</v>
      </c>
      <c r="Y320" s="67">
        <f t="shared" si="26"/>
        <v>0</v>
      </c>
      <c r="Z320" s="61">
        <f t="shared" si="27"/>
        <v>0</v>
      </c>
      <c r="AA320" s="61">
        <f t="shared" si="28"/>
        <v>0</v>
      </c>
      <c r="AB320" s="40"/>
      <c r="AC320" s="40"/>
      <c r="AD320" s="40"/>
      <c r="AE320" s="40"/>
      <c r="AF320" s="40"/>
      <c r="AG320" s="40"/>
      <c r="AH320" s="40"/>
      <c r="AI320" s="40"/>
      <c r="AJ320" s="40"/>
      <c r="AK320" s="40"/>
      <c r="AL320" s="40"/>
      <c r="AM320" s="40"/>
      <c r="AN320" s="40"/>
      <c r="AO320" s="40"/>
    </row>
    <row r="321" spans="1:41" s="21" customFormat="1" x14ac:dyDescent="0.25">
      <c r="A321" s="61"/>
      <c r="B321" s="42"/>
      <c r="C321" s="180"/>
      <c r="D321" s="63"/>
      <c r="E321" s="209"/>
      <c r="F321" s="210"/>
      <c r="G321" s="211"/>
      <c r="H321" s="210"/>
      <c r="I321" s="210"/>
      <c r="J321" s="210"/>
      <c r="K321" s="212" t="s">
        <v>372</v>
      </c>
      <c r="L321" s="210"/>
      <c r="M321" s="210"/>
      <c r="N321" s="192"/>
      <c r="O321" s="35"/>
      <c r="Q321" s="74" t="str">
        <f t="shared" ca="1" si="29"/>
        <v/>
      </c>
      <c r="S321" s="67" t="str">
        <f t="shared" si="30"/>
        <v>N</v>
      </c>
      <c r="T321" s="67">
        <f t="shared" ca="1" si="31"/>
        <v>0</v>
      </c>
      <c r="U321" s="67">
        <f>IF(C321="",0,IF(OR(D321=0,E321=0,F321=0,G321=0,H321=0,I321=0,K321=0,K321="",L321=0,M321=0,AND(OR(L321=Lists!$K$3,L321=Lists!$K$4),J321=0),AND(L321=Lists!$K$4,OR(M321=Lists!$M$5,M321=Lists!$M$6,M321=Lists!$M$7,M321=Lists!$M$8,M321=Lists!$M$10),N321=0)),1,0))</f>
        <v>0</v>
      </c>
      <c r="V321" s="67">
        <f>IF(E321=0,0,IF(COUNTIF(Lists!$B$3:$B$203,E321)&gt;0,0,1))</f>
        <v>0</v>
      </c>
      <c r="W321" s="67">
        <f>IF(M321=Lists!$L$5,IF(COUNTIFS('Section 3'!$D$16:$D$25,F321,'Section 3'!$G$16:$G$25,Lists!$J$3)&gt;0,0,1),IF(M321=Lists!$L$6,IF(COUNTIFS('Section 3'!$D$16:$D$25,F321,'Section 3'!$G$16:$G$25,M321)&gt;0,0,1),0))</f>
        <v>0</v>
      </c>
      <c r="X321" s="67">
        <f>IF(M321=Lists!$L$8,IF(COUNTIFS('Section 3'!$D$16:$D$25,F321,'Section 3'!$G$16:$G$25,Lists!$J$5)&gt;0,0,1),IF(M321=Lists!$L$10,IF(COUNTIFS('Section 3'!$D$16:$D$25,F321,'Section 3'!$G$16:$G$25,Lists!$J$6)&gt;0,0,1),0))</f>
        <v>0</v>
      </c>
      <c r="Y321" s="67">
        <f t="shared" si="26"/>
        <v>0</v>
      </c>
      <c r="Z321" s="61">
        <f t="shared" si="27"/>
        <v>0</v>
      </c>
      <c r="AA321" s="61">
        <f t="shared" si="28"/>
        <v>0</v>
      </c>
      <c r="AB321" s="40"/>
      <c r="AC321" s="40"/>
      <c r="AD321" s="40"/>
      <c r="AE321" s="40"/>
      <c r="AF321" s="40"/>
      <c r="AG321" s="40"/>
      <c r="AH321" s="40"/>
      <c r="AI321" s="40"/>
      <c r="AJ321" s="40"/>
      <c r="AK321" s="40"/>
      <c r="AL321" s="40"/>
      <c r="AM321" s="40"/>
      <c r="AN321" s="40"/>
      <c r="AO321" s="40"/>
    </row>
    <row r="322" spans="1:41" s="21" customFormat="1" x14ac:dyDescent="0.25">
      <c r="A322" s="61"/>
      <c r="B322" s="42"/>
      <c r="C322" s="180"/>
      <c r="D322" s="63"/>
      <c r="E322" s="209"/>
      <c r="F322" s="210"/>
      <c r="G322" s="211"/>
      <c r="H322" s="210"/>
      <c r="I322" s="210"/>
      <c r="J322" s="210"/>
      <c r="K322" s="212" t="s">
        <v>372</v>
      </c>
      <c r="L322" s="210"/>
      <c r="M322" s="210"/>
      <c r="N322" s="192"/>
      <c r="O322" s="35"/>
      <c r="Q322" s="74" t="str">
        <f t="shared" ca="1" si="29"/>
        <v/>
      </c>
      <c r="S322" s="67" t="str">
        <f t="shared" si="30"/>
        <v>N</v>
      </c>
      <c r="T322" s="67">
        <f t="shared" ca="1" si="31"/>
        <v>0</v>
      </c>
      <c r="U322" s="67">
        <f>IF(C322="",0,IF(OR(D322=0,E322=0,F322=0,G322=0,H322=0,I322=0,K322=0,K322="",L322=0,M322=0,AND(OR(L322=Lists!$K$3,L322=Lists!$K$4),J322=0),AND(L322=Lists!$K$4,OR(M322=Lists!$M$5,M322=Lists!$M$6,M322=Lists!$M$7,M322=Lists!$M$8,M322=Lists!$M$10),N322=0)),1,0))</f>
        <v>0</v>
      </c>
      <c r="V322" s="67">
        <f>IF(E322=0,0,IF(COUNTIF(Lists!$B$3:$B$203,E322)&gt;0,0,1))</f>
        <v>0</v>
      </c>
      <c r="W322" s="67">
        <f>IF(M322=Lists!$L$5,IF(COUNTIFS('Section 3'!$D$16:$D$25,F322,'Section 3'!$G$16:$G$25,Lists!$J$3)&gt;0,0,1),IF(M322=Lists!$L$6,IF(COUNTIFS('Section 3'!$D$16:$D$25,F322,'Section 3'!$G$16:$G$25,M322)&gt;0,0,1),0))</f>
        <v>0</v>
      </c>
      <c r="X322" s="67">
        <f>IF(M322=Lists!$L$8,IF(COUNTIFS('Section 3'!$D$16:$D$25,F322,'Section 3'!$G$16:$G$25,Lists!$J$5)&gt;0,0,1),IF(M322=Lists!$L$10,IF(COUNTIFS('Section 3'!$D$16:$D$25,F322,'Section 3'!$G$16:$G$25,Lists!$J$6)&gt;0,0,1),0))</f>
        <v>0</v>
      </c>
      <c r="Y322" s="67">
        <f t="shared" si="26"/>
        <v>0</v>
      </c>
      <c r="Z322" s="61">
        <f t="shared" si="27"/>
        <v>0</v>
      </c>
      <c r="AA322" s="61">
        <f t="shared" si="28"/>
        <v>0</v>
      </c>
      <c r="AB322" s="40"/>
      <c r="AC322" s="40"/>
      <c r="AD322" s="40"/>
      <c r="AE322" s="40"/>
      <c r="AF322" s="40"/>
      <c r="AG322" s="40"/>
      <c r="AH322" s="40"/>
      <c r="AI322" s="40"/>
      <c r="AJ322" s="40"/>
      <c r="AK322" s="40"/>
      <c r="AL322" s="40"/>
      <c r="AM322" s="40"/>
      <c r="AN322" s="40"/>
      <c r="AO322" s="40"/>
    </row>
    <row r="323" spans="1:41" s="21" customFormat="1" x14ac:dyDescent="0.25">
      <c r="A323" s="61"/>
      <c r="B323" s="42"/>
      <c r="C323" s="180"/>
      <c r="D323" s="63"/>
      <c r="E323" s="209"/>
      <c r="F323" s="210"/>
      <c r="G323" s="211"/>
      <c r="H323" s="210"/>
      <c r="I323" s="210"/>
      <c r="J323" s="210"/>
      <c r="K323" s="212" t="s">
        <v>372</v>
      </c>
      <c r="L323" s="210"/>
      <c r="M323" s="210"/>
      <c r="N323" s="192"/>
      <c r="O323" s="35"/>
      <c r="Q323" s="74" t="str">
        <f t="shared" ca="1" si="29"/>
        <v/>
      </c>
      <c r="S323" s="67" t="str">
        <f t="shared" si="30"/>
        <v>N</v>
      </c>
      <c r="T323" s="67">
        <f t="shared" ca="1" si="31"/>
        <v>0</v>
      </c>
      <c r="U323" s="67">
        <f>IF(C323="",0,IF(OR(D323=0,E323=0,F323=0,G323=0,H323=0,I323=0,K323=0,K323="",L323=0,M323=0,AND(OR(L323=Lists!$K$3,L323=Lists!$K$4),J323=0),AND(L323=Lists!$K$4,OR(M323=Lists!$M$5,M323=Lists!$M$6,M323=Lists!$M$7,M323=Lists!$M$8,M323=Lists!$M$10),N323=0)),1,0))</f>
        <v>0</v>
      </c>
      <c r="V323" s="67">
        <f>IF(E323=0,0,IF(COUNTIF(Lists!$B$3:$B$203,E323)&gt;0,0,1))</f>
        <v>0</v>
      </c>
      <c r="W323" s="67">
        <f>IF(M323=Lists!$L$5,IF(COUNTIFS('Section 3'!$D$16:$D$25,F323,'Section 3'!$G$16:$G$25,Lists!$J$3)&gt;0,0,1),IF(M323=Lists!$L$6,IF(COUNTIFS('Section 3'!$D$16:$D$25,F323,'Section 3'!$G$16:$G$25,M323)&gt;0,0,1),0))</f>
        <v>0</v>
      </c>
      <c r="X323" s="67">
        <f>IF(M323=Lists!$L$8,IF(COUNTIFS('Section 3'!$D$16:$D$25,F323,'Section 3'!$G$16:$G$25,Lists!$J$5)&gt;0,0,1),IF(M323=Lists!$L$10,IF(COUNTIFS('Section 3'!$D$16:$D$25,F323,'Section 3'!$G$16:$G$25,Lists!$J$6)&gt;0,0,1),0))</f>
        <v>0</v>
      </c>
      <c r="Y323" s="67">
        <f t="shared" si="26"/>
        <v>0</v>
      </c>
      <c r="Z323" s="61">
        <f t="shared" si="27"/>
        <v>0</v>
      </c>
      <c r="AA323" s="61">
        <f t="shared" si="28"/>
        <v>0</v>
      </c>
      <c r="AB323" s="40"/>
      <c r="AC323" s="40"/>
      <c r="AD323" s="40"/>
      <c r="AE323" s="40"/>
      <c r="AF323" s="40"/>
      <c r="AG323" s="40"/>
      <c r="AH323" s="40"/>
      <c r="AI323" s="40"/>
      <c r="AJ323" s="40"/>
      <c r="AK323" s="40"/>
      <c r="AL323" s="40"/>
      <c r="AM323" s="40"/>
      <c r="AN323" s="40"/>
      <c r="AO323" s="40"/>
    </row>
    <row r="324" spans="1:41" s="21" customFormat="1" x14ac:dyDescent="0.25">
      <c r="A324" s="61"/>
      <c r="B324" s="42"/>
      <c r="C324" s="180"/>
      <c r="D324" s="63"/>
      <c r="E324" s="209"/>
      <c r="F324" s="210"/>
      <c r="G324" s="211"/>
      <c r="H324" s="210"/>
      <c r="I324" s="210"/>
      <c r="J324" s="210"/>
      <c r="K324" s="212" t="s">
        <v>372</v>
      </c>
      <c r="L324" s="210"/>
      <c r="M324" s="210"/>
      <c r="N324" s="192"/>
      <c r="O324" s="35"/>
      <c r="Q324" s="74" t="str">
        <f t="shared" ca="1" si="29"/>
        <v/>
      </c>
      <c r="S324" s="67" t="str">
        <f t="shared" si="30"/>
        <v>N</v>
      </c>
      <c r="T324" s="67">
        <f t="shared" ca="1" si="31"/>
        <v>0</v>
      </c>
      <c r="U324" s="67">
        <f>IF(C324="",0,IF(OR(D324=0,E324=0,F324=0,G324=0,H324=0,I324=0,K324=0,K324="",L324=0,M324=0,AND(OR(L324=Lists!$K$3,L324=Lists!$K$4),J324=0),AND(L324=Lists!$K$4,OR(M324=Lists!$M$5,M324=Lists!$M$6,M324=Lists!$M$7,M324=Lists!$M$8,M324=Lists!$M$10),N324=0)),1,0))</f>
        <v>0</v>
      </c>
      <c r="V324" s="67">
        <f>IF(E324=0,0,IF(COUNTIF(Lists!$B$3:$B$203,E324)&gt;0,0,1))</f>
        <v>0</v>
      </c>
      <c r="W324" s="67">
        <f>IF(M324=Lists!$L$5,IF(COUNTIFS('Section 3'!$D$16:$D$25,F324,'Section 3'!$G$16:$G$25,Lists!$J$3)&gt;0,0,1),IF(M324=Lists!$L$6,IF(COUNTIFS('Section 3'!$D$16:$D$25,F324,'Section 3'!$G$16:$G$25,M324)&gt;0,0,1),0))</f>
        <v>0</v>
      </c>
      <c r="X324" s="67">
        <f>IF(M324=Lists!$L$8,IF(COUNTIFS('Section 3'!$D$16:$D$25,F324,'Section 3'!$G$16:$G$25,Lists!$J$5)&gt;0,0,1),IF(M324=Lists!$L$10,IF(COUNTIFS('Section 3'!$D$16:$D$25,F324,'Section 3'!$G$16:$G$25,Lists!$J$6)&gt;0,0,1),0))</f>
        <v>0</v>
      </c>
      <c r="Y324" s="67">
        <f t="shared" si="26"/>
        <v>0</v>
      </c>
      <c r="Z324" s="61">
        <f t="shared" si="27"/>
        <v>0</v>
      </c>
      <c r="AA324" s="61">
        <f t="shared" si="28"/>
        <v>0</v>
      </c>
      <c r="AB324" s="40"/>
      <c r="AC324" s="40"/>
      <c r="AD324" s="40"/>
      <c r="AE324" s="40"/>
      <c r="AF324" s="40"/>
      <c r="AG324" s="40"/>
      <c r="AH324" s="40"/>
      <c r="AI324" s="40"/>
      <c r="AJ324" s="40"/>
      <c r="AK324" s="40"/>
      <c r="AL324" s="40"/>
      <c r="AM324" s="40"/>
      <c r="AN324" s="40"/>
      <c r="AO324" s="40"/>
    </row>
    <row r="325" spans="1:41" s="21" customFormat="1" x14ac:dyDescent="0.25">
      <c r="A325" s="61"/>
      <c r="B325" s="42"/>
      <c r="C325" s="180"/>
      <c r="D325" s="63"/>
      <c r="E325" s="209"/>
      <c r="F325" s="210"/>
      <c r="G325" s="211"/>
      <c r="H325" s="210"/>
      <c r="I325" s="210"/>
      <c r="J325" s="210"/>
      <c r="K325" s="212" t="s">
        <v>372</v>
      </c>
      <c r="L325" s="210"/>
      <c r="M325" s="210"/>
      <c r="N325" s="192"/>
      <c r="O325" s="35"/>
      <c r="Q325" s="74" t="str">
        <f t="shared" ca="1" si="29"/>
        <v/>
      </c>
      <c r="S325" s="67" t="str">
        <f t="shared" si="30"/>
        <v>N</v>
      </c>
      <c r="T325" s="67">
        <f t="shared" ca="1" si="31"/>
        <v>0</v>
      </c>
      <c r="U325" s="67">
        <f>IF(C325="",0,IF(OR(D325=0,E325=0,F325=0,G325=0,H325=0,I325=0,K325=0,K325="",L325=0,M325=0,AND(OR(L325=Lists!$K$3,L325=Lists!$K$4),J325=0),AND(L325=Lists!$K$4,OR(M325=Lists!$M$5,M325=Lists!$M$6,M325=Lists!$M$7,M325=Lists!$M$8,M325=Lists!$M$10),N325=0)),1,0))</f>
        <v>0</v>
      </c>
      <c r="V325" s="67">
        <f>IF(E325=0,0,IF(COUNTIF(Lists!$B$3:$B$203,E325)&gt;0,0,1))</f>
        <v>0</v>
      </c>
      <c r="W325" s="67">
        <f>IF(M325=Lists!$L$5,IF(COUNTIFS('Section 3'!$D$16:$D$25,F325,'Section 3'!$G$16:$G$25,Lists!$J$3)&gt;0,0,1),IF(M325=Lists!$L$6,IF(COUNTIFS('Section 3'!$D$16:$D$25,F325,'Section 3'!$G$16:$G$25,M325)&gt;0,0,1),0))</f>
        <v>0</v>
      </c>
      <c r="X325" s="67">
        <f>IF(M325=Lists!$L$8,IF(COUNTIFS('Section 3'!$D$16:$D$25,F325,'Section 3'!$G$16:$G$25,Lists!$J$5)&gt;0,0,1),IF(M325=Lists!$L$10,IF(COUNTIFS('Section 3'!$D$16:$D$25,F325,'Section 3'!$G$16:$G$25,Lists!$J$6)&gt;0,0,1),0))</f>
        <v>0</v>
      </c>
      <c r="Y325" s="67">
        <f t="shared" si="26"/>
        <v>0</v>
      </c>
      <c r="Z325" s="61">
        <f t="shared" si="27"/>
        <v>0</v>
      </c>
      <c r="AA325" s="61">
        <f t="shared" si="28"/>
        <v>0</v>
      </c>
      <c r="AB325" s="40"/>
      <c r="AC325" s="40"/>
      <c r="AD325" s="40"/>
      <c r="AE325" s="40"/>
      <c r="AF325" s="40"/>
      <c r="AG325" s="40"/>
      <c r="AH325" s="40"/>
      <c r="AI325" s="40"/>
      <c r="AJ325" s="40"/>
      <c r="AK325" s="40"/>
      <c r="AL325" s="40"/>
      <c r="AM325" s="40"/>
      <c r="AN325" s="40"/>
      <c r="AO325" s="40"/>
    </row>
    <row r="326" spans="1:41" s="21" customFormat="1" x14ac:dyDescent="0.25">
      <c r="A326" s="61"/>
      <c r="B326" s="42"/>
      <c r="C326" s="180"/>
      <c r="D326" s="63"/>
      <c r="E326" s="209"/>
      <c r="F326" s="210"/>
      <c r="G326" s="211"/>
      <c r="H326" s="210"/>
      <c r="I326" s="210"/>
      <c r="J326" s="210"/>
      <c r="K326" s="212" t="s">
        <v>372</v>
      </c>
      <c r="L326" s="210"/>
      <c r="M326" s="210"/>
      <c r="N326" s="192"/>
      <c r="O326" s="35"/>
      <c r="Q326" s="74" t="str">
        <f t="shared" ca="1" si="29"/>
        <v/>
      </c>
      <c r="S326" s="67" t="str">
        <f t="shared" si="30"/>
        <v>N</v>
      </c>
      <c r="T326" s="67">
        <f t="shared" ca="1" si="31"/>
        <v>0</v>
      </c>
      <c r="U326" s="67">
        <f>IF(C326="",0,IF(OR(D326=0,E326=0,F326=0,G326=0,H326=0,I326=0,K326=0,K326="",L326=0,M326=0,AND(OR(L326=Lists!$K$3,L326=Lists!$K$4),J326=0),AND(L326=Lists!$K$4,OR(M326=Lists!$M$5,M326=Lists!$M$6,M326=Lists!$M$7,M326=Lists!$M$8,M326=Lists!$M$10),N326=0)),1,0))</f>
        <v>0</v>
      </c>
      <c r="V326" s="67">
        <f>IF(E326=0,0,IF(COUNTIF(Lists!$B$3:$B$203,E326)&gt;0,0,1))</f>
        <v>0</v>
      </c>
      <c r="W326" s="67">
        <f>IF(M326=Lists!$L$5,IF(COUNTIFS('Section 3'!$D$16:$D$25,F326,'Section 3'!$G$16:$G$25,Lists!$J$3)&gt;0,0,1),IF(M326=Lists!$L$6,IF(COUNTIFS('Section 3'!$D$16:$D$25,F326,'Section 3'!$G$16:$G$25,M326)&gt;0,0,1),0))</f>
        <v>0</v>
      </c>
      <c r="X326" s="67">
        <f>IF(M326=Lists!$L$8,IF(COUNTIFS('Section 3'!$D$16:$D$25,F326,'Section 3'!$G$16:$G$25,Lists!$J$5)&gt;0,0,1),IF(M326=Lists!$L$10,IF(COUNTIFS('Section 3'!$D$16:$D$25,F326,'Section 3'!$G$16:$G$25,Lists!$J$6)&gt;0,0,1),0))</f>
        <v>0</v>
      </c>
      <c r="Y326" s="67">
        <f t="shared" si="26"/>
        <v>0</v>
      </c>
      <c r="Z326" s="61">
        <f t="shared" si="27"/>
        <v>0</v>
      </c>
      <c r="AA326" s="61">
        <f t="shared" si="28"/>
        <v>0</v>
      </c>
      <c r="AB326" s="40"/>
      <c r="AC326" s="40"/>
      <c r="AD326" s="40"/>
      <c r="AE326" s="40"/>
      <c r="AF326" s="40"/>
      <c r="AG326" s="40"/>
      <c r="AH326" s="40"/>
      <c r="AI326" s="40"/>
      <c r="AJ326" s="40"/>
      <c r="AK326" s="40"/>
      <c r="AL326" s="40"/>
      <c r="AM326" s="40"/>
      <c r="AN326" s="40"/>
      <c r="AO326" s="40"/>
    </row>
    <row r="327" spans="1:41" s="21" customFormat="1" x14ac:dyDescent="0.25">
      <c r="A327" s="61"/>
      <c r="B327" s="42"/>
      <c r="C327" s="180"/>
      <c r="D327" s="63"/>
      <c r="E327" s="209"/>
      <c r="F327" s="210"/>
      <c r="G327" s="211"/>
      <c r="H327" s="210"/>
      <c r="I327" s="210"/>
      <c r="J327" s="210"/>
      <c r="K327" s="212" t="s">
        <v>372</v>
      </c>
      <c r="L327" s="210"/>
      <c r="M327" s="210"/>
      <c r="N327" s="192"/>
      <c r="O327" s="35"/>
      <c r="Q327" s="74" t="str">
        <f t="shared" ca="1" si="29"/>
        <v/>
      </c>
      <c r="S327" s="67" t="str">
        <f t="shared" si="30"/>
        <v>N</v>
      </c>
      <c r="T327" s="67">
        <f t="shared" ca="1" si="31"/>
        <v>0</v>
      </c>
      <c r="U327" s="67">
        <f>IF(C327="",0,IF(OR(D327=0,E327=0,F327=0,G327=0,H327=0,I327=0,K327=0,K327="",L327=0,M327=0,AND(OR(L327=Lists!$K$3,L327=Lists!$K$4),J327=0),AND(L327=Lists!$K$4,OR(M327=Lists!$M$5,M327=Lists!$M$6,M327=Lists!$M$7,M327=Lists!$M$8,M327=Lists!$M$10),N327=0)),1,0))</f>
        <v>0</v>
      </c>
      <c r="V327" s="67">
        <f>IF(E327=0,0,IF(COUNTIF(Lists!$B$3:$B$203,E327)&gt;0,0,1))</f>
        <v>0</v>
      </c>
      <c r="W327" s="67">
        <f>IF(M327=Lists!$L$5,IF(COUNTIFS('Section 3'!$D$16:$D$25,F327,'Section 3'!$G$16:$G$25,Lists!$J$3)&gt;0,0,1),IF(M327=Lists!$L$6,IF(COUNTIFS('Section 3'!$D$16:$D$25,F327,'Section 3'!$G$16:$G$25,M327)&gt;0,0,1),0))</f>
        <v>0</v>
      </c>
      <c r="X327" s="67">
        <f>IF(M327=Lists!$L$8,IF(COUNTIFS('Section 3'!$D$16:$D$25,F327,'Section 3'!$G$16:$G$25,Lists!$J$5)&gt;0,0,1),IF(M327=Lists!$L$10,IF(COUNTIFS('Section 3'!$D$16:$D$25,F327,'Section 3'!$G$16:$G$25,Lists!$J$6)&gt;0,0,1),0))</f>
        <v>0</v>
      </c>
      <c r="Y327" s="67">
        <f t="shared" si="26"/>
        <v>0</v>
      </c>
      <c r="Z327" s="61">
        <f t="shared" si="27"/>
        <v>0</v>
      </c>
      <c r="AA327" s="61">
        <f t="shared" si="28"/>
        <v>0</v>
      </c>
      <c r="AB327" s="40"/>
      <c r="AC327" s="40"/>
      <c r="AD327" s="40"/>
      <c r="AE327" s="40"/>
      <c r="AF327" s="40"/>
      <c r="AG327" s="40"/>
      <c r="AH327" s="40"/>
      <c r="AI327" s="40"/>
      <c r="AJ327" s="40"/>
      <c r="AK327" s="40"/>
      <c r="AL327" s="40"/>
      <c r="AM327" s="40"/>
      <c r="AN327" s="40"/>
      <c r="AO327" s="40"/>
    </row>
    <row r="328" spans="1:41" s="21" customFormat="1" x14ac:dyDescent="0.25">
      <c r="A328" s="61"/>
      <c r="B328" s="42"/>
      <c r="C328" s="180"/>
      <c r="D328" s="63"/>
      <c r="E328" s="209"/>
      <c r="F328" s="210"/>
      <c r="G328" s="211"/>
      <c r="H328" s="210"/>
      <c r="I328" s="210"/>
      <c r="J328" s="210"/>
      <c r="K328" s="212" t="s">
        <v>372</v>
      </c>
      <c r="L328" s="210"/>
      <c r="M328" s="210"/>
      <c r="N328" s="192"/>
      <c r="O328" s="35"/>
      <c r="Q328" s="74" t="str">
        <f t="shared" ca="1" si="29"/>
        <v/>
      </c>
      <c r="S328" s="67" t="str">
        <f t="shared" si="30"/>
        <v>N</v>
      </c>
      <c r="T328" s="67">
        <f t="shared" ca="1" si="31"/>
        <v>0</v>
      </c>
      <c r="U328" s="67">
        <f>IF(C328="",0,IF(OR(D328=0,E328=0,F328=0,G328=0,H328=0,I328=0,K328=0,K328="",L328=0,M328=0,AND(OR(L328=Lists!$K$3,L328=Lists!$K$4),J328=0),AND(L328=Lists!$K$4,OR(M328=Lists!$M$5,M328=Lists!$M$6,M328=Lists!$M$7,M328=Lists!$M$8,M328=Lists!$M$10),N328=0)),1,0))</f>
        <v>0</v>
      </c>
      <c r="V328" s="67">
        <f>IF(E328=0,0,IF(COUNTIF(Lists!$B$3:$B$203,E328)&gt;0,0,1))</f>
        <v>0</v>
      </c>
      <c r="W328" s="67">
        <f>IF(M328=Lists!$L$5,IF(COUNTIFS('Section 3'!$D$16:$D$25,F328,'Section 3'!$G$16:$G$25,Lists!$J$3)&gt;0,0,1),IF(M328=Lists!$L$6,IF(COUNTIFS('Section 3'!$D$16:$D$25,F328,'Section 3'!$G$16:$G$25,M328)&gt;0,0,1),0))</f>
        <v>0</v>
      </c>
      <c r="X328" s="67">
        <f>IF(M328=Lists!$L$8,IF(COUNTIFS('Section 3'!$D$16:$D$25,F328,'Section 3'!$G$16:$G$25,Lists!$J$5)&gt;0,0,1),IF(M328=Lists!$L$10,IF(COUNTIFS('Section 3'!$D$16:$D$25,F328,'Section 3'!$G$16:$G$25,Lists!$J$6)&gt;0,0,1),0))</f>
        <v>0</v>
      </c>
      <c r="Y328" s="67">
        <f t="shared" si="26"/>
        <v>0</v>
      </c>
      <c r="Z328" s="61">
        <f t="shared" si="27"/>
        <v>0</v>
      </c>
      <c r="AA328" s="61">
        <f t="shared" si="28"/>
        <v>0</v>
      </c>
      <c r="AB328" s="40"/>
      <c r="AC328" s="40"/>
      <c r="AD328" s="40"/>
      <c r="AE328" s="40"/>
      <c r="AF328" s="40"/>
      <c r="AG328" s="40"/>
      <c r="AH328" s="40"/>
      <c r="AI328" s="40"/>
      <c r="AJ328" s="40"/>
      <c r="AK328" s="40"/>
      <c r="AL328" s="40"/>
      <c r="AM328" s="40"/>
      <c r="AN328" s="40"/>
      <c r="AO328" s="40"/>
    </row>
    <row r="329" spans="1:41" s="21" customFormat="1" x14ac:dyDescent="0.25">
      <c r="A329" s="61"/>
      <c r="B329" s="42"/>
      <c r="C329" s="180"/>
      <c r="D329" s="63"/>
      <c r="E329" s="209"/>
      <c r="F329" s="210"/>
      <c r="G329" s="211"/>
      <c r="H329" s="210"/>
      <c r="I329" s="210"/>
      <c r="J329" s="210"/>
      <c r="K329" s="212" t="s">
        <v>372</v>
      </c>
      <c r="L329" s="210"/>
      <c r="M329" s="210"/>
      <c r="N329" s="192"/>
      <c r="O329" s="35"/>
      <c r="Q329" s="74" t="str">
        <f t="shared" ca="1" si="29"/>
        <v/>
      </c>
      <c r="S329" s="67" t="str">
        <f t="shared" si="30"/>
        <v>N</v>
      </c>
      <c r="T329" s="67">
        <f t="shared" ca="1" si="31"/>
        <v>0</v>
      </c>
      <c r="U329" s="67">
        <f>IF(C329="",0,IF(OR(D329=0,E329=0,F329=0,G329=0,H329=0,I329=0,K329=0,K329="",L329=0,M329=0,AND(OR(L329=Lists!$K$3,L329=Lists!$K$4),J329=0),AND(L329=Lists!$K$4,OR(M329=Lists!$M$5,M329=Lists!$M$6,M329=Lists!$M$7,M329=Lists!$M$8,M329=Lists!$M$10),N329=0)),1,0))</f>
        <v>0</v>
      </c>
      <c r="V329" s="67">
        <f>IF(E329=0,0,IF(COUNTIF(Lists!$B$3:$B$203,E329)&gt;0,0,1))</f>
        <v>0</v>
      </c>
      <c r="W329" s="67">
        <f>IF(M329=Lists!$L$5,IF(COUNTIFS('Section 3'!$D$16:$D$25,F329,'Section 3'!$G$16:$G$25,Lists!$J$3)&gt;0,0,1),IF(M329=Lists!$L$6,IF(COUNTIFS('Section 3'!$D$16:$D$25,F329,'Section 3'!$G$16:$G$25,M329)&gt;0,0,1),0))</f>
        <v>0</v>
      </c>
      <c r="X329" s="67">
        <f>IF(M329=Lists!$L$8,IF(COUNTIFS('Section 3'!$D$16:$D$25,F329,'Section 3'!$G$16:$G$25,Lists!$J$5)&gt;0,0,1),IF(M329=Lists!$L$10,IF(COUNTIFS('Section 3'!$D$16:$D$25,F329,'Section 3'!$G$16:$G$25,Lists!$J$6)&gt;0,0,1),0))</f>
        <v>0</v>
      </c>
      <c r="Y329" s="67">
        <f t="shared" si="26"/>
        <v>0</v>
      </c>
      <c r="Z329" s="61">
        <f t="shared" si="27"/>
        <v>0</v>
      </c>
      <c r="AA329" s="61">
        <f t="shared" si="28"/>
        <v>0</v>
      </c>
      <c r="AB329" s="40"/>
      <c r="AC329" s="40"/>
      <c r="AD329" s="40"/>
      <c r="AE329" s="40"/>
      <c r="AF329" s="40"/>
      <c r="AG329" s="40"/>
      <c r="AH329" s="40"/>
      <c r="AI329" s="40"/>
      <c r="AJ329" s="40"/>
      <c r="AK329" s="40"/>
      <c r="AL329" s="40"/>
      <c r="AM329" s="40"/>
      <c r="AN329" s="40"/>
      <c r="AO329" s="40"/>
    </row>
    <row r="330" spans="1:41" s="21" customFormat="1" x14ac:dyDescent="0.25">
      <c r="A330" s="61"/>
      <c r="B330" s="42"/>
      <c r="C330" s="180"/>
      <c r="D330" s="63"/>
      <c r="E330" s="209"/>
      <c r="F330" s="210"/>
      <c r="G330" s="211"/>
      <c r="H330" s="210"/>
      <c r="I330" s="210"/>
      <c r="J330" s="210"/>
      <c r="K330" s="212" t="s">
        <v>372</v>
      </c>
      <c r="L330" s="210"/>
      <c r="M330" s="210"/>
      <c r="N330" s="192"/>
      <c r="O330" s="35"/>
      <c r="Q330" s="74" t="str">
        <f t="shared" ca="1" si="29"/>
        <v/>
      </c>
      <c r="S330" s="67" t="str">
        <f t="shared" si="30"/>
        <v>N</v>
      </c>
      <c r="T330" s="67">
        <f t="shared" ca="1" si="31"/>
        <v>0</v>
      </c>
      <c r="U330" s="67">
        <f>IF(C330="",0,IF(OR(D330=0,E330=0,F330=0,G330=0,H330=0,I330=0,K330=0,K330="",L330=0,M330=0,AND(OR(L330=Lists!$K$3,L330=Lists!$K$4),J330=0),AND(L330=Lists!$K$4,OR(M330=Lists!$M$5,M330=Lists!$M$6,M330=Lists!$M$7,M330=Lists!$M$8,M330=Lists!$M$10),N330=0)),1,0))</f>
        <v>0</v>
      </c>
      <c r="V330" s="67">
        <f>IF(E330=0,0,IF(COUNTIF(Lists!$B$3:$B$203,E330)&gt;0,0,1))</f>
        <v>0</v>
      </c>
      <c r="W330" s="67">
        <f>IF(M330=Lists!$L$5,IF(COUNTIFS('Section 3'!$D$16:$D$25,F330,'Section 3'!$G$16:$G$25,Lists!$J$3)&gt;0,0,1),IF(M330=Lists!$L$6,IF(COUNTIFS('Section 3'!$D$16:$D$25,F330,'Section 3'!$G$16:$G$25,M330)&gt;0,0,1),0))</f>
        <v>0</v>
      </c>
      <c r="X330" s="67">
        <f>IF(M330=Lists!$L$8,IF(COUNTIFS('Section 3'!$D$16:$D$25,F330,'Section 3'!$G$16:$G$25,Lists!$J$5)&gt;0,0,1),IF(M330=Lists!$L$10,IF(COUNTIFS('Section 3'!$D$16:$D$25,F330,'Section 3'!$G$16:$G$25,Lists!$J$6)&gt;0,0,1),0))</f>
        <v>0</v>
      </c>
      <c r="Y330" s="67">
        <f t="shared" si="26"/>
        <v>0</v>
      </c>
      <c r="Z330" s="61">
        <f t="shared" si="27"/>
        <v>0</v>
      </c>
      <c r="AA330" s="61">
        <f t="shared" si="28"/>
        <v>0</v>
      </c>
      <c r="AB330" s="40"/>
      <c r="AC330" s="40"/>
      <c r="AD330" s="40"/>
      <c r="AE330" s="40"/>
      <c r="AF330" s="40"/>
      <c r="AG330" s="40"/>
      <c r="AH330" s="40"/>
      <c r="AI330" s="40"/>
      <c r="AJ330" s="40"/>
      <c r="AK330" s="40"/>
      <c r="AL330" s="40"/>
      <c r="AM330" s="40"/>
      <c r="AN330" s="40"/>
      <c r="AO330" s="40"/>
    </row>
    <row r="331" spans="1:41" s="21" customFormat="1" x14ac:dyDescent="0.25">
      <c r="A331" s="61"/>
      <c r="B331" s="42"/>
      <c r="C331" s="180"/>
      <c r="D331" s="63"/>
      <c r="E331" s="209"/>
      <c r="F331" s="210"/>
      <c r="G331" s="211"/>
      <c r="H331" s="210"/>
      <c r="I331" s="210"/>
      <c r="J331" s="210"/>
      <c r="K331" s="212" t="s">
        <v>372</v>
      </c>
      <c r="L331" s="210"/>
      <c r="M331" s="210"/>
      <c r="N331" s="192"/>
      <c r="O331" s="35"/>
      <c r="Q331" s="74" t="str">
        <f t="shared" ca="1" si="29"/>
        <v/>
      </c>
      <c r="S331" s="67" t="str">
        <f t="shared" si="30"/>
        <v>N</v>
      </c>
      <c r="T331" s="67">
        <f t="shared" ca="1" si="31"/>
        <v>0</v>
      </c>
      <c r="U331" s="67">
        <f>IF(C331="",0,IF(OR(D331=0,E331=0,F331=0,G331=0,H331=0,I331=0,K331=0,K331="",L331=0,M331=0,AND(OR(L331=Lists!$K$3,L331=Lists!$K$4),J331=0),AND(L331=Lists!$K$4,OR(M331=Lists!$M$5,M331=Lists!$M$6,M331=Lists!$M$7,M331=Lists!$M$8,M331=Lists!$M$10),N331=0)),1,0))</f>
        <v>0</v>
      </c>
      <c r="V331" s="67">
        <f>IF(E331=0,0,IF(COUNTIF(Lists!$B$3:$B$203,E331)&gt;0,0,1))</f>
        <v>0</v>
      </c>
      <c r="W331" s="67">
        <f>IF(M331=Lists!$L$5,IF(COUNTIFS('Section 3'!$D$16:$D$25,F331,'Section 3'!$G$16:$G$25,Lists!$J$3)&gt;0,0,1),IF(M331=Lists!$L$6,IF(COUNTIFS('Section 3'!$D$16:$D$25,F331,'Section 3'!$G$16:$G$25,M331)&gt;0,0,1),0))</f>
        <v>0</v>
      </c>
      <c r="X331" s="67">
        <f>IF(M331=Lists!$L$8,IF(COUNTIFS('Section 3'!$D$16:$D$25,F331,'Section 3'!$G$16:$G$25,Lists!$J$5)&gt;0,0,1),IF(M331=Lists!$L$10,IF(COUNTIFS('Section 3'!$D$16:$D$25,F331,'Section 3'!$G$16:$G$25,Lists!$J$6)&gt;0,0,1),0))</f>
        <v>0</v>
      </c>
      <c r="Y331" s="67">
        <f t="shared" si="26"/>
        <v>0</v>
      </c>
      <c r="Z331" s="61">
        <f t="shared" si="27"/>
        <v>0</v>
      </c>
      <c r="AA331" s="61">
        <f t="shared" si="28"/>
        <v>0</v>
      </c>
      <c r="AB331" s="40"/>
      <c r="AC331" s="40"/>
      <c r="AD331" s="40"/>
      <c r="AE331" s="40"/>
      <c r="AF331" s="40"/>
      <c r="AG331" s="40"/>
      <c r="AH331" s="40"/>
      <c r="AI331" s="40"/>
      <c r="AJ331" s="40"/>
      <c r="AK331" s="40"/>
      <c r="AL331" s="40"/>
      <c r="AM331" s="40"/>
      <c r="AN331" s="40"/>
      <c r="AO331" s="40"/>
    </row>
    <row r="332" spans="1:41" s="21" customFormat="1" x14ac:dyDescent="0.25">
      <c r="A332" s="61"/>
      <c r="B332" s="42"/>
      <c r="C332" s="180"/>
      <c r="D332" s="63"/>
      <c r="E332" s="209"/>
      <c r="F332" s="210"/>
      <c r="G332" s="211"/>
      <c r="H332" s="210"/>
      <c r="I332" s="210"/>
      <c r="J332" s="210"/>
      <c r="K332" s="212" t="s">
        <v>372</v>
      </c>
      <c r="L332" s="210"/>
      <c r="M332" s="210"/>
      <c r="N332" s="192"/>
      <c r="O332" s="35"/>
      <c r="Q332" s="74" t="str">
        <f t="shared" ca="1" si="29"/>
        <v/>
      </c>
      <c r="S332" s="67" t="str">
        <f t="shared" si="30"/>
        <v>N</v>
      </c>
      <c r="T332" s="67">
        <f t="shared" ca="1" si="31"/>
        <v>0</v>
      </c>
      <c r="U332" s="67">
        <f>IF(C332="",0,IF(OR(D332=0,E332=0,F332=0,G332=0,H332=0,I332=0,K332=0,K332="",L332=0,M332=0,AND(OR(L332=Lists!$K$3,L332=Lists!$K$4),J332=0),AND(L332=Lists!$K$4,OR(M332=Lists!$M$5,M332=Lists!$M$6,M332=Lists!$M$7,M332=Lists!$M$8,M332=Lists!$M$10),N332=0)),1,0))</f>
        <v>0</v>
      </c>
      <c r="V332" s="67">
        <f>IF(E332=0,0,IF(COUNTIF(Lists!$B$3:$B$203,E332)&gt;0,0,1))</f>
        <v>0</v>
      </c>
      <c r="W332" s="67">
        <f>IF(M332=Lists!$L$5,IF(COUNTIFS('Section 3'!$D$16:$D$25,F332,'Section 3'!$G$16:$G$25,Lists!$J$3)&gt;0,0,1),IF(M332=Lists!$L$6,IF(COUNTIFS('Section 3'!$D$16:$D$25,F332,'Section 3'!$G$16:$G$25,M332)&gt;0,0,1),0))</f>
        <v>0</v>
      </c>
      <c r="X332" s="67">
        <f>IF(M332=Lists!$L$8,IF(COUNTIFS('Section 3'!$D$16:$D$25,F332,'Section 3'!$G$16:$G$25,Lists!$J$5)&gt;0,0,1),IF(M332=Lists!$L$10,IF(COUNTIFS('Section 3'!$D$16:$D$25,F332,'Section 3'!$G$16:$G$25,Lists!$J$6)&gt;0,0,1),0))</f>
        <v>0</v>
      </c>
      <c r="Y332" s="67">
        <f t="shared" si="26"/>
        <v>0</v>
      </c>
      <c r="Z332" s="61">
        <f t="shared" si="27"/>
        <v>0</v>
      </c>
      <c r="AA332" s="61">
        <f t="shared" si="28"/>
        <v>0</v>
      </c>
      <c r="AB332" s="40"/>
      <c r="AC332" s="40"/>
      <c r="AD332" s="40"/>
      <c r="AE332" s="40"/>
      <c r="AF332" s="40"/>
      <c r="AG332" s="40"/>
      <c r="AH332" s="40"/>
      <c r="AI332" s="40"/>
      <c r="AJ332" s="40"/>
      <c r="AK332" s="40"/>
      <c r="AL332" s="40"/>
      <c r="AM332" s="40"/>
      <c r="AN332" s="40"/>
      <c r="AO332" s="40"/>
    </row>
    <row r="333" spans="1:41" s="21" customFormat="1" x14ac:dyDescent="0.25">
      <c r="A333" s="61"/>
      <c r="B333" s="42"/>
      <c r="C333" s="180"/>
      <c r="D333" s="63"/>
      <c r="E333" s="209"/>
      <c r="F333" s="210"/>
      <c r="G333" s="211"/>
      <c r="H333" s="210"/>
      <c r="I333" s="210"/>
      <c r="J333" s="210"/>
      <c r="K333" s="212" t="s">
        <v>372</v>
      </c>
      <c r="L333" s="210"/>
      <c r="M333" s="210"/>
      <c r="N333" s="192"/>
      <c r="O333" s="35"/>
      <c r="Q333" s="74" t="str">
        <f t="shared" ca="1" si="29"/>
        <v/>
      </c>
      <c r="S333" s="67" t="str">
        <f t="shared" si="30"/>
        <v>N</v>
      </c>
      <c r="T333" s="67">
        <f t="shared" ca="1" si="31"/>
        <v>0</v>
      </c>
      <c r="U333" s="67">
        <f>IF(C333="",0,IF(OR(D333=0,E333=0,F333=0,G333=0,H333=0,I333=0,K333=0,K333="",L333=0,M333=0,AND(OR(L333=Lists!$K$3,L333=Lists!$K$4),J333=0),AND(L333=Lists!$K$4,OR(M333=Lists!$M$5,M333=Lists!$M$6,M333=Lists!$M$7,M333=Lists!$M$8,M333=Lists!$M$10),N333=0)),1,0))</f>
        <v>0</v>
      </c>
      <c r="V333" s="67">
        <f>IF(E333=0,0,IF(COUNTIF(Lists!$B$3:$B$203,E333)&gt;0,0,1))</f>
        <v>0</v>
      </c>
      <c r="W333" s="67">
        <f>IF(M333=Lists!$L$5,IF(COUNTIFS('Section 3'!$D$16:$D$25,F333,'Section 3'!$G$16:$G$25,Lists!$J$3)&gt;0,0,1),IF(M333=Lists!$L$6,IF(COUNTIFS('Section 3'!$D$16:$D$25,F333,'Section 3'!$G$16:$G$25,M333)&gt;0,0,1),0))</f>
        <v>0</v>
      </c>
      <c r="X333" s="67">
        <f>IF(M333=Lists!$L$8,IF(COUNTIFS('Section 3'!$D$16:$D$25,F333,'Section 3'!$G$16:$G$25,Lists!$J$5)&gt;0,0,1),IF(M333=Lists!$L$10,IF(COUNTIFS('Section 3'!$D$16:$D$25,F333,'Section 3'!$G$16:$G$25,Lists!$J$6)&gt;0,0,1),0))</f>
        <v>0</v>
      </c>
      <c r="Y333" s="67">
        <f t="shared" si="26"/>
        <v>0</v>
      </c>
      <c r="Z333" s="61">
        <f t="shared" si="27"/>
        <v>0</v>
      </c>
      <c r="AA333" s="61">
        <f t="shared" si="28"/>
        <v>0</v>
      </c>
      <c r="AB333" s="40"/>
      <c r="AC333" s="40"/>
      <c r="AD333" s="40"/>
      <c r="AE333" s="40"/>
      <c r="AF333" s="40"/>
      <c r="AG333" s="40"/>
      <c r="AH333" s="40"/>
      <c r="AI333" s="40"/>
      <c r="AJ333" s="40"/>
      <c r="AK333" s="40"/>
      <c r="AL333" s="40"/>
      <c r="AM333" s="40"/>
      <c r="AN333" s="40"/>
      <c r="AO333" s="40"/>
    </row>
    <row r="334" spans="1:41" s="21" customFormat="1" x14ac:dyDescent="0.25">
      <c r="A334" s="61"/>
      <c r="B334" s="42"/>
      <c r="C334" s="180"/>
      <c r="D334" s="63"/>
      <c r="E334" s="209"/>
      <c r="F334" s="210"/>
      <c r="G334" s="211"/>
      <c r="H334" s="210"/>
      <c r="I334" s="210"/>
      <c r="J334" s="210"/>
      <c r="K334" s="212" t="s">
        <v>372</v>
      </c>
      <c r="L334" s="210"/>
      <c r="M334" s="210"/>
      <c r="N334" s="192"/>
      <c r="O334" s="35"/>
      <c r="Q334" s="74" t="str">
        <f t="shared" ca="1" si="29"/>
        <v/>
      </c>
      <c r="S334" s="67" t="str">
        <f t="shared" si="30"/>
        <v>N</v>
      </c>
      <c r="T334" s="67">
        <f t="shared" ca="1" si="31"/>
        <v>0</v>
      </c>
      <c r="U334" s="67">
        <f>IF(C334="",0,IF(OR(D334=0,E334=0,F334=0,G334=0,H334=0,I334=0,K334=0,K334="",L334=0,M334=0,AND(OR(L334=Lists!$K$3,L334=Lists!$K$4),J334=0),AND(L334=Lists!$K$4,OR(M334=Lists!$M$5,M334=Lists!$M$6,M334=Lists!$M$7,M334=Lists!$M$8,M334=Lists!$M$10),N334=0)),1,0))</f>
        <v>0</v>
      </c>
      <c r="V334" s="67">
        <f>IF(E334=0,0,IF(COUNTIF(Lists!$B$3:$B$203,E334)&gt;0,0,1))</f>
        <v>0</v>
      </c>
      <c r="W334" s="67">
        <f>IF(M334=Lists!$L$5,IF(COUNTIFS('Section 3'!$D$16:$D$25,F334,'Section 3'!$G$16:$G$25,Lists!$J$3)&gt;0,0,1),IF(M334=Lists!$L$6,IF(COUNTIFS('Section 3'!$D$16:$D$25,F334,'Section 3'!$G$16:$G$25,M334)&gt;0,0,1),0))</f>
        <v>0</v>
      </c>
      <c r="X334" s="67">
        <f>IF(M334=Lists!$L$8,IF(COUNTIFS('Section 3'!$D$16:$D$25,F334,'Section 3'!$G$16:$G$25,Lists!$J$5)&gt;0,0,1),IF(M334=Lists!$L$10,IF(COUNTIFS('Section 3'!$D$16:$D$25,F334,'Section 3'!$G$16:$G$25,Lists!$J$6)&gt;0,0,1),0))</f>
        <v>0</v>
      </c>
      <c r="Y334" s="67">
        <f t="shared" si="26"/>
        <v>0</v>
      </c>
      <c r="Z334" s="61">
        <f t="shared" si="27"/>
        <v>0</v>
      </c>
      <c r="AA334" s="61">
        <f t="shared" si="28"/>
        <v>0</v>
      </c>
      <c r="AB334" s="40"/>
      <c r="AC334" s="40"/>
      <c r="AD334" s="40"/>
      <c r="AE334" s="40"/>
      <c r="AF334" s="40"/>
      <c r="AG334" s="40"/>
      <c r="AH334" s="40"/>
      <c r="AI334" s="40"/>
      <c r="AJ334" s="40"/>
      <c r="AK334" s="40"/>
      <c r="AL334" s="40"/>
      <c r="AM334" s="40"/>
      <c r="AN334" s="40"/>
      <c r="AO334" s="40"/>
    </row>
    <row r="335" spans="1:41" s="21" customFormat="1" x14ac:dyDescent="0.25">
      <c r="A335" s="61"/>
      <c r="B335" s="42"/>
      <c r="C335" s="180"/>
      <c r="D335" s="63"/>
      <c r="E335" s="209"/>
      <c r="F335" s="210"/>
      <c r="G335" s="211"/>
      <c r="H335" s="210"/>
      <c r="I335" s="210"/>
      <c r="J335" s="210"/>
      <c r="K335" s="212" t="s">
        <v>372</v>
      </c>
      <c r="L335" s="210"/>
      <c r="M335" s="210"/>
      <c r="N335" s="192"/>
      <c r="O335" s="35"/>
      <c r="Q335" s="74" t="str">
        <f t="shared" ca="1" si="29"/>
        <v/>
      </c>
      <c r="S335" s="67" t="str">
        <f t="shared" si="30"/>
        <v>N</v>
      </c>
      <c r="T335" s="67">
        <f t="shared" ca="1" si="31"/>
        <v>0</v>
      </c>
      <c r="U335" s="67">
        <f>IF(C335="",0,IF(OR(D335=0,E335=0,F335=0,G335=0,H335=0,I335=0,K335=0,K335="",L335=0,M335=0,AND(OR(L335=Lists!$K$3,L335=Lists!$K$4),J335=0),AND(L335=Lists!$K$4,OR(M335=Lists!$M$5,M335=Lists!$M$6,M335=Lists!$M$7,M335=Lists!$M$8,M335=Lists!$M$10),N335=0)),1,0))</f>
        <v>0</v>
      </c>
      <c r="V335" s="67">
        <f>IF(E335=0,0,IF(COUNTIF(Lists!$B$3:$B$203,E335)&gt;0,0,1))</f>
        <v>0</v>
      </c>
      <c r="W335" s="67">
        <f>IF(M335=Lists!$L$5,IF(COUNTIFS('Section 3'!$D$16:$D$25,F335,'Section 3'!$G$16:$G$25,Lists!$J$3)&gt;0,0,1),IF(M335=Lists!$L$6,IF(COUNTIFS('Section 3'!$D$16:$D$25,F335,'Section 3'!$G$16:$G$25,M335)&gt;0,0,1),0))</f>
        <v>0</v>
      </c>
      <c r="X335" s="67">
        <f>IF(M335=Lists!$L$8,IF(COUNTIFS('Section 3'!$D$16:$D$25,F335,'Section 3'!$G$16:$G$25,Lists!$J$5)&gt;0,0,1),IF(M335=Lists!$L$10,IF(COUNTIFS('Section 3'!$D$16:$D$25,F335,'Section 3'!$G$16:$G$25,Lists!$J$6)&gt;0,0,1),0))</f>
        <v>0</v>
      </c>
      <c r="Y335" s="67">
        <f t="shared" si="26"/>
        <v>0</v>
      </c>
      <c r="Z335" s="61">
        <f t="shared" si="27"/>
        <v>0</v>
      </c>
      <c r="AA335" s="61">
        <f t="shared" si="28"/>
        <v>0</v>
      </c>
      <c r="AB335" s="40"/>
      <c r="AC335" s="40"/>
      <c r="AD335" s="40"/>
      <c r="AE335" s="40"/>
      <c r="AF335" s="40"/>
      <c r="AG335" s="40"/>
      <c r="AH335" s="40"/>
      <c r="AI335" s="40"/>
      <c r="AJ335" s="40"/>
      <c r="AK335" s="40"/>
      <c r="AL335" s="40"/>
      <c r="AM335" s="40"/>
      <c r="AN335" s="40"/>
      <c r="AO335" s="40"/>
    </row>
    <row r="336" spans="1:41" s="21" customFormat="1" x14ac:dyDescent="0.25">
      <c r="A336" s="61"/>
      <c r="B336" s="42"/>
      <c r="C336" s="180"/>
      <c r="D336" s="63"/>
      <c r="E336" s="209"/>
      <c r="F336" s="210"/>
      <c r="G336" s="211"/>
      <c r="H336" s="210"/>
      <c r="I336" s="210"/>
      <c r="J336" s="210"/>
      <c r="K336" s="212" t="s">
        <v>372</v>
      </c>
      <c r="L336" s="210"/>
      <c r="M336" s="210"/>
      <c r="N336" s="192"/>
      <c r="O336" s="35"/>
      <c r="Q336" s="74" t="str">
        <f t="shared" ca="1" si="29"/>
        <v/>
      </c>
      <c r="S336" s="67" t="str">
        <f t="shared" si="30"/>
        <v>N</v>
      </c>
      <c r="T336" s="67">
        <f t="shared" ca="1" si="31"/>
        <v>0</v>
      </c>
      <c r="U336" s="67">
        <f>IF(C336="",0,IF(OR(D336=0,E336=0,F336=0,G336=0,H336=0,I336=0,K336=0,K336="",L336=0,M336=0,AND(OR(L336=Lists!$K$3,L336=Lists!$K$4),J336=0),AND(L336=Lists!$K$4,OR(M336=Lists!$M$5,M336=Lists!$M$6,M336=Lists!$M$7,M336=Lists!$M$8,M336=Lists!$M$10),N336=0)),1,0))</f>
        <v>0</v>
      </c>
      <c r="V336" s="67">
        <f>IF(E336=0,0,IF(COUNTIF(Lists!$B$3:$B$203,E336)&gt;0,0,1))</f>
        <v>0</v>
      </c>
      <c r="W336" s="67">
        <f>IF(M336=Lists!$L$5,IF(COUNTIFS('Section 3'!$D$16:$D$25,F336,'Section 3'!$G$16:$G$25,Lists!$J$3)&gt;0,0,1),IF(M336=Lists!$L$6,IF(COUNTIFS('Section 3'!$D$16:$D$25,F336,'Section 3'!$G$16:$G$25,M336)&gt;0,0,1),0))</f>
        <v>0</v>
      </c>
      <c r="X336" s="67">
        <f>IF(M336=Lists!$L$8,IF(COUNTIFS('Section 3'!$D$16:$D$25,F336,'Section 3'!$G$16:$G$25,Lists!$J$5)&gt;0,0,1),IF(M336=Lists!$L$10,IF(COUNTIFS('Section 3'!$D$16:$D$25,F336,'Section 3'!$G$16:$G$25,Lists!$J$6)&gt;0,0,1),0))</f>
        <v>0</v>
      </c>
      <c r="Y336" s="67">
        <f t="shared" ref="Y336:Y399" si="32">IF(F336=0,0,IF(COUNTIF(ClassIChemicals,F336)&gt;0,0,1))</f>
        <v>0</v>
      </c>
      <c r="Z336" s="61">
        <f t="shared" ref="Z336:Z399" si="33">IF(L336=0,0,IF(COUNTIF(TransactionType,L336)&gt;0,0,1))</f>
        <v>0</v>
      </c>
      <c r="AA336" s="61">
        <f t="shared" ref="AA336:AA399" si="34">IF(M336=0,0,IF(OR(COUNTIF(NewIntendedUses,M336)&gt;0,COUNTIF(UsedIntendedUses,M336)&gt;0,COUNTIF(HeelsIntendedUses,M336)&gt;0),0,1))</f>
        <v>0</v>
      </c>
      <c r="AB336" s="40"/>
      <c r="AC336" s="40"/>
      <c r="AD336" s="40"/>
      <c r="AE336" s="40"/>
      <c r="AF336" s="40"/>
      <c r="AG336" s="40"/>
      <c r="AH336" s="40"/>
      <c r="AI336" s="40"/>
      <c r="AJ336" s="40"/>
      <c r="AK336" s="40"/>
      <c r="AL336" s="40"/>
      <c r="AM336" s="40"/>
      <c r="AN336" s="40"/>
      <c r="AO336" s="40"/>
    </row>
    <row r="337" spans="1:41" s="21" customFormat="1" x14ac:dyDescent="0.25">
      <c r="A337" s="61"/>
      <c r="B337" s="42"/>
      <c r="C337" s="180"/>
      <c r="D337" s="63"/>
      <c r="E337" s="209"/>
      <c r="F337" s="210"/>
      <c r="G337" s="211"/>
      <c r="H337" s="210"/>
      <c r="I337" s="210"/>
      <c r="J337" s="210"/>
      <c r="K337" s="212" t="s">
        <v>372</v>
      </c>
      <c r="L337" s="210"/>
      <c r="M337" s="210"/>
      <c r="N337" s="192"/>
      <c r="O337" s="35"/>
      <c r="Q337" s="74" t="str">
        <f t="shared" ref="Q337:Q400" ca="1" si="35">IF(SUM(T337:V337,Y337:AA337)&gt;0,"ROW INCOMPLETE OR INVALID DATA ENTERED; ENTER/EDIT DATA IN REQUIRED FIELDS","")</f>
        <v/>
      </c>
      <c r="S337" s="67" t="str">
        <f t="shared" ref="S337:S400" si="36">IF(C337="","N","Y")</f>
        <v>N</v>
      </c>
      <c r="T337" s="67">
        <f t="shared" ref="T337:T400" ca="1" si="37">IF(OR(D337=0,AND(D337&gt;=StartDate,D337&lt;=EndDate)),0,1)</f>
        <v>0</v>
      </c>
      <c r="U337" s="67">
        <f>IF(C337="",0,IF(OR(D337=0,E337=0,F337=0,G337=0,H337=0,I337=0,K337=0,K337="",L337=0,M337=0,AND(OR(L337=Lists!$K$3,L337=Lists!$K$4),J337=0),AND(L337=Lists!$K$4,OR(M337=Lists!$M$5,M337=Lists!$M$6,M337=Lists!$M$7,M337=Lists!$M$8,M337=Lists!$M$10),N337=0)),1,0))</f>
        <v>0</v>
      </c>
      <c r="V337" s="67">
        <f>IF(E337=0,0,IF(COUNTIF(Lists!$B$3:$B$203,E337)&gt;0,0,1))</f>
        <v>0</v>
      </c>
      <c r="W337" s="67">
        <f>IF(M337=Lists!$L$5,IF(COUNTIFS('Section 3'!$D$16:$D$25,F337,'Section 3'!$G$16:$G$25,Lists!$J$3)&gt;0,0,1),IF(M337=Lists!$L$6,IF(COUNTIFS('Section 3'!$D$16:$D$25,F337,'Section 3'!$G$16:$G$25,M337)&gt;0,0,1),0))</f>
        <v>0</v>
      </c>
      <c r="X337" s="67">
        <f>IF(M337=Lists!$L$8,IF(COUNTIFS('Section 3'!$D$16:$D$25,F337,'Section 3'!$G$16:$G$25,Lists!$J$5)&gt;0,0,1),IF(M337=Lists!$L$10,IF(COUNTIFS('Section 3'!$D$16:$D$25,F337,'Section 3'!$G$16:$G$25,Lists!$J$6)&gt;0,0,1),0))</f>
        <v>0</v>
      </c>
      <c r="Y337" s="67">
        <f t="shared" si="32"/>
        <v>0</v>
      </c>
      <c r="Z337" s="61">
        <f t="shared" si="33"/>
        <v>0</v>
      </c>
      <c r="AA337" s="61">
        <f t="shared" si="34"/>
        <v>0</v>
      </c>
      <c r="AB337" s="40"/>
      <c r="AC337" s="40"/>
      <c r="AD337" s="40"/>
      <c r="AE337" s="40"/>
      <c r="AF337" s="40"/>
      <c r="AG337" s="40"/>
      <c r="AH337" s="40"/>
      <c r="AI337" s="40"/>
      <c r="AJ337" s="40"/>
      <c r="AK337" s="40"/>
      <c r="AL337" s="40"/>
      <c r="AM337" s="40"/>
      <c r="AN337" s="40"/>
      <c r="AO337" s="40"/>
    </row>
    <row r="338" spans="1:41" s="21" customFormat="1" x14ac:dyDescent="0.25">
      <c r="A338" s="61"/>
      <c r="B338" s="42"/>
      <c r="C338" s="180"/>
      <c r="D338" s="63"/>
      <c r="E338" s="209"/>
      <c r="F338" s="210"/>
      <c r="G338" s="211"/>
      <c r="H338" s="210"/>
      <c r="I338" s="210"/>
      <c r="J338" s="210"/>
      <c r="K338" s="212" t="s">
        <v>372</v>
      </c>
      <c r="L338" s="210"/>
      <c r="M338" s="210"/>
      <c r="N338" s="192"/>
      <c r="O338" s="35"/>
      <c r="Q338" s="74" t="str">
        <f t="shared" ca="1" si="35"/>
        <v/>
      </c>
      <c r="S338" s="67" t="str">
        <f t="shared" si="36"/>
        <v>N</v>
      </c>
      <c r="T338" s="67">
        <f t="shared" ca="1" si="37"/>
        <v>0</v>
      </c>
      <c r="U338" s="67">
        <f>IF(C338="",0,IF(OR(D338=0,E338=0,F338=0,G338=0,H338=0,I338=0,K338=0,K338="",L338=0,M338=0,AND(OR(L338=Lists!$K$3,L338=Lists!$K$4),J338=0),AND(L338=Lists!$K$4,OR(M338=Lists!$M$5,M338=Lists!$M$6,M338=Lists!$M$7,M338=Lists!$M$8,M338=Lists!$M$10),N338=0)),1,0))</f>
        <v>0</v>
      </c>
      <c r="V338" s="67">
        <f>IF(E338=0,0,IF(COUNTIF(Lists!$B$3:$B$203,E338)&gt;0,0,1))</f>
        <v>0</v>
      </c>
      <c r="W338" s="67">
        <f>IF(M338=Lists!$L$5,IF(COUNTIFS('Section 3'!$D$16:$D$25,F338,'Section 3'!$G$16:$G$25,Lists!$J$3)&gt;0,0,1),IF(M338=Lists!$L$6,IF(COUNTIFS('Section 3'!$D$16:$D$25,F338,'Section 3'!$G$16:$G$25,M338)&gt;0,0,1),0))</f>
        <v>0</v>
      </c>
      <c r="X338" s="67">
        <f>IF(M338=Lists!$L$8,IF(COUNTIFS('Section 3'!$D$16:$D$25,F338,'Section 3'!$G$16:$G$25,Lists!$J$5)&gt;0,0,1),IF(M338=Lists!$L$10,IF(COUNTIFS('Section 3'!$D$16:$D$25,F338,'Section 3'!$G$16:$G$25,Lists!$J$6)&gt;0,0,1),0))</f>
        <v>0</v>
      </c>
      <c r="Y338" s="67">
        <f t="shared" si="32"/>
        <v>0</v>
      </c>
      <c r="Z338" s="61">
        <f t="shared" si="33"/>
        <v>0</v>
      </c>
      <c r="AA338" s="61">
        <f t="shared" si="34"/>
        <v>0</v>
      </c>
      <c r="AB338" s="40"/>
      <c r="AC338" s="40"/>
      <c r="AD338" s="40"/>
      <c r="AE338" s="40"/>
      <c r="AF338" s="40"/>
      <c r="AG338" s="40"/>
      <c r="AH338" s="40"/>
      <c r="AI338" s="40"/>
      <c r="AJ338" s="40"/>
      <c r="AK338" s="40"/>
      <c r="AL338" s="40"/>
      <c r="AM338" s="40"/>
      <c r="AN338" s="40"/>
      <c r="AO338" s="40"/>
    </row>
    <row r="339" spans="1:41" s="21" customFormat="1" x14ac:dyDescent="0.25">
      <c r="A339" s="61"/>
      <c r="B339" s="42"/>
      <c r="C339" s="180"/>
      <c r="D339" s="63"/>
      <c r="E339" s="209"/>
      <c r="F339" s="210"/>
      <c r="G339" s="211"/>
      <c r="H339" s="210"/>
      <c r="I339" s="210"/>
      <c r="J339" s="210"/>
      <c r="K339" s="212" t="s">
        <v>372</v>
      </c>
      <c r="L339" s="210"/>
      <c r="M339" s="210"/>
      <c r="N339" s="192"/>
      <c r="O339" s="35"/>
      <c r="Q339" s="74" t="str">
        <f t="shared" ca="1" si="35"/>
        <v/>
      </c>
      <c r="S339" s="67" t="str">
        <f t="shared" si="36"/>
        <v>N</v>
      </c>
      <c r="T339" s="67">
        <f t="shared" ca="1" si="37"/>
        <v>0</v>
      </c>
      <c r="U339" s="67">
        <f>IF(C339="",0,IF(OR(D339=0,E339=0,F339=0,G339=0,H339=0,I339=0,K339=0,K339="",L339=0,M339=0,AND(OR(L339=Lists!$K$3,L339=Lists!$K$4),J339=0),AND(L339=Lists!$K$4,OR(M339=Lists!$M$5,M339=Lists!$M$6,M339=Lists!$M$7,M339=Lists!$M$8,M339=Lists!$M$10),N339=0)),1,0))</f>
        <v>0</v>
      </c>
      <c r="V339" s="67">
        <f>IF(E339=0,0,IF(COUNTIF(Lists!$B$3:$B$203,E339)&gt;0,0,1))</f>
        <v>0</v>
      </c>
      <c r="W339" s="67">
        <f>IF(M339=Lists!$L$5,IF(COUNTIFS('Section 3'!$D$16:$D$25,F339,'Section 3'!$G$16:$G$25,Lists!$J$3)&gt;0,0,1),IF(M339=Lists!$L$6,IF(COUNTIFS('Section 3'!$D$16:$D$25,F339,'Section 3'!$G$16:$G$25,M339)&gt;0,0,1),0))</f>
        <v>0</v>
      </c>
      <c r="X339" s="67">
        <f>IF(M339=Lists!$L$8,IF(COUNTIFS('Section 3'!$D$16:$D$25,F339,'Section 3'!$G$16:$G$25,Lists!$J$5)&gt;0,0,1),IF(M339=Lists!$L$10,IF(COUNTIFS('Section 3'!$D$16:$D$25,F339,'Section 3'!$G$16:$G$25,Lists!$J$6)&gt;0,0,1),0))</f>
        <v>0</v>
      </c>
      <c r="Y339" s="67">
        <f t="shared" si="32"/>
        <v>0</v>
      </c>
      <c r="Z339" s="61">
        <f t="shared" si="33"/>
        <v>0</v>
      </c>
      <c r="AA339" s="61">
        <f t="shared" si="34"/>
        <v>0</v>
      </c>
      <c r="AB339" s="40"/>
      <c r="AC339" s="40"/>
      <c r="AD339" s="40"/>
      <c r="AE339" s="40"/>
      <c r="AF339" s="40"/>
      <c r="AG339" s="40"/>
      <c r="AH339" s="40"/>
      <c r="AI339" s="40"/>
      <c r="AJ339" s="40"/>
      <c r="AK339" s="40"/>
      <c r="AL339" s="40"/>
      <c r="AM339" s="40"/>
      <c r="AN339" s="40"/>
      <c r="AO339" s="40"/>
    </row>
    <row r="340" spans="1:41" s="21" customFormat="1" x14ac:dyDescent="0.25">
      <c r="A340" s="61"/>
      <c r="B340" s="42"/>
      <c r="C340" s="180"/>
      <c r="D340" s="63"/>
      <c r="E340" s="209"/>
      <c r="F340" s="210"/>
      <c r="G340" s="211"/>
      <c r="H340" s="210"/>
      <c r="I340" s="210"/>
      <c r="J340" s="210"/>
      <c r="K340" s="212" t="s">
        <v>372</v>
      </c>
      <c r="L340" s="210"/>
      <c r="M340" s="210"/>
      <c r="N340" s="192"/>
      <c r="O340" s="35"/>
      <c r="Q340" s="74" t="str">
        <f t="shared" ca="1" si="35"/>
        <v/>
      </c>
      <c r="S340" s="67" t="str">
        <f t="shared" si="36"/>
        <v>N</v>
      </c>
      <c r="T340" s="67">
        <f t="shared" ca="1" si="37"/>
        <v>0</v>
      </c>
      <c r="U340" s="67">
        <f>IF(C340="",0,IF(OR(D340=0,E340=0,F340=0,G340=0,H340=0,I340=0,K340=0,K340="",L340=0,M340=0,AND(OR(L340=Lists!$K$3,L340=Lists!$K$4),J340=0),AND(L340=Lists!$K$4,OR(M340=Lists!$M$5,M340=Lists!$M$6,M340=Lists!$M$7,M340=Lists!$M$8,M340=Lists!$M$10),N340=0)),1,0))</f>
        <v>0</v>
      </c>
      <c r="V340" s="67">
        <f>IF(E340=0,0,IF(COUNTIF(Lists!$B$3:$B$203,E340)&gt;0,0,1))</f>
        <v>0</v>
      </c>
      <c r="W340" s="67">
        <f>IF(M340=Lists!$L$5,IF(COUNTIFS('Section 3'!$D$16:$D$25,F340,'Section 3'!$G$16:$G$25,Lists!$J$3)&gt;0,0,1),IF(M340=Lists!$L$6,IF(COUNTIFS('Section 3'!$D$16:$D$25,F340,'Section 3'!$G$16:$G$25,M340)&gt;0,0,1),0))</f>
        <v>0</v>
      </c>
      <c r="X340" s="67">
        <f>IF(M340=Lists!$L$8,IF(COUNTIFS('Section 3'!$D$16:$D$25,F340,'Section 3'!$G$16:$G$25,Lists!$J$5)&gt;0,0,1),IF(M340=Lists!$L$10,IF(COUNTIFS('Section 3'!$D$16:$D$25,F340,'Section 3'!$G$16:$G$25,Lists!$J$6)&gt;0,0,1),0))</f>
        <v>0</v>
      </c>
      <c r="Y340" s="67">
        <f t="shared" si="32"/>
        <v>0</v>
      </c>
      <c r="Z340" s="61">
        <f t="shared" si="33"/>
        <v>0</v>
      </c>
      <c r="AA340" s="61">
        <f t="shared" si="34"/>
        <v>0</v>
      </c>
      <c r="AB340" s="40"/>
      <c r="AC340" s="40"/>
      <c r="AD340" s="40"/>
      <c r="AE340" s="40"/>
      <c r="AF340" s="40"/>
      <c r="AG340" s="40"/>
      <c r="AH340" s="40"/>
      <c r="AI340" s="40"/>
      <c r="AJ340" s="40"/>
      <c r="AK340" s="40"/>
      <c r="AL340" s="40"/>
      <c r="AM340" s="40"/>
      <c r="AN340" s="40"/>
      <c r="AO340" s="40"/>
    </row>
    <row r="341" spans="1:41" s="21" customFormat="1" x14ac:dyDescent="0.25">
      <c r="A341" s="61"/>
      <c r="B341" s="42"/>
      <c r="C341" s="180"/>
      <c r="D341" s="63"/>
      <c r="E341" s="209"/>
      <c r="F341" s="210"/>
      <c r="G341" s="211"/>
      <c r="H341" s="210"/>
      <c r="I341" s="210"/>
      <c r="J341" s="210"/>
      <c r="K341" s="212" t="s">
        <v>372</v>
      </c>
      <c r="L341" s="210"/>
      <c r="M341" s="210"/>
      <c r="N341" s="192"/>
      <c r="O341" s="35"/>
      <c r="Q341" s="74" t="str">
        <f t="shared" ca="1" si="35"/>
        <v/>
      </c>
      <c r="S341" s="67" t="str">
        <f t="shared" si="36"/>
        <v>N</v>
      </c>
      <c r="T341" s="67">
        <f t="shared" ca="1" si="37"/>
        <v>0</v>
      </c>
      <c r="U341" s="67">
        <f>IF(C341="",0,IF(OR(D341=0,E341=0,F341=0,G341=0,H341=0,I341=0,K341=0,K341="",L341=0,M341=0,AND(OR(L341=Lists!$K$3,L341=Lists!$K$4),J341=0),AND(L341=Lists!$K$4,OR(M341=Lists!$M$5,M341=Lists!$M$6,M341=Lists!$M$7,M341=Lists!$M$8,M341=Lists!$M$10),N341=0)),1,0))</f>
        <v>0</v>
      </c>
      <c r="V341" s="67">
        <f>IF(E341=0,0,IF(COUNTIF(Lists!$B$3:$B$203,E341)&gt;0,0,1))</f>
        <v>0</v>
      </c>
      <c r="W341" s="67">
        <f>IF(M341=Lists!$L$5,IF(COUNTIFS('Section 3'!$D$16:$D$25,F341,'Section 3'!$G$16:$G$25,Lists!$J$3)&gt;0,0,1),IF(M341=Lists!$L$6,IF(COUNTIFS('Section 3'!$D$16:$D$25,F341,'Section 3'!$G$16:$G$25,M341)&gt;0,0,1),0))</f>
        <v>0</v>
      </c>
      <c r="X341" s="67">
        <f>IF(M341=Lists!$L$8,IF(COUNTIFS('Section 3'!$D$16:$D$25,F341,'Section 3'!$G$16:$G$25,Lists!$J$5)&gt;0,0,1),IF(M341=Lists!$L$10,IF(COUNTIFS('Section 3'!$D$16:$D$25,F341,'Section 3'!$G$16:$G$25,Lists!$J$6)&gt;0,0,1),0))</f>
        <v>0</v>
      </c>
      <c r="Y341" s="67">
        <f t="shared" si="32"/>
        <v>0</v>
      </c>
      <c r="Z341" s="61">
        <f t="shared" si="33"/>
        <v>0</v>
      </c>
      <c r="AA341" s="61">
        <f t="shared" si="34"/>
        <v>0</v>
      </c>
      <c r="AB341" s="40"/>
      <c r="AC341" s="40"/>
      <c r="AD341" s="40"/>
      <c r="AE341" s="40"/>
      <c r="AF341" s="40"/>
      <c r="AG341" s="40"/>
      <c r="AH341" s="40"/>
      <c r="AI341" s="40"/>
      <c r="AJ341" s="40"/>
      <c r="AK341" s="40"/>
      <c r="AL341" s="40"/>
      <c r="AM341" s="40"/>
      <c r="AN341" s="40"/>
      <c r="AO341" s="40"/>
    </row>
    <row r="342" spans="1:41" s="21" customFormat="1" x14ac:dyDescent="0.25">
      <c r="A342" s="61"/>
      <c r="B342" s="42"/>
      <c r="C342" s="180"/>
      <c r="D342" s="63"/>
      <c r="E342" s="209"/>
      <c r="F342" s="210"/>
      <c r="G342" s="211"/>
      <c r="H342" s="210"/>
      <c r="I342" s="210"/>
      <c r="J342" s="210"/>
      <c r="K342" s="212" t="s">
        <v>372</v>
      </c>
      <c r="L342" s="210"/>
      <c r="M342" s="210"/>
      <c r="N342" s="192"/>
      <c r="O342" s="35"/>
      <c r="Q342" s="74" t="str">
        <f t="shared" ca="1" si="35"/>
        <v/>
      </c>
      <c r="S342" s="67" t="str">
        <f t="shared" si="36"/>
        <v>N</v>
      </c>
      <c r="T342" s="67">
        <f t="shared" ca="1" si="37"/>
        <v>0</v>
      </c>
      <c r="U342" s="67">
        <f>IF(C342="",0,IF(OR(D342=0,E342=0,F342=0,G342=0,H342=0,I342=0,K342=0,K342="",L342=0,M342=0,AND(OR(L342=Lists!$K$3,L342=Lists!$K$4),J342=0),AND(L342=Lists!$K$4,OR(M342=Lists!$M$5,M342=Lists!$M$6,M342=Lists!$M$7,M342=Lists!$M$8,M342=Lists!$M$10),N342=0)),1,0))</f>
        <v>0</v>
      </c>
      <c r="V342" s="67">
        <f>IF(E342=0,0,IF(COUNTIF(Lists!$B$3:$B$203,E342)&gt;0,0,1))</f>
        <v>0</v>
      </c>
      <c r="W342" s="67">
        <f>IF(M342=Lists!$L$5,IF(COUNTIFS('Section 3'!$D$16:$D$25,F342,'Section 3'!$G$16:$G$25,Lists!$J$3)&gt;0,0,1),IF(M342=Lists!$L$6,IF(COUNTIFS('Section 3'!$D$16:$D$25,F342,'Section 3'!$G$16:$G$25,M342)&gt;0,0,1),0))</f>
        <v>0</v>
      </c>
      <c r="X342" s="67">
        <f>IF(M342=Lists!$L$8,IF(COUNTIFS('Section 3'!$D$16:$D$25,F342,'Section 3'!$G$16:$G$25,Lists!$J$5)&gt;0,0,1),IF(M342=Lists!$L$10,IF(COUNTIFS('Section 3'!$D$16:$D$25,F342,'Section 3'!$G$16:$G$25,Lists!$J$6)&gt;0,0,1),0))</f>
        <v>0</v>
      </c>
      <c r="Y342" s="67">
        <f t="shared" si="32"/>
        <v>0</v>
      </c>
      <c r="Z342" s="61">
        <f t="shared" si="33"/>
        <v>0</v>
      </c>
      <c r="AA342" s="61">
        <f t="shared" si="34"/>
        <v>0</v>
      </c>
      <c r="AB342" s="40"/>
      <c r="AC342" s="40"/>
      <c r="AD342" s="40"/>
      <c r="AE342" s="40"/>
      <c r="AF342" s="40"/>
      <c r="AG342" s="40"/>
      <c r="AH342" s="40"/>
      <c r="AI342" s="40"/>
      <c r="AJ342" s="40"/>
      <c r="AK342" s="40"/>
      <c r="AL342" s="40"/>
      <c r="AM342" s="40"/>
      <c r="AN342" s="40"/>
      <c r="AO342" s="40"/>
    </row>
    <row r="343" spans="1:41" s="21" customFormat="1" x14ac:dyDescent="0.25">
      <c r="A343" s="61"/>
      <c r="B343" s="42"/>
      <c r="C343" s="180"/>
      <c r="D343" s="63"/>
      <c r="E343" s="209"/>
      <c r="F343" s="210"/>
      <c r="G343" s="211"/>
      <c r="H343" s="210"/>
      <c r="I343" s="210"/>
      <c r="J343" s="210"/>
      <c r="K343" s="212" t="s">
        <v>372</v>
      </c>
      <c r="L343" s="210"/>
      <c r="M343" s="210"/>
      <c r="N343" s="192"/>
      <c r="O343" s="35"/>
      <c r="Q343" s="74" t="str">
        <f t="shared" ca="1" si="35"/>
        <v/>
      </c>
      <c r="S343" s="67" t="str">
        <f t="shared" si="36"/>
        <v>N</v>
      </c>
      <c r="T343" s="67">
        <f t="shared" ca="1" si="37"/>
        <v>0</v>
      </c>
      <c r="U343" s="67">
        <f>IF(C343="",0,IF(OR(D343=0,E343=0,F343=0,G343=0,H343=0,I343=0,K343=0,K343="",L343=0,M343=0,AND(OR(L343=Lists!$K$3,L343=Lists!$K$4),J343=0),AND(L343=Lists!$K$4,OR(M343=Lists!$M$5,M343=Lists!$M$6,M343=Lists!$M$7,M343=Lists!$M$8,M343=Lists!$M$10),N343=0)),1,0))</f>
        <v>0</v>
      </c>
      <c r="V343" s="67">
        <f>IF(E343=0,0,IF(COUNTIF(Lists!$B$3:$B$203,E343)&gt;0,0,1))</f>
        <v>0</v>
      </c>
      <c r="W343" s="67">
        <f>IF(M343=Lists!$L$5,IF(COUNTIFS('Section 3'!$D$16:$D$25,F343,'Section 3'!$G$16:$G$25,Lists!$J$3)&gt;0,0,1),IF(M343=Lists!$L$6,IF(COUNTIFS('Section 3'!$D$16:$D$25,F343,'Section 3'!$G$16:$G$25,M343)&gt;0,0,1),0))</f>
        <v>0</v>
      </c>
      <c r="X343" s="67">
        <f>IF(M343=Lists!$L$8,IF(COUNTIFS('Section 3'!$D$16:$D$25,F343,'Section 3'!$G$16:$G$25,Lists!$J$5)&gt;0,0,1),IF(M343=Lists!$L$10,IF(COUNTIFS('Section 3'!$D$16:$D$25,F343,'Section 3'!$G$16:$G$25,Lists!$J$6)&gt;0,0,1),0))</f>
        <v>0</v>
      </c>
      <c r="Y343" s="67">
        <f t="shared" si="32"/>
        <v>0</v>
      </c>
      <c r="Z343" s="61">
        <f t="shared" si="33"/>
        <v>0</v>
      </c>
      <c r="AA343" s="61">
        <f t="shared" si="34"/>
        <v>0</v>
      </c>
      <c r="AB343" s="40"/>
      <c r="AC343" s="40"/>
      <c r="AD343" s="40"/>
      <c r="AE343" s="40"/>
      <c r="AF343" s="40"/>
      <c r="AG343" s="40"/>
      <c r="AH343" s="40"/>
      <c r="AI343" s="40"/>
      <c r="AJ343" s="40"/>
      <c r="AK343" s="40"/>
      <c r="AL343" s="40"/>
      <c r="AM343" s="40"/>
      <c r="AN343" s="40"/>
      <c r="AO343" s="40"/>
    </row>
    <row r="344" spans="1:41" s="21" customFormat="1" x14ac:dyDescent="0.25">
      <c r="A344" s="61"/>
      <c r="B344" s="42"/>
      <c r="C344" s="180"/>
      <c r="D344" s="63"/>
      <c r="E344" s="209"/>
      <c r="F344" s="210"/>
      <c r="G344" s="211"/>
      <c r="H344" s="210"/>
      <c r="I344" s="210"/>
      <c r="J344" s="210"/>
      <c r="K344" s="212" t="s">
        <v>372</v>
      </c>
      <c r="L344" s="210"/>
      <c r="M344" s="210"/>
      <c r="N344" s="192"/>
      <c r="O344" s="35"/>
      <c r="Q344" s="74" t="str">
        <f t="shared" ca="1" si="35"/>
        <v/>
      </c>
      <c r="S344" s="67" t="str">
        <f t="shared" si="36"/>
        <v>N</v>
      </c>
      <c r="T344" s="67">
        <f t="shared" ca="1" si="37"/>
        <v>0</v>
      </c>
      <c r="U344" s="67">
        <f>IF(C344="",0,IF(OR(D344=0,E344=0,F344=0,G344=0,H344=0,I344=0,K344=0,K344="",L344=0,M344=0,AND(OR(L344=Lists!$K$3,L344=Lists!$K$4),J344=0),AND(L344=Lists!$K$4,OR(M344=Lists!$M$5,M344=Lists!$M$6,M344=Lists!$M$7,M344=Lists!$M$8,M344=Lists!$M$10),N344=0)),1,0))</f>
        <v>0</v>
      </c>
      <c r="V344" s="67">
        <f>IF(E344=0,0,IF(COUNTIF(Lists!$B$3:$B$203,E344)&gt;0,0,1))</f>
        <v>0</v>
      </c>
      <c r="W344" s="67">
        <f>IF(M344=Lists!$L$5,IF(COUNTIFS('Section 3'!$D$16:$D$25,F344,'Section 3'!$G$16:$G$25,Lists!$J$3)&gt;0,0,1),IF(M344=Lists!$L$6,IF(COUNTIFS('Section 3'!$D$16:$D$25,F344,'Section 3'!$G$16:$G$25,M344)&gt;0,0,1),0))</f>
        <v>0</v>
      </c>
      <c r="X344" s="67">
        <f>IF(M344=Lists!$L$8,IF(COUNTIFS('Section 3'!$D$16:$D$25,F344,'Section 3'!$G$16:$G$25,Lists!$J$5)&gt;0,0,1),IF(M344=Lists!$L$10,IF(COUNTIFS('Section 3'!$D$16:$D$25,F344,'Section 3'!$G$16:$G$25,Lists!$J$6)&gt;0,0,1),0))</f>
        <v>0</v>
      </c>
      <c r="Y344" s="67">
        <f t="shared" si="32"/>
        <v>0</v>
      </c>
      <c r="Z344" s="61">
        <f t="shared" si="33"/>
        <v>0</v>
      </c>
      <c r="AA344" s="61">
        <f t="shared" si="34"/>
        <v>0</v>
      </c>
      <c r="AB344" s="40"/>
      <c r="AC344" s="40"/>
      <c r="AD344" s="40"/>
      <c r="AE344" s="40"/>
      <c r="AF344" s="40"/>
      <c r="AG344" s="40"/>
      <c r="AH344" s="40"/>
      <c r="AI344" s="40"/>
      <c r="AJ344" s="40"/>
      <c r="AK344" s="40"/>
      <c r="AL344" s="40"/>
      <c r="AM344" s="40"/>
      <c r="AN344" s="40"/>
      <c r="AO344" s="40"/>
    </row>
    <row r="345" spans="1:41" s="21" customFormat="1" x14ac:dyDescent="0.25">
      <c r="A345" s="61"/>
      <c r="B345" s="42"/>
      <c r="C345" s="180"/>
      <c r="D345" s="63"/>
      <c r="E345" s="209"/>
      <c r="F345" s="210"/>
      <c r="G345" s="211"/>
      <c r="H345" s="210"/>
      <c r="I345" s="210"/>
      <c r="J345" s="210"/>
      <c r="K345" s="212" t="s">
        <v>372</v>
      </c>
      <c r="L345" s="210"/>
      <c r="M345" s="210"/>
      <c r="N345" s="192"/>
      <c r="O345" s="35"/>
      <c r="Q345" s="74" t="str">
        <f t="shared" ca="1" si="35"/>
        <v/>
      </c>
      <c r="S345" s="67" t="str">
        <f t="shared" si="36"/>
        <v>N</v>
      </c>
      <c r="T345" s="67">
        <f t="shared" ca="1" si="37"/>
        <v>0</v>
      </c>
      <c r="U345" s="67">
        <f>IF(C345="",0,IF(OR(D345=0,E345=0,F345=0,G345=0,H345=0,I345=0,K345=0,K345="",L345=0,M345=0,AND(OR(L345=Lists!$K$3,L345=Lists!$K$4),J345=0),AND(L345=Lists!$K$4,OR(M345=Lists!$M$5,M345=Lists!$M$6,M345=Lists!$M$7,M345=Lists!$M$8,M345=Lists!$M$10),N345=0)),1,0))</f>
        <v>0</v>
      </c>
      <c r="V345" s="67">
        <f>IF(E345=0,0,IF(COUNTIF(Lists!$B$3:$B$203,E345)&gt;0,0,1))</f>
        <v>0</v>
      </c>
      <c r="W345" s="67">
        <f>IF(M345=Lists!$L$5,IF(COUNTIFS('Section 3'!$D$16:$D$25,F345,'Section 3'!$G$16:$G$25,Lists!$J$3)&gt;0,0,1),IF(M345=Lists!$L$6,IF(COUNTIFS('Section 3'!$D$16:$D$25,F345,'Section 3'!$G$16:$G$25,M345)&gt;0,0,1),0))</f>
        <v>0</v>
      </c>
      <c r="X345" s="67">
        <f>IF(M345=Lists!$L$8,IF(COUNTIFS('Section 3'!$D$16:$D$25,F345,'Section 3'!$G$16:$G$25,Lists!$J$5)&gt;0,0,1),IF(M345=Lists!$L$10,IF(COUNTIFS('Section 3'!$D$16:$D$25,F345,'Section 3'!$G$16:$G$25,Lists!$J$6)&gt;0,0,1),0))</f>
        <v>0</v>
      </c>
      <c r="Y345" s="67">
        <f t="shared" si="32"/>
        <v>0</v>
      </c>
      <c r="Z345" s="61">
        <f t="shared" si="33"/>
        <v>0</v>
      </c>
      <c r="AA345" s="61">
        <f t="shared" si="34"/>
        <v>0</v>
      </c>
      <c r="AB345" s="40"/>
      <c r="AC345" s="40"/>
      <c r="AD345" s="40"/>
      <c r="AE345" s="40"/>
      <c r="AF345" s="40"/>
      <c r="AG345" s="40"/>
      <c r="AH345" s="40"/>
      <c r="AI345" s="40"/>
      <c r="AJ345" s="40"/>
      <c r="AK345" s="40"/>
      <c r="AL345" s="40"/>
      <c r="AM345" s="40"/>
      <c r="AN345" s="40"/>
      <c r="AO345" s="40"/>
    </row>
    <row r="346" spans="1:41" s="21" customFormat="1" x14ac:dyDescent="0.25">
      <c r="A346" s="61"/>
      <c r="B346" s="42"/>
      <c r="C346" s="180"/>
      <c r="D346" s="63"/>
      <c r="E346" s="209"/>
      <c r="F346" s="210"/>
      <c r="G346" s="211"/>
      <c r="H346" s="210"/>
      <c r="I346" s="210"/>
      <c r="J346" s="210"/>
      <c r="K346" s="212" t="s">
        <v>372</v>
      </c>
      <c r="L346" s="210"/>
      <c r="M346" s="210"/>
      <c r="N346" s="192"/>
      <c r="O346" s="35"/>
      <c r="Q346" s="74" t="str">
        <f t="shared" ca="1" si="35"/>
        <v/>
      </c>
      <c r="S346" s="67" t="str">
        <f t="shared" si="36"/>
        <v>N</v>
      </c>
      <c r="T346" s="67">
        <f t="shared" ca="1" si="37"/>
        <v>0</v>
      </c>
      <c r="U346" s="67">
        <f>IF(C346="",0,IF(OR(D346=0,E346=0,F346=0,G346=0,H346=0,I346=0,K346=0,K346="",L346=0,M346=0,AND(OR(L346=Lists!$K$3,L346=Lists!$K$4),J346=0),AND(L346=Lists!$K$4,OR(M346=Lists!$M$5,M346=Lists!$M$6,M346=Lists!$M$7,M346=Lists!$M$8,M346=Lists!$M$10),N346=0)),1,0))</f>
        <v>0</v>
      </c>
      <c r="V346" s="67">
        <f>IF(E346=0,0,IF(COUNTIF(Lists!$B$3:$B$203,E346)&gt;0,0,1))</f>
        <v>0</v>
      </c>
      <c r="W346" s="67">
        <f>IF(M346=Lists!$L$5,IF(COUNTIFS('Section 3'!$D$16:$D$25,F346,'Section 3'!$G$16:$G$25,Lists!$J$3)&gt;0,0,1),IF(M346=Lists!$L$6,IF(COUNTIFS('Section 3'!$D$16:$D$25,F346,'Section 3'!$G$16:$G$25,M346)&gt;0,0,1),0))</f>
        <v>0</v>
      </c>
      <c r="X346" s="67">
        <f>IF(M346=Lists!$L$8,IF(COUNTIFS('Section 3'!$D$16:$D$25,F346,'Section 3'!$G$16:$G$25,Lists!$J$5)&gt;0,0,1),IF(M346=Lists!$L$10,IF(COUNTIFS('Section 3'!$D$16:$D$25,F346,'Section 3'!$G$16:$G$25,Lists!$J$6)&gt;0,0,1),0))</f>
        <v>0</v>
      </c>
      <c r="Y346" s="67">
        <f t="shared" si="32"/>
        <v>0</v>
      </c>
      <c r="Z346" s="61">
        <f t="shared" si="33"/>
        <v>0</v>
      </c>
      <c r="AA346" s="61">
        <f t="shared" si="34"/>
        <v>0</v>
      </c>
      <c r="AB346" s="40"/>
      <c r="AC346" s="40"/>
      <c r="AD346" s="40"/>
      <c r="AE346" s="40"/>
      <c r="AF346" s="40"/>
      <c r="AG346" s="40"/>
      <c r="AH346" s="40"/>
      <c r="AI346" s="40"/>
      <c r="AJ346" s="40"/>
      <c r="AK346" s="40"/>
      <c r="AL346" s="40"/>
      <c r="AM346" s="40"/>
      <c r="AN346" s="40"/>
      <c r="AO346" s="40"/>
    </row>
    <row r="347" spans="1:41" s="21" customFormat="1" x14ac:dyDescent="0.25">
      <c r="A347" s="61"/>
      <c r="B347" s="42"/>
      <c r="C347" s="180"/>
      <c r="D347" s="63"/>
      <c r="E347" s="209"/>
      <c r="F347" s="210"/>
      <c r="G347" s="211"/>
      <c r="H347" s="210"/>
      <c r="I347" s="210"/>
      <c r="J347" s="210"/>
      <c r="K347" s="212" t="s">
        <v>372</v>
      </c>
      <c r="L347" s="210"/>
      <c r="M347" s="210"/>
      <c r="N347" s="192"/>
      <c r="O347" s="35"/>
      <c r="Q347" s="74" t="str">
        <f t="shared" ca="1" si="35"/>
        <v/>
      </c>
      <c r="S347" s="67" t="str">
        <f t="shared" si="36"/>
        <v>N</v>
      </c>
      <c r="T347" s="67">
        <f t="shared" ca="1" si="37"/>
        <v>0</v>
      </c>
      <c r="U347" s="67">
        <f>IF(C347="",0,IF(OR(D347=0,E347=0,F347=0,G347=0,H347=0,I347=0,K347=0,K347="",L347=0,M347=0,AND(OR(L347=Lists!$K$3,L347=Lists!$K$4),J347=0),AND(L347=Lists!$K$4,OR(M347=Lists!$M$5,M347=Lists!$M$6,M347=Lists!$M$7,M347=Lists!$M$8,M347=Lists!$M$10),N347=0)),1,0))</f>
        <v>0</v>
      </c>
      <c r="V347" s="67">
        <f>IF(E347=0,0,IF(COUNTIF(Lists!$B$3:$B$203,E347)&gt;0,0,1))</f>
        <v>0</v>
      </c>
      <c r="W347" s="67">
        <f>IF(M347=Lists!$L$5,IF(COUNTIFS('Section 3'!$D$16:$D$25,F347,'Section 3'!$G$16:$G$25,Lists!$J$3)&gt;0,0,1),IF(M347=Lists!$L$6,IF(COUNTIFS('Section 3'!$D$16:$D$25,F347,'Section 3'!$G$16:$G$25,M347)&gt;0,0,1),0))</f>
        <v>0</v>
      </c>
      <c r="X347" s="67">
        <f>IF(M347=Lists!$L$8,IF(COUNTIFS('Section 3'!$D$16:$D$25,F347,'Section 3'!$G$16:$G$25,Lists!$J$5)&gt;0,0,1),IF(M347=Lists!$L$10,IF(COUNTIFS('Section 3'!$D$16:$D$25,F347,'Section 3'!$G$16:$G$25,Lists!$J$6)&gt;0,0,1),0))</f>
        <v>0</v>
      </c>
      <c r="Y347" s="67">
        <f t="shared" si="32"/>
        <v>0</v>
      </c>
      <c r="Z347" s="61">
        <f t="shared" si="33"/>
        <v>0</v>
      </c>
      <c r="AA347" s="61">
        <f t="shared" si="34"/>
        <v>0</v>
      </c>
      <c r="AB347" s="40"/>
      <c r="AC347" s="40"/>
      <c r="AD347" s="40"/>
      <c r="AE347" s="40"/>
      <c r="AF347" s="40"/>
      <c r="AG347" s="40"/>
      <c r="AH347" s="40"/>
      <c r="AI347" s="40"/>
      <c r="AJ347" s="40"/>
      <c r="AK347" s="40"/>
      <c r="AL347" s="40"/>
      <c r="AM347" s="40"/>
      <c r="AN347" s="40"/>
      <c r="AO347" s="40"/>
    </row>
    <row r="348" spans="1:41" s="21" customFormat="1" x14ac:dyDescent="0.25">
      <c r="A348" s="61"/>
      <c r="B348" s="42"/>
      <c r="C348" s="180"/>
      <c r="D348" s="63"/>
      <c r="E348" s="209"/>
      <c r="F348" s="210"/>
      <c r="G348" s="211"/>
      <c r="H348" s="210"/>
      <c r="I348" s="210"/>
      <c r="J348" s="210"/>
      <c r="K348" s="212" t="s">
        <v>372</v>
      </c>
      <c r="L348" s="210"/>
      <c r="M348" s="210"/>
      <c r="N348" s="192"/>
      <c r="O348" s="35"/>
      <c r="Q348" s="74" t="str">
        <f t="shared" ca="1" si="35"/>
        <v/>
      </c>
      <c r="S348" s="67" t="str">
        <f t="shared" si="36"/>
        <v>N</v>
      </c>
      <c r="T348" s="67">
        <f t="shared" ca="1" si="37"/>
        <v>0</v>
      </c>
      <c r="U348" s="67">
        <f>IF(C348="",0,IF(OR(D348=0,E348=0,F348=0,G348=0,H348=0,I348=0,K348=0,K348="",L348=0,M348=0,AND(OR(L348=Lists!$K$3,L348=Lists!$K$4),J348=0),AND(L348=Lists!$K$4,OR(M348=Lists!$M$5,M348=Lists!$M$6,M348=Lists!$M$7,M348=Lists!$M$8,M348=Lists!$M$10),N348=0)),1,0))</f>
        <v>0</v>
      </c>
      <c r="V348" s="67">
        <f>IF(E348=0,0,IF(COUNTIF(Lists!$B$3:$B$203,E348)&gt;0,0,1))</f>
        <v>0</v>
      </c>
      <c r="W348" s="67">
        <f>IF(M348=Lists!$L$5,IF(COUNTIFS('Section 3'!$D$16:$D$25,F348,'Section 3'!$G$16:$G$25,Lists!$J$3)&gt;0,0,1),IF(M348=Lists!$L$6,IF(COUNTIFS('Section 3'!$D$16:$D$25,F348,'Section 3'!$G$16:$G$25,M348)&gt;0,0,1),0))</f>
        <v>0</v>
      </c>
      <c r="X348" s="67">
        <f>IF(M348=Lists!$L$8,IF(COUNTIFS('Section 3'!$D$16:$D$25,F348,'Section 3'!$G$16:$G$25,Lists!$J$5)&gt;0,0,1),IF(M348=Lists!$L$10,IF(COUNTIFS('Section 3'!$D$16:$D$25,F348,'Section 3'!$G$16:$G$25,Lists!$J$6)&gt;0,0,1),0))</f>
        <v>0</v>
      </c>
      <c r="Y348" s="67">
        <f t="shared" si="32"/>
        <v>0</v>
      </c>
      <c r="Z348" s="61">
        <f t="shared" si="33"/>
        <v>0</v>
      </c>
      <c r="AA348" s="61">
        <f t="shared" si="34"/>
        <v>0</v>
      </c>
      <c r="AB348" s="40"/>
      <c r="AC348" s="40"/>
      <c r="AD348" s="40"/>
      <c r="AE348" s="40"/>
      <c r="AF348" s="40"/>
      <c r="AG348" s="40"/>
      <c r="AH348" s="40"/>
      <c r="AI348" s="40"/>
      <c r="AJ348" s="40"/>
      <c r="AK348" s="40"/>
      <c r="AL348" s="40"/>
      <c r="AM348" s="40"/>
      <c r="AN348" s="40"/>
      <c r="AO348" s="40"/>
    </row>
    <row r="349" spans="1:41" s="21" customFormat="1" x14ac:dyDescent="0.25">
      <c r="A349" s="61"/>
      <c r="B349" s="42"/>
      <c r="C349" s="180"/>
      <c r="D349" s="63"/>
      <c r="E349" s="209"/>
      <c r="F349" s="210"/>
      <c r="G349" s="211"/>
      <c r="H349" s="210"/>
      <c r="I349" s="210"/>
      <c r="J349" s="210"/>
      <c r="K349" s="212" t="s">
        <v>372</v>
      </c>
      <c r="L349" s="210"/>
      <c r="M349" s="210"/>
      <c r="N349" s="192"/>
      <c r="O349" s="35"/>
      <c r="Q349" s="74" t="str">
        <f t="shared" ca="1" si="35"/>
        <v/>
      </c>
      <c r="S349" s="67" t="str">
        <f t="shared" si="36"/>
        <v>N</v>
      </c>
      <c r="T349" s="67">
        <f t="shared" ca="1" si="37"/>
        <v>0</v>
      </c>
      <c r="U349" s="67">
        <f>IF(C349="",0,IF(OR(D349=0,E349=0,F349=0,G349=0,H349=0,I349=0,K349=0,K349="",L349=0,M349=0,AND(OR(L349=Lists!$K$3,L349=Lists!$K$4),J349=0),AND(L349=Lists!$K$4,OR(M349=Lists!$M$5,M349=Lists!$M$6,M349=Lists!$M$7,M349=Lists!$M$8,M349=Lists!$M$10),N349=0)),1,0))</f>
        <v>0</v>
      </c>
      <c r="V349" s="67">
        <f>IF(E349=0,0,IF(COUNTIF(Lists!$B$3:$B$203,E349)&gt;0,0,1))</f>
        <v>0</v>
      </c>
      <c r="W349" s="67">
        <f>IF(M349=Lists!$L$5,IF(COUNTIFS('Section 3'!$D$16:$D$25,F349,'Section 3'!$G$16:$G$25,Lists!$J$3)&gt;0,0,1),IF(M349=Lists!$L$6,IF(COUNTIFS('Section 3'!$D$16:$D$25,F349,'Section 3'!$G$16:$G$25,M349)&gt;0,0,1),0))</f>
        <v>0</v>
      </c>
      <c r="X349" s="67">
        <f>IF(M349=Lists!$L$8,IF(COUNTIFS('Section 3'!$D$16:$D$25,F349,'Section 3'!$G$16:$G$25,Lists!$J$5)&gt;0,0,1),IF(M349=Lists!$L$10,IF(COUNTIFS('Section 3'!$D$16:$D$25,F349,'Section 3'!$G$16:$G$25,Lists!$J$6)&gt;0,0,1),0))</f>
        <v>0</v>
      </c>
      <c r="Y349" s="67">
        <f t="shared" si="32"/>
        <v>0</v>
      </c>
      <c r="Z349" s="61">
        <f t="shared" si="33"/>
        <v>0</v>
      </c>
      <c r="AA349" s="61">
        <f t="shared" si="34"/>
        <v>0</v>
      </c>
      <c r="AB349" s="40"/>
      <c r="AC349" s="40"/>
      <c r="AD349" s="40"/>
      <c r="AE349" s="40"/>
      <c r="AF349" s="40"/>
      <c r="AG349" s="40"/>
      <c r="AH349" s="40"/>
      <c r="AI349" s="40"/>
      <c r="AJ349" s="40"/>
      <c r="AK349" s="40"/>
      <c r="AL349" s="40"/>
      <c r="AM349" s="40"/>
      <c r="AN349" s="40"/>
      <c r="AO349" s="40"/>
    </row>
    <row r="350" spans="1:41" s="21" customFormat="1" x14ac:dyDescent="0.25">
      <c r="A350" s="61"/>
      <c r="B350" s="42"/>
      <c r="C350" s="180"/>
      <c r="D350" s="63"/>
      <c r="E350" s="209"/>
      <c r="F350" s="210"/>
      <c r="G350" s="211"/>
      <c r="H350" s="210"/>
      <c r="I350" s="210"/>
      <c r="J350" s="210"/>
      <c r="K350" s="212" t="s">
        <v>372</v>
      </c>
      <c r="L350" s="210"/>
      <c r="M350" s="210"/>
      <c r="N350" s="192"/>
      <c r="O350" s="35"/>
      <c r="Q350" s="74" t="str">
        <f t="shared" ca="1" si="35"/>
        <v/>
      </c>
      <c r="S350" s="67" t="str">
        <f t="shared" si="36"/>
        <v>N</v>
      </c>
      <c r="T350" s="67">
        <f t="shared" ca="1" si="37"/>
        <v>0</v>
      </c>
      <c r="U350" s="67">
        <f>IF(C350="",0,IF(OR(D350=0,E350=0,F350=0,G350=0,H350=0,I350=0,K350=0,K350="",L350=0,M350=0,AND(OR(L350=Lists!$K$3,L350=Lists!$K$4),J350=0),AND(L350=Lists!$K$4,OR(M350=Lists!$M$5,M350=Lists!$M$6,M350=Lists!$M$7,M350=Lists!$M$8,M350=Lists!$M$10),N350=0)),1,0))</f>
        <v>0</v>
      </c>
      <c r="V350" s="67">
        <f>IF(E350=0,0,IF(COUNTIF(Lists!$B$3:$B$203,E350)&gt;0,0,1))</f>
        <v>0</v>
      </c>
      <c r="W350" s="67">
        <f>IF(M350=Lists!$L$5,IF(COUNTIFS('Section 3'!$D$16:$D$25,F350,'Section 3'!$G$16:$G$25,Lists!$J$3)&gt;0,0,1),IF(M350=Lists!$L$6,IF(COUNTIFS('Section 3'!$D$16:$D$25,F350,'Section 3'!$G$16:$G$25,M350)&gt;0,0,1),0))</f>
        <v>0</v>
      </c>
      <c r="X350" s="67">
        <f>IF(M350=Lists!$L$8,IF(COUNTIFS('Section 3'!$D$16:$D$25,F350,'Section 3'!$G$16:$G$25,Lists!$J$5)&gt;0,0,1),IF(M350=Lists!$L$10,IF(COUNTIFS('Section 3'!$D$16:$D$25,F350,'Section 3'!$G$16:$G$25,Lists!$J$6)&gt;0,0,1),0))</f>
        <v>0</v>
      </c>
      <c r="Y350" s="67">
        <f t="shared" si="32"/>
        <v>0</v>
      </c>
      <c r="Z350" s="61">
        <f t="shared" si="33"/>
        <v>0</v>
      </c>
      <c r="AA350" s="61">
        <f t="shared" si="34"/>
        <v>0</v>
      </c>
      <c r="AB350" s="40"/>
      <c r="AC350" s="40"/>
      <c r="AD350" s="40"/>
      <c r="AE350" s="40"/>
      <c r="AF350" s="40"/>
      <c r="AG350" s="40"/>
      <c r="AH350" s="40"/>
      <c r="AI350" s="40"/>
      <c r="AJ350" s="40"/>
      <c r="AK350" s="40"/>
      <c r="AL350" s="40"/>
      <c r="AM350" s="40"/>
      <c r="AN350" s="40"/>
      <c r="AO350" s="40"/>
    </row>
    <row r="351" spans="1:41" s="21" customFormat="1" x14ac:dyDescent="0.25">
      <c r="A351" s="61"/>
      <c r="B351" s="42"/>
      <c r="C351" s="180"/>
      <c r="D351" s="63"/>
      <c r="E351" s="209"/>
      <c r="F351" s="210"/>
      <c r="G351" s="211"/>
      <c r="H351" s="210"/>
      <c r="I351" s="210"/>
      <c r="J351" s="210"/>
      <c r="K351" s="212" t="s">
        <v>372</v>
      </c>
      <c r="L351" s="210"/>
      <c r="M351" s="210"/>
      <c r="N351" s="192"/>
      <c r="O351" s="35"/>
      <c r="Q351" s="74" t="str">
        <f t="shared" ca="1" si="35"/>
        <v/>
      </c>
      <c r="S351" s="67" t="str">
        <f t="shared" si="36"/>
        <v>N</v>
      </c>
      <c r="T351" s="67">
        <f t="shared" ca="1" si="37"/>
        <v>0</v>
      </c>
      <c r="U351" s="67">
        <f>IF(C351="",0,IF(OR(D351=0,E351=0,F351=0,G351=0,H351=0,I351=0,K351=0,K351="",L351=0,M351=0,AND(OR(L351=Lists!$K$3,L351=Lists!$K$4),J351=0),AND(L351=Lists!$K$4,OR(M351=Lists!$M$5,M351=Lists!$M$6,M351=Lists!$M$7,M351=Lists!$M$8,M351=Lists!$M$10),N351=0)),1,0))</f>
        <v>0</v>
      </c>
      <c r="V351" s="67">
        <f>IF(E351=0,0,IF(COUNTIF(Lists!$B$3:$B$203,E351)&gt;0,0,1))</f>
        <v>0</v>
      </c>
      <c r="W351" s="67">
        <f>IF(M351=Lists!$L$5,IF(COUNTIFS('Section 3'!$D$16:$D$25,F351,'Section 3'!$G$16:$G$25,Lists!$J$3)&gt;0,0,1),IF(M351=Lists!$L$6,IF(COUNTIFS('Section 3'!$D$16:$D$25,F351,'Section 3'!$G$16:$G$25,M351)&gt;0,0,1),0))</f>
        <v>0</v>
      </c>
      <c r="X351" s="67">
        <f>IF(M351=Lists!$L$8,IF(COUNTIFS('Section 3'!$D$16:$D$25,F351,'Section 3'!$G$16:$G$25,Lists!$J$5)&gt;0,0,1),IF(M351=Lists!$L$10,IF(COUNTIFS('Section 3'!$D$16:$D$25,F351,'Section 3'!$G$16:$G$25,Lists!$J$6)&gt;0,0,1),0))</f>
        <v>0</v>
      </c>
      <c r="Y351" s="67">
        <f t="shared" si="32"/>
        <v>0</v>
      </c>
      <c r="Z351" s="61">
        <f t="shared" si="33"/>
        <v>0</v>
      </c>
      <c r="AA351" s="61">
        <f t="shared" si="34"/>
        <v>0</v>
      </c>
      <c r="AB351" s="40"/>
      <c r="AC351" s="40"/>
      <c r="AD351" s="40"/>
      <c r="AE351" s="40"/>
      <c r="AF351" s="40"/>
      <c r="AG351" s="40"/>
      <c r="AH351" s="40"/>
      <c r="AI351" s="40"/>
      <c r="AJ351" s="40"/>
      <c r="AK351" s="40"/>
      <c r="AL351" s="40"/>
      <c r="AM351" s="40"/>
      <c r="AN351" s="40"/>
      <c r="AO351" s="40"/>
    </row>
    <row r="352" spans="1:41" s="21" customFormat="1" x14ac:dyDescent="0.25">
      <c r="A352" s="61"/>
      <c r="B352" s="42"/>
      <c r="C352" s="180"/>
      <c r="D352" s="63"/>
      <c r="E352" s="209"/>
      <c r="F352" s="210"/>
      <c r="G352" s="211"/>
      <c r="H352" s="210"/>
      <c r="I352" s="210"/>
      <c r="J352" s="210"/>
      <c r="K352" s="212" t="s">
        <v>372</v>
      </c>
      <c r="L352" s="210"/>
      <c r="M352" s="210"/>
      <c r="N352" s="192"/>
      <c r="O352" s="35"/>
      <c r="Q352" s="74" t="str">
        <f t="shared" ca="1" si="35"/>
        <v/>
      </c>
      <c r="S352" s="67" t="str">
        <f t="shared" si="36"/>
        <v>N</v>
      </c>
      <c r="T352" s="67">
        <f t="shared" ca="1" si="37"/>
        <v>0</v>
      </c>
      <c r="U352" s="67">
        <f>IF(C352="",0,IF(OR(D352=0,E352=0,F352=0,G352=0,H352=0,I352=0,K352=0,K352="",L352=0,M352=0,AND(OR(L352=Lists!$K$3,L352=Lists!$K$4),J352=0),AND(L352=Lists!$K$4,OR(M352=Lists!$M$5,M352=Lists!$M$6,M352=Lists!$M$7,M352=Lists!$M$8,M352=Lists!$M$10),N352=0)),1,0))</f>
        <v>0</v>
      </c>
      <c r="V352" s="67">
        <f>IF(E352=0,0,IF(COUNTIF(Lists!$B$3:$B$203,E352)&gt;0,0,1))</f>
        <v>0</v>
      </c>
      <c r="W352" s="67">
        <f>IF(M352=Lists!$L$5,IF(COUNTIFS('Section 3'!$D$16:$D$25,F352,'Section 3'!$G$16:$G$25,Lists!$J$3)&gt;0,0,1),IF(M352=Lists!$L$6,IF(COUNTIFS('Section 3'!$D$16:$D$25,F352,'Section 3'!$G$16:$G$25,M352)&gt;0,0,1),0))</f>
        <v>0</v>
      </c>
      <c r="X352" s="67">
        <f>IF(M352=Lists!$L$8,IF(COUNTIFS('Section 3'!$D$16:$D$25,F352,'Section 3'!$G$16:$G$25,Lists!$J$5)&gt;0,0,1),IF(M352=Lists!$L$10,IF(COUNTIFS('Section 3'!$D$16:$D$25,F352,'Section 3'!$G$16:$G$25,Lists!$J$6)&gt;0,0,1),0))</f>
        <v>0</v>
      </c>
      <c r="Y352" s="67">
        <f t="shared" si="32"/>
        <v>0</v>
      </c>
      <c r="Z352" s="61">
        <f t="shared" si="33"/>
        <v>0</v>
      </c>
      <c r="AA352" s="61">
        <f t="shared" si="34"/>
        <v>0</v>
      </c>
      <c r="AB352" s="40"/>
      <c r="AC352" s="40"/>
      <c r="AD352" s="40"/>
      <c r="AE352" s="40"/>
      <c r="AF352" s="40"/>
      <c r="AG352" s="40"/>
      <c r="AH352" s="40"/>
      <c r="AI352" s="40"/>
      <c r="AJ352" s="40"/>
      <c r="AK352" s="40"/>
      <c r="AL352" s="40"/>
      <c r="AM352" s="40"/>
      <c r="AN352" s="40"/>
      <c r="AO352" s="40"/>
    </row>
    <row r="353" spans="1:41" s="21" customFormat="1" x14ac:dyDescent="0.25">
      <c r="A353" s="61"/>
      <c r="B353" s="42"/>
      <c r="C353" s="180"/>
      <c r="D353" s="63"/>
      <c r="E353" s="209"/>
      <c r="F353" s="210"/>
      <c r="G353" s="211"/>
      <c r="H353" s="210"/>
      <c r="I353" s="210"/>
      <c r="J353" s="210"/>
      <c r="K353" s="212" t="s">
        <v>372</v>
      </c>
      <c r="L353" s="210"/>
      <c r="M353" s="210"/>
      <c r="N353" s="192"/>
      <c r="O353" s="35"/>
      <c r="Q353" s="74" t="str">
        <f t="shared" ca="1" si="35"/>
        <v/>
      </c>
      <c r="S353" s="67" t="str">
        <f t="shared" si="36"/>
        <v>N</v>
      </c>
      <c r="T353" s="67">
        <f t="shared" ca="1" si="37"/>
        <v>0</v>
      </c>
      <c r="U353" s="67">
        <f>IF(C353="",0,IF(OR(D353=0,E353=0,F353=0,G353=0,H353=0,I353=0,K353=0,K353="",L353=0,M353=0,AND(OR(L353=Lists!$K$3,L353=Lists!$K$4),J353=0),AND(L353=Lists!$K$4,OR(M353=Lists!$M$5,M353=Lists!$M$6,M353=Lists!$M$7,M353=Lists!$M$8,M353=Lists!$M$10),N353=0)),1,0))</f>
        <v>0</v>
      </c>
      <c r="V353" s="67">
        <f>IF(E353=0,0,IF(COUNTIF(Lists!$B$3:$B$203,E353)&gt;0,0,1))</f>
        <v>0</v>
      </c>
      <c r="W353" s="67">
        <f>IF(M353=Lists!$L$5,IF(COUNTIFS('Section 3'!$D$16:$D$25,F353,'Section 3'!$G$16:$G$25,Lists!$J$3)&gt;0,0,1),IF(M353=Lists!$L$6,IF(COUNTIFS('Section 3'!$D$16:$D$25,F353,'Section 3'!$G$16:$G$25,M353)&gt;0,0,1),0))</f>
        <v>0</v>
      </c>
      <c r="X353" s="67">
        <f>IF(M353=Lists!$L$8,IF(COUNTIFS('Section 3'!$D$16:$D$25,F353,'Section 3'!$G$16:$G$25,Lists!$J$5)&gt;0,0,1),IF(M353=Lists!$L$10,IF(COUNTIFS('Section 3'!$D$16:$D$25,F353,'Section 3'!$G$16:$G$25,Lists!$J$6)&gt;0,0,1),0))</f>
        <v>0</v>
      </c>
      <c r="Y353" s="67">
        <f t="shared" si="32"/>
        <v>0</v>
      </c>
      <c r="Z353" s="61">
        <f t="shared" si="33"/>
        <v>0</v>
      </c>
      <c r="AA353" s="61">
        <f t="shared" si="34"/>
        <v>0</v>
      </c>
      <c r="AB353" s="40"/>
      <c r="AC353" s="40"/>
      <c r="AD353" s="40"/>
      <c r="AE353" s="40"/>
      <c r="AF353" s="40"/>
      <c r="AG353" s="40"/>
      <c r="AH353" s="40"/>
      <c r="AI353" s="40"/>
      <c r="AJ353" s="40"/>
      <c r="AK353" s="40"/>
      <c r="AL353" s="40"/>
      <c r="AM353" s="40"/>
      <c r="AN353" s="40"/>
      <c r="AO353" s="40"/>
    </row>
    <row r="354" spans="1:41" s="21" customFormat="1" x14ac:dyDescent="0.25">
      <c r="A354" s="61"/>
      <c r="B354" s="42"/>
      <c r="C354" s="180"/>
      <c r="D354" s="63"/>
      <c r="E354" s="209"/>
      <c r="F354" s="210"/>
      <c r="G354" s="211"/>
      <c r="H354" s="210"/>
      <c r="I354" s="210"/>
      <c r="J354" s="210"/>
      <c r="K354" s="212" t="s">
        <v>372</v>
      </c>
      <c r="L354" s="210"/>
      <c r="M354" s="210"/>
      <c r="N354" s="192"/>
      <c r="O354" s="35"/>
      <c r="Q354" s="74" t="str">
        <f t="shared" ca="1" si="35"/>
        <v/>
      </c>
      <c r="S354" s="67" t="str">
        <f t="shared" si="36"/>
        <v>N</v>
      </c>
      <c r="T354" s="67">
        <f t="shared" ca="1" si="37"/>
        <v>0</v>
      </c>
      <c r="U354" s="67">
        <f>IF(C354="",0,IF(OR(D354=0,E354=0,F354=0,G354=0,H354=0,I354=0,K354=0,K354="",L354=0,M354=0,AND(OR(L354=Lists!$K$3,L354=Lists!$K$4),J354=0),AND(L354=Lists!$K$4,OR(M354=Lists!$M$5,M354=Lists!$M$6,M354=Lists!$M$7,M354=Lists!$M$8,M354=Lists!$M$10),N354=0)),1,0))</f>
        <v>0</v>
      </c>
      <c r="V354" s="67">
        <f>IF(E354=0,0,IF(COUNTIF(Lists!$B$3:$B$203,E354)&gt;0,0,1))</f>
        <v>0</v>
      </c>
      <c r="W354" s="67">
        <f>IF(M354=Lists!$L$5,IF(COUNTIFS('Section 3'!$D$16:$D$25,F354,'Section 3'!$G$16:$G$25,Lists!$J$3)&gt;0,0,1),IF(M354=Lists!$L$6,IF(COUNTIFS('Section 3'!$D$16:$D$25,F354,'Section 3'!$G$16:$G$25,M354)&gt;0,0,1),0))</f>
        <v>0</v>
      </c>
      <c r="X354" s="67">
        <f>IF(M354=Lists!$L$8,IF(COUNTIFS('Section 3'!$D$16:$D$25,F354,'Section 3'!$G$16:$G$25,Lists!$J$5)&gt;0,0,1),IF(M354=Lists!$L$10,IF(COUNTIFS('Section 3'!$D$16:$D$25,F354,'Section 3'!$G$16:$G$25,Lists!$J$6)&gt;0,0,1),0))</f>
        <v>0</v>
      </c>
      <c r="Y354" s="67">
        <f t="shared" si="32"/>
        <v>0</v>
      </c>
      <c r="Z354" s="61">
        <f t="shared" si="33"/>
        <v>0</v>
      </c>
      <c r="AA354" s="61">
        <f t="shared" si="34"/>
        <v>0</v>
      </c>
      <c r="AB354" s="40"/>
      <c r="AC354" s="40"/>
      <c r="AD354" s="40"/>
      <c r="AE354" s="40"/>
      <c r="AF354" s="40"/>
      <c r="AG354" s="40"/>
      <c r="AH354" s="40"/>
      <c r="AI354" s="40"/>
      <c r="AJ354" s="40"/>
      <c r="AK354" s="40"/>
      <c r="AL354" s="40"/>
      <c r="AM354" s="40"/>
      <c r="AN354" s="40"/>
      <c r="AO354" s="40"/>
    </row>
    <row r="355" spans="1:41" s="21" customFormat="1" x14ac:dyDescent="0.25">
      <c r="A355" s="61"/>
      <c r="B355" s="42"/>
      <c r="C355" s="180"/>
      <c r="D355" s="63"/>
      <c r="E355" s="209"/>
      <c r="F355" s="210"/>
      <c r="G355" s="211"/>
      <c r="H355" s="210"/>
      <c r="I355" s="210"/>
      <c r="J355" s="210"/>
      <c r="K355" s="212" t="s">
        <v>372</v>
      </c>
      <c r="L355" s="210"/>
      <c r="M355" s="210"/>
      <c r="N355" s="192"/>
      <c r="O355" s="35"/>
      <c r="Q355" s="74" t="str">
        <f t="shared" ca="1" si="35"/>
        <v/>
      </c>
      <c r="S355" s="67" t="str">
        <f t="shared" si="36"/>
        <v>N</v>
      </c>
      <c r="T355" s="67">
        <f t="shared" ca="1" si="37"/>
        <v>0</v>
      </c>
      <c r="U355" s="67">
        <f>IF(C355="",0,IF(OR(D355=0,E355=0,F355=0,G355=0,H355=0,I355=0,K355=0,K355="",L355=0,M355=0,AND(OR(L355=Lists!$K$3,L355=Lists!$K$4),J355=0),AND(L355=Lists!$K$4,OR(M355=Lists!$M$5,M355=Lists!$M$6,M355=Lists!$M$7,M355=Lists!$M$8,M355=Lists!$M$10),N355=0)),1,0))</f>
        <v>0</v>
      </c>
      <c r="V355" s="67">
        <f>IF(E355=0,0,IF(COUNTIF(Lists!$B$3:$B$203,E355)&gt;0,0,1))</f>
        <v>0</v>
      </c>
      <c r="W355" s="67">
        <f>IF(M355=Lists!$L$5,IF(COUNTIFS('Section 3'!$D$16:$D$25,F355,'Section 3'!$G$16:$G$25,Lists!$J$3)&gt;0,0,1),IF(M355=Lists!$L$6,IF(COUNTIFS('Section 3'!$D$16:$D$25,F355,'Section 3'!$G$16:$G$25,M355)&gt;0,0,1),0))</f>
        <v>0</v>
      </c>
      <c r="X355" s="67">
        <f>IF(M355=Lists!$L$8,IF(COUNTIFS('Section 3'!$D$16:$D$25,F355,'Section 3'!$G$16:$G$25,Lists!$J$5)&gt;0,0,1),IF(M355=Lists!$L$10,IF(COUNTIFS('Section 3'!$D$16:$D$25,F355,'Section 3'!$G$16:$G$25,Lists!$J$6)&gt;0,0,1),0))</f>
        <v>0</v>
      </c>
      <c r="Y355" s="67">
        <f t="shared" si="32"/>
        <v>0</v>
      </c>
      <c r="Z355" s="61">
        <f t="shared" si="33"/>
        <v>0</v>
      </c>
      <c r="AA355" s="61">
        <f t="shared" si="34"/>
        <v>0</v>
      </c>
      <c r="AB355" s="40"/>
      <c r="AC355" s="40"/>
      <c r="AD355" s="40"/>
      <c r="AE355" s="40"/>
      <c r="AF355" s="40"/>
      <c r="AG355" s="40"/>
      <c r="AH355" s="40"/>
      <c r="AI355" s="40"/>
      <c r="AJ355" s="40"/>
      <c r="AK355" s="40"/>
      <c r="AL355" s="40"/>
      <c r="AM355" s="40"/>
      <c r="AN355" s="40"/>
      <c r="AO355" s="40"/>
    </row>
    <row r="356" spans="1:41" s="21" customFormat="1" x14ac:dyDescent="0.25">
      <c r="A356" s="61"/>
      <c r="B356" s="42"/>
      <c r="C356" s="180"/>
      <c r="D356" s="63"/>
      <c r="E356" s="209"/>
      <c r="F356" s="210"/>
      <c r="G356" s="211"/>
      <c r="H356" s="210"/>
      <c r="I356" s="210"/>
      <c r="J356" s="210"/>
      <c r="K356" s="212" t="s">
        <v>372</v>
      </c>
      <c r="L356" s="210"/>
      <c r="M356" s="210"/>
      <c r="N356" s="192"/>
      <c r="O356" s="35"/>
      <c r="Q356" s="74" t="str">
        <f t="shared" ca="1" si="35"/>
        <v/>
      </c>
      <c r="S356" s="67" t="str">
        <f t="shared" si="36"/>
        <v>N</v>
      </c>
      <c r="T356" s="67">
        <f t="shared" ca="1" si="37"/>
        <v>0</v>
      </c>
      <c r="U356" s="67">
        <f>IF(C356="",0,IF(OR(D356=0,E356=0,F356=0,G356=0,H356=0,I356=0,K356=0,K356="",L356=0,M356=0,AND(OR(L356=Lists!$K$3,L356=Lists!$K$4),J356=0),AND(L356=Lists!$K$4,OR(M356=Lists!$M$5,M356=Lists!$M$6,M356=Lists!$M$7,M356=Lists!$M$8,M356=Lists!$M$10),N356=0)),1,0))</f>
        <v>0</v>
      </c>
      <c r="V356" s="67">
        <f>IF(E356=0,0,IF(COUNTIF(Lists!$B$3:$B$203,E356)&gt;0,0,1))</f>
        <v>0</v>
      </c>
      <c r="W356" s="67">
        <f>IF(M356=Lists!$L$5,IF(COUNTIFS('Section 3'!$D$16:$D$25,F356,'Section 3'!$G$16:$G$25,Lists!$J$3)&gt;0,0,1),IF(M356=Lists!$L$6,IF(COUNTIFS('Section 3'!$D$16:$D$25,F356,'Section 3'!$G$16:$G$25,M356)&gt;0,0,1),0))</f>
        <v>0</v>
      </c>
      <c r="X356" s="67">
        <f>IF(M356=Lists!$L$8,IF(COUNTIFS('Section 3'!$D$16:$D$25,F356,'Section 3'!$G$16:$G$25,Lists!$J$5)&gt;0,0,1),IF(M356=Lists!$L$10,IF(COUNTIFS('Section 3'!$D$16:$D$25,F356,'Section 3'!$G$16:$G$25,Lists!$J$6)&gt;0,0,1),0))</f>
        <v>0</v>
      </c>
      <c r="Y356" s="67">
        <f t="shared" si="32"/>
        <v>0</v>
      </c>
      <c r="Z356" s="61">
        <f t="shared" si="33"/>
        <v>0</v>
      </c>
      <c r="AA356" s="61">
        <f t="shared" si="34"/>
        <v>0</v>
      </c>
      <c r="AB356" s="40"/>
      <c r="AC356" s="40"/>
      <c r="AD356" s="40"/>
      <c r="AE356" s="40"/>
      <c r="AF356" s="40"/>
      <c r="AG356" s="40"/>
      <c r="AH356" s="40"/>
      <c r="AI356" s="40"/>
      <c r="AJ356" s="40"/>
      <c r="AK356" s="40"/>
      <c r="AL356" s="40"/>
      <c r="AM356" s="40"/>
      <c r="AN356" s="40"/>
      <c r="AO356" s="40"/>
    </row>
    <row r="357" spans="1:41" s="21" customFormat="1" x14ac:dyDescent="0.25">
      <c r="A357" s="61"/>
      <c r="B357" s="42"/>
      <c r="C357" s="180"/>
      <c r="D357" s="63"/>
      <c r="E357" s="209"/>
      <c r="F357" s="210"/>
      <c r="G357" s="211"/>
      <c r="H357" s="210"/>
      <c r="I357" s="210"/>
      <c r="J357" s="210"/>
      <c r="K357" s="212" t="s">
        <v>372</v>
      </c>
      <c r="L357" s="210"/>
      <c r="M357" s="210"/>
      <c r="N357" s="192"/>
      <c r="O357" s="35"/>
      <c r="Q357" s="74" t="str">
        <f t="shared" ca="1" si="35"/>
        <v/>
      </c>
      <c r="S357" s="67" t="str">
        <f t="shared" si="36"/>
        <v>N</v>
      </c>
      <c r="T357" s="67">
        <f t="shared" ca="1" si="37"/>
        <v>0</v>
      </c>
      <c r="U357" s="67">
        <f>IF(C357="",0,IF(OR(D357=0,E357=0,F357=0,G357=0,H357=0,I357=0,K357=0,K357="",L357=0,M357=0,AND(OR(L357=Lists!$K$3,L357=Lists!$K$4),J357=0),AND(L357=Lists!$K$4,OR(M357=Lists!$M$5,M357=Lists!$M$6,M357=Lists!$M$7,M357=Lists!$M$8,M357=Lists!$M$10),N357=0)),1,0))</f>
        <v>0</v>
      </c>
      <c r="V357" s="67">
        <f>IF(E357=0,0,IF(COUNTIF(Lists!$B$3:$B$203,E357)&gt;0,0,1))</f>
        <v>0</v>
      </c>
      <c r="W357" s="67">
        <f>IF(M357=Lists!$L$5,IF(COUNTIFS('Section 3'!$D$16:$D$25,F357,'Section 3'!$G$16:$G$25,Lists!$J$3)&gt;0,0,1),IF(M357=Lists!$L$6,IF(COUNTIFS('Section 3'!$D$16:$D$25,F357,'Section 3'!$G$16:$G$25,M357)&gt;0,0,1),0))</f>
        <v>0</v>
      </c>
      <c r="X357" s="67">
        <f>IF(M357=Lists!$L$8,IF(COUNTIFS('Section 3'!$D$16:$D$25,F357,'Section 3'!$G$16:$G$25,Lists!$J$5)&gt;0,0,1),IF(M357=Lists!$L$10,IF(COUNTIFS('Section 3'!$D$16:$D$25,F357,'Section 3'!$G$16:$G$25,Lists!$J$6)&gt;0,0,1),0))</f>
        <v>0</v>
      </c>
      <c r="Y357" s="67">
        <f t="shared" si="32"/>
        <v>0</v>
      </c>
      <c r="Z357" s="61">
        <f t="shared" si="33"/>
        <v>0</v>
      </c>
      <c r="AA357" s="61">
        <f t="shared" si="34"/>
        <v>0</v>
      </c>
      <c r="AB357" s="40"/>
      <c r="AC357" s="40"/>
      <c r="AD357" s="40"/>
      <c r="AE357" s="40"/>
      <c r="AF357" s="40"/>
      <c r="AG357" s="40"/>
      <c r="AH357" s="40"/>
      <c r="AI357" s="40"/>
      <c r="AJ357" s="40"/>
      <c r="AK357" s="40"/>
      <c r="AL357" s="40"/>
      <c r="AM357" s="40"/>
      <c r="AN357" s="40"/>
      <c r="AO357" s="40"/>
    </row>
    <row r="358" spans="1:41" s="21" customFormat="1" x14ac:dyDescent="0.25">
      <c r="A358" s="61"/>
      <c r="B358" s="42"/>
      <c r="C358" s="180"/>
      <c r="D358" s="63"/>
      <c r="E358" s="209"/>
      <c r="F358" s="210"/>
      <c r="G358" s="211"/>
      <c r="H358" s="210"/>
      <c r="I358" s="210"/>
      <c r="J358" s="210"/>
      <c r="K358" s="212" t="s">
        <v>372</v>
      </c>
      <c r="L358" s="210"/>
      <c r="M358" s="210"/>
      <c r="N358" s="192"/>
      <c r="O358" s="35"/>
      <c r="Q358" s="74" t="str">
        <f t="shared" ca="1" si="35"/>
        <v/>
      </c>
      <c r="S358" s="67" t="str">
        <f t="shared" si="36"/>
        <v>N</v>
      </c>
      <c r="T358" s="67">
        <f t="shared" ca="1" si="37"/>
        <v>0</v>
      </c>
      <c r="U358" s="67">
        <f>IF(C358="",0,IF(OR(D358=0,E358=0,F358=0,G358=0,H358=0,I358=0,K358=0,K358="",L358=0,M358=0,AND(OR(L358=Lists!$K$3,L358=Lists!$K$4),J358=0),AND(L358=Lists!$K$4,OR(M358=Lists!$M$5,M358=Lists!$M$6,M358=Lists!$M$7,M358=Lists!$M$8,M358=Lists!$M$10),N358=0)),1,0))</f>
        <v>0</v>
      </c>
      <c r="V358" s="67">
        <f>IF(E358=0,0,IF(COUNTIF(Lists!$B$3:$B$203,E358)&gt;0,0,1))</f>
        <v>0</v>
      </c>
      <c r="W358" s="67">
        <f>IF(M358=Lists!$L$5,IF(COUNTIFS('Section 3'!$D$16:$D$25,F358,'Section 3'!$G$16:$G$25,Lists!$J$3)&gt;0,0,1),IF(M358=Lists!$L$6,IF(COUNTIFS('Section 3'!$D$16:$D$25,F358,'Section 3'!$G$16:$G$25,M358)&gt;0,0,1),0))</f>
        <v>0</v>
      </c>
      <c r="X358" s="67">
        <f>IF(M358=Lists!$L$8,IF(COUNTIFS('Section 3'!$D$16:$D$25,F358,'Section 3'!$G$16:$G$25,Lists!$J$5)&gt;0,0,1),IF(M358=Lists!$L$10,IF(COUNTIFS('Section 3'!$D$16:$D$25,F358,'Section 3'!$G$16:$G$25,Lists!$J$6)&gt;0,0,1),0))</f>
        <v>0</v>
      </c>
      <c r="Y358" s="67">
        <f t="shared" si="32"/>
        <v>0</v>
      </c>
      <c r="Z358" s="61">
        <f t="shared" si="33"/>
        <v>0</v>
      </c>
      <c r="AA358" s="61">
        <f t="shared" si="34"/>
        <v>0</v>
      </c>
      <c r="AB358" s="40"/>
      <c r="AC358" s="40"/>
      <c r="AD358" s="40"/>
      <c r="AE358" s="40"/>
      <c r="AF358" s="40"/>
      <c r="AG358" s="40"/>
      <c r="AH358" s="40"/>
      <c r="AI358" s="40"/>
      <c r="AJ358" s="40"/>
      <c r="AK358" s="40"/>
      <c r="AL358" s="40"/>
      <c r="AM358" s="40"/>
      <c r="AN358" s="40"/>
      <c r="AO358" s="40"/>
    </row>
    <row r="359" spans="1:41" s="21" customFormat="1" x14ac:dyDescent="0.25">
      <c r="A359" s="61"/>
      <c r="B359" s="42"/>
      <c r="C359" s="180"/>
      <c r="D359" s="63"/>
      <c r="E359" s="209"/>
      <c r="F359" s="210"/>
      <c r="G359" s="211"/>
      <c r="H359" s="210"/>
      <c r="I359" s="210"/>
      <c r="J359" s="210"/>
      <c r="K359" s="212" t="s">
        <v>372</v>
      </c>
      <c r="L359" s="210"/>
      <c r="M359" s="210"/>
      <c r="N359" s="192"/>
      <c r="O359" s="35"/>
      <c r="Q359" s="74" t="str">
        <f t="shared" ca="1" si="35"/>
        <v/>
      </c>
      <c r="S359" s="67" t="str">
        <f t="shared" si="36"/>
        <v>N</v>
      </c>
      <c r="T359" s="67">
        <f t="shared" ca="1" si="37"/>
        <v>0</v>
      </c>
      <c r="U359" s="67">
        <f>IF(C359="",0,IF(OR(D359=0,E359=0,F359=0,G359=0,H359=0,I359=0,K359=0,K359="",L359=0,M359=0,AND(OR(L359=Lists!$K$3,L359=Lists!$K$4),J359=0),AND(L359=Lists!$K$4,OR(M359=Lists!$M$5,M359=Lists!$M$6,M359=Lists!$M$7,M359=Lists!$M$8,M359=Lists!$M$10),N359=0)),1,0))</f>
        <v>0</v>
      </c>
      <c r="V359" s="67">
        <f>IF(E359=0,0,IF(COUNTIF(Lists!$B$3:$B$203,E359)&gt;0,0,1))</f>
        <v>0</v>
      </c>
      <c r="W359" s="67">
        <f>IF(M359=Lists!$L$5,IF(COUNTIFS('Section 3'!$D$16:$D$25,F359,'Section 3'!$G$16:$G$25,Lists!$J$3)&gt;0,0,1),IF(M359=Lists!$L$6,IF(COUNTIFS('Section 3'!$D$16:$D$25,F359,'Section 3'!$G$16:$G$25,M359)&gt;0,0,1),0))</f>
        <v>0</v>
      </c>
      <c r="X359" s="67">
        <f>IF(M359=Lists!$L$8,IF(COUNTIFS('Section 3'!$D$16:$D$25,F359,'Section 3'!$G$16:$G$25,Lists!$J$5)&gt;0,0,1),IF(M359=Lists!$L$10,IF(COUNTIFS('Section 3'!$D$16:$D$25,F359,'Section 3'!$G$16:$G$25,Lists!$J$6)&gt;0,0,1),0))</f>
        <v>0</v>
      </c>
      <c r="Y359" s="67">
        <f t="shared" si="32"/>
        <v>0</v>
      </c>
      <c r="Z359" s="61">
        <f t="shared" si="33"/>
        <v>0</v>
      </c>
      <c r="AA359" s="61">
        <f t="shared" si="34"/>
        <v>0</v>
      </c>
      <c r="AB359" s="40"/>
      <c r="AC359" s="40"/>
      <c r="AD359" s="40"/>
      <c r="AE359" s="40"/>
      <c r="AF359" s="40"/>
      <c r="AG359" s="40"/>
      <c r="AH359" s="40"/>
      <c r="AI359" s="40"/>
      <c r="AJ359" s="40"/>
      <c r="AK359" s="40"/>
      <c r="AL359" s="40"/>
      <c r="AM359" s="40"/>
      <c r="AN359" s="40"/>
      <c r="AO359" s="40"/>
    </row>
    <row r="360" spans="1:41" s="21" customFormat="1" x14ac:dyDescent="0.25">
      <c r="A360" s="61"/>
      <c r="B360" s="42"/>
      <c r="C360" s="180"/>
      <c r="D360" s="63"/>
      <c r="E360" s="209"/>
      <c r="F360" s="210"/>
      <c r="G360" s="211"/>
      <c r="H360" s="210"/>
      <c r="I360" s="210"/>
      <c r="J360" s="210"/>
      <c r="K360" s="212" t="s">
        <v>372</v>
      </c>
      <c r="L360" s="210"/>
      <c r="M360" s="210"/>
      <c r="N360" s="192"/>
      <c r="O360" s="35"/>
      <c r="Q360" s="74" t="str">
        <f t="shared" ca="1" si="35"/>
        <v/>
      </c>
      <c r="S360" s="67" t="str">
        <f t="shared" si="36"/>
        <v>N</v>
      </c>
      <c r="T360" s="67">
        <f t="shared" ca="1" si="37"/>
        <v>0</v>
      </c>
      <c r="U360" s="67">
        <f>IF(C360="",0,IF(OR(D360=0,E360=0,F360=0,G360=0,H360=0,I360=0,K360=0,K360="",L360=0,M360=0,AND(OR(L360=Lists!$K$3,L360=Lists!$K$4),J360=0),AND(L360=Lists!$K$4,OR(M360=Lists!$M$5,M360=Lists!$M$6,M360=Lists!$M$7,M360=Lists!$M$8,M360=Lists!$M$10),N360=0)),1,0))</f>
        <v>0</v>
      </c>
      <c r="V360" s="67">
        <f>IF(E360=0,0,IF(COUNTIF(Lists!$B$3:$B$203,E360)&gt;0,0,1))</f>
        <v>0</v>
      </c>
      <c r="W360" s="67">
        <f>IF(M360=Lists!$L$5,IF(COUNTIFS('Section 3'!$D$16:$D$25,F360,'Section 3'!$G$16:$G$25,Lists!$J$3)&gt;0,0,1),IF(M360=Lists!$L$6,IF(COUNTIFS('Section 3'!$D$16:$D$25,F360,'Section 3'!$G$16:$G$25,M360)&gt;0,0,1),0))</f>
        <v>0</v>
      </c>
      <c r="X360" s="67">
        <f>IF(M360=Lists!$L$8,IF(COUNTIFS('Section 3'!$D$16:$D$25,F360,'Section 3'!$G$16:$G$25,Lists!$J$5)&gt;0,0,1),IF(M360=Lists!$L$10,IF(COUNTIFS('Section 3'!$D$16:$D$25,F360,'Section 3'!$G$16:$G$25,Lists!$J$6)&gt;0,0,1),0))</f>
        <v>0</v>
      </c>
      <c r="Y360" s="67">
        <f t="shared" si="32"/>
        <v>0</v>
      </c>
      <c r="Z360" s="61">
        <f t="shared" si="33"/>
        <v>0</v>
      </c>
      <c r="AA360" s="61">
        <f t="shared" si="34"/>
        <v>0</v>
      </c>
      <c r="AB360" s="40"/>
      <c r="AC360" s="40"/>
      <c r="AD360" s="40"/>
      <c r="AE360" s="40"/>
      <c r="AF360" s="40"/>
      <c r="AG360" s="40"/>
      <c r="AH360" s="40"/>
      <c r="AI360" s="40"/>
      <c r="AJ360" s="40"/>
      <c r="AK360" s="40"/>
      <c r="AL360" s="40"/>
      <c r="AM360" s="40"/>
      <c r="AN360" s="40"/>
      <c r="AO360" s="40"/>
    </row>
    <row r="361" spans="1:41" s="21" customFormat="1" x14ac:dyDescent="0.25">
      <c r="A361" s="61"/>
      <c r="B361" s="42"/>
      <c r="C361" s="180"/>
      <c r="D361" s="63"/>
      <c r="E361" s="209"/>
      <c r="F361" s="210"/>
      <c r="G361" s="211"/>
      <c r="H361" s="210"/>
      <c r="I361" s="210"/>
      <c r="J361" s="210"/>
      <c r="K361" s="212" t="s">
        <v>372</v>
      </c>
      <c r="L361" s="210"/>
      <c r="M361" s="210"/>
      <c r="N361" s="192"/>
      <c r="O361" s="35"/>
      <c r="Q361" s="74" t="str">
        <f t="shared" ca="1" si="35"/>
        <v/>
      </c>
      <c r="S361" s="67" t="str">
        <f t="shared" si="36"/>
        <v>N</v>
      </c>
      <c r="T361" s="67">
        <f t="shared" ca="1" si="37"/>
        <v>0</v>
      </c>
      <c r="U361" s="67">
        <f>IF(C361="",0,IF(OR(D361=0,E361=0,F361=0,G361=0,H361=0,I361=0,K361=0,K361="",L361=0,M361=0,AND(OR(L361=Lists!$K$3,L361=Lists!$K$4),J361=0),AND(L361=Lists!$K$4,OR(M361=Lists!$M$5,M361=Lists!$M$6,M361=Lists!$M$7,M361=Lists!$M$8,M361=Lists!$M$10),N361=0)),1,0))</f>
        <v>0</v>
      </c>
      <c r="V361" s="67">
        <f>IF(E361=0,0,IF(COUNTIF(Lists!$B$3:$B$203,E361)&gt;0,0,1))</f>
        <v>0</v>
      </c>
      <c r="W361" s="67">
        <f>IF(M361=Lists!$L$5,IF(COUNTIFS('Section 3'!$D$16:$D$25,F361,'Section 3'!$G$16:$G$25,Lists!$J$3)&gt;0,0,1),IF(M361=Lists!$L$6,IF(COUNTIFS('Section 3'!$D$16:$D$25,F361,'Section 3'!$G$16:$G$25,M361)&gt;0,0,1),0))</f>
        <v>0</v>
      </c>
      <c r="X361" s="67">
        <f>IF(M361=Lists!$L$8,IF(COUNTIFS('Section 3'!$D$16:$D$25,F361,'Section 3'!$G$16:$G$25,Lists!$J$5)&gt;0,0,1),IF(M361=Lists!$L$10,IF(COUNTIFS('Section 3'!$D$16:$D$25,F361,'Section 3'!$G$16:$G$25,Lists!$J$6)&gt;0,0,1),0))</f>
        <v>0</v>
      </c>
      <c r="Y361" s="67">
        <f t="shared" si="32"/>
        <v>0</v>
      </c>
      <c r="Z361" s="61">
        <f t="shared" si="33"/>
        <v>0</v>
      </c>
      <c r="AA361" s="61">
        <f t="shared" si="34"/>
        <v>0</v>
      </c>
      <c r="AB361" s="40"/>
      <c r="AC361" s="40"/>
      <c r="AD361" s="40"/>
      <c r="AE361" s="40"/>
      <c r="AF361" s="40"/>
      <c r="AG361" s="40"/>
      <c r="AH361" s="40"/>
      <c r="AI361" s="40"/>
      <c r="AJ361" s="40"/>
      <c r="AK361" s="40"/>
      <c r="AL361" s="40"/>
      <c r="AM361" s="40"/>
      <c r="AN361" s="40"/>
      <c r="AO361" s="40"/>
    </row>
    <row r="362" spans="1:41" s="21" customFormat="1" x14ac:dyDescent="0.25">
      <c r="A362" s="61"/>
      <c r="B362" s="42"/>
      <c r="C362" s="180"/>
      <c r="D362" s="63"/>
      <c r="E362" s="209"/>
      <c r="F362" s="210"/>
      <c r="G362" s="211"/>
      <c r="H362" s="210"/>
      <c r="I362" s="210"/>
      <c r="J362" s="210"/>
      <c r="K362" s="212" t="s">
        <v>372</v>
      </c>
      <c r="L362" s="210"/>
      <c r="M362" s="210"/>
      <c r="N362" s="192"/>
      <c r="O362" s="35"/>
      <c r="Q362" s="74" t="str">
        <f t="shared" ca="1" si="35"/>
        <v/>
      </c>
      <c r="S362" s="67" t="str">
        <f t="shared" si="36"/>
        <v>N</v>
      </c>
      <c r="T362" s="67">
        <f t="shared" ca="1" si="37"/>
        <v>0</v>
      </c>
      <c r="U362" s="67">
        <f>IF(C362="",0,IF(OR(D362=0,E362=0,F362=0,G362=0,H362=0,I362=0,K362=0,K362="",L362=0,M362=0,AND(OR(L362=Lists!$K$3,L362=Lists!$K$4),J362=0),AND(L362=Lists!$K$4,OR(M362=Lists!$M$5,M362=Lists!$M$6,M362=Lists!$M$7,M362=Lists!$M$8,M362=Lists!$M$10),N362=0)),1,0))</f>
        <v>0</v>
      </c>
      <c r="V362" s="67">
        <f>IF(E362=0,0,IF(COUNTIF(Lists!$B$3:$B$203,E362)&gt;0,0,1))</f>
        <v>0</v>
      </c>
      <c r="W362" s="67">
        <f>IF(M362=Lists!$L$5,IF(COUNTIFS('Section 3'!$D$16:$D$25,F362,'Section 3'!$G$16:$G$25,Lists!$J$3)&gt;0,0,1),IF(M362=Lists!$L$6,IF(COUNTIFS('Section 3'!$D$16:$D$25,F362,'Section 3'!$G$16:$G$25,M362)&gt;0,0,1),0))</f>
        <v>0</v>
      </c>
      <c r="X362" s="67">
        <f>IF(M362=Lists!$L$8,IF(COUNTIFS('Section 3'!$D$16:$D$25,F362,'Section 3'!$G$16:$G$25,Lists!$J$5)&gt;0,0,1),IF(M362=Lists!$L$10,IF(COUNTIFS('Section 3'!$D$16:$D$25,F362,'Section 3'!$G$16:$G$25,Lists!$J$6)&gt;0,0,1),0))</f>
        <v>0</v>
      </c>
      <c r="Y362" s="67">
        <f t="shared" si="32"/>
        <v>0</v>
      </c>
      <c r="Z362" s="61">
        <f t="shared" si="33"/>
        <v>0</v>
      </c>
      <c r="AA362" s="61">
        <f t="shared" si="34"/>
        <v>0</v>
      </c>
      <c r="AB362" s="40"/>
      <c r="AC362" s="40"/>
      <c r="AD362" s="40"/>
      <c r="AE362" s="40"/>
      <c r="AF362" s="40"/>
      <c r="AG362" s="40"/>
      <c r="AH362" s="40"/>
      <c r="AI362" s="40"/>
      <c r="AJ362" s="40"/>
      <c r="AK362" s="40"/>
      <c r="AL362" s="40"/>
      <c r="AM362" s="40"/>
      <c r="AN362" s="40"/>
      <c r="AO362" s="40"/>
    </row>
    <row r="363" spans="1:41" s="21" customFormat="1" x14ac:dyDescent="0.25">
      <c r="A363" s="61"/>
      <c r="B363" s="42"/>
      <c r="C363" s="180"/>
      <c r="D363" s="63"/>
      <c r="E363" s="209"/>
      <c r="F363" s="210"/>
      <c r="G363" s="211"/>
      <c r="H363" s="210"/>
      <c r="I363" s="210"/>
      <c r="J363" s="210"/>
      <c r="K363" s="212" t="s">
        <v>372</v>
      </c>
      <c r="L363" s="210"/>
      <c r="M363" s="210"/>
      <c r="N363" s="192"/>
      <c r="O363" s="35"/>
      <c r="Q363" s="74" t="str">
        <f t="shared" ca="1" si="35"/>
        <v/>
      </c>
      <c r="S363" s="67" t="str">
        <f t="shared" si="36"/>
        <v>N</v>
      </c>
      <c r="T363" s="67">
        <f t="shared" ca="1" si="37"/>
        <v>0</v>
      </c>
      <c r="U363" s="67">
        <f>IF(C363="",0,IF(OR(D363=0,E363=0,F363=0,G363=0,H363=0,I363=0,K363=0,K363="",L363=0,M363=0,AND(OR(L363=Lists!$K$3,L363=Lists!$K$4),J363=0),AND(L363=Lists!$K$4,OR(M363=Lists!$M$5,M363=Lists!$M$6,M363=Lists!$M$7,M363=Lists!$M$8,M363=Lists!$M$10),N363=0)),1,0))</f>
        <v>0</v>
      </c>
      <c r="V363" s="67">
        <f>IF(E363=0,0,IF(COUNTIF(Lists!$B$3:$B$203,E363)&gt;0,0,1))</f>
        <v>0</v>
      </c>
      <c r="W363" s="67">
        <f>IF(M363=Lists!$L$5,IF(COUNTIFS('Section 3'!$D$16:$D$25,F363,'Section 3'!$G$16:$G$25,Lists!$J$3)&gt;0,0,1),IF(M363=Lists!$L$6,IF(COUNTIFS('Section 3'!$D$16:$D$25,F363,'Section 3'!$G$16:$G$25,M363)&gt;0,0,1),0))</f>
        <v>0</v>
      </c>
      <c r="X363" s="67">
        <f>IF(M363=Lists!$L$8,IF(COUNTIFS('Section 3'!$D$16:$D$25,F363,'Section 3'!$G$16:$G$25,Lists!$J$5)&gt;0,0,1),IF(M363=Lists!$L$10,IF(COUNTIFS('Section 3'!$D$16:$D$25,F363,'Section 3'!$G$16:$G$25,Lists!$J$6)&gt;0,0,1),0))</f>
        <v>0</v>
      </c>
      <c r="Y363" s="67">
        <f t="shared" si="32"/>
        <v>0</v>
      </c>
      <c r="Z363" s="61">
        <f t="shared" si="33"/>
        <v>0</v>
      </c>
      <c r="AA363" s="61">
        <f t="shared" si="34"/>
        <v>0</v>
      </c>
      <c r="AB363" s="40"/>
      <c r="AC363" s="40"/>
      <c r="AD363" s="40"/>
      <c r="AE363" s="40"/>
      <c r="AF363" s="40"/>
      <c r="AG363" s="40"/>
      <c r="AH363" s="40"/>
      <c r="AI363" s="40"/>
      <c r="AJ363" s="40"/>
      <c r="AK363" s="40"/>
      <c r="AL363" s="40"/>
      <c r="AM363" s="40"/>
      <c r="AN363" s="40"/>
      <c r="AO363" s="40"/>
    </row>
    <row r="364" spans="1:41" s="21" customFormat="1" x14ac:dyDescent="0.25">
      <c r="A364" s="61"/>
      <c r="B364" s="42"/>
      <c r="C364" s="180"/>
      <c r="D364" s="63"/>
      <c r="E364" s="209"/>
      <c r="F364" s="210"/>
      <c r="G364" s="211"/>
      <c r="H364" s="210"/>
      <c r="I364" s="210"/>
      <c r="J364" s="210"/>
      <c r="K364" s="212" t="s">
        <v>372</v>
      </c>
      <c r="L364" s="210"/>
      <c r="M364" s="210"/>
      <c r="N364" s="192"/>
      <c r="O364" s="35"/>
      <c r="Q364" s="74" t="str">
        <f t="shared" ca="1" si="35"/>
        <v/>
      </c>
      <c r="S364" s="67" t="str">
        <f t="shared" si="36"/>
        <v>N</v>
      </c>
      <c r="T364" s="67">
        <f t="shared" ca="1" si="37"/>
        <v>0</v>
      </c>
      <c r="U364" s="67">
        <f>IF(C364="",0,IF(OR(D364=0,E364=0,F364=0,G364=0,H364=0,I364=0,K364=0,K364="",L364=0,M364=0,AND(OR(L364=Lists!$K$3,L364=Lists!$K$4),J364=0),AND(L364=Lists!$K$4,OR(M364=Lists!$M$5,M364=Lists!$M$6,M364=Lists!$M$7,M364=Lists!$M$8,M364=Lists!$M$10),N364=0)),1,0))</f>
        <v>0</v>
      </c>
      <c r="V364" s="67">
        <f>IF(E364=0,0,IF(COUNTIF(Lists!$B$3:$B$203,E364)&gt;0,0,1))</f>
        <v>0</v>
      </c>
      <c r="W364" s="67">
        <f>IF(M364=Lists!$L$5,IF(COUNTIFS('Section 3'!$D$16:$D$25,F364,'Section 3'!$G$16:$G$25,Lists!$J$3)&gt;0,0,1),IF(M364=Lists!$L$6,IF(COUNTIFS('Section 3'!$D$16:$D$25,F364,'Section 3'!$G$16:$G$25,M364)&gt;0,0,1),0))</f>
        <v>0</v>
      </c>
      <c r="X364" s="67">
        <f>IF(M364=Lists!$L$8,IF(COUNTIFS('Section 3'!$D$16:$D$25,F364,'Section 3'!$G$16:$G$25,Lists!$J$5)&gt;0,0,1),IF(M364=Lists!$L$10,IF(COUNTIFS('Section 3'!$D$16:$D$25,F364,'Section 3'!$G$16:$G$25,Lists!$J$6)&gt;0,0,1),0))</f>
        <v>0</v>
      </c>
      <c r="Y364" s="67">
        <f t="shared" si="32"/>
        <v>0</v>
      </c>
      <c r="Z364" s="61">
        <f t="shared" si="33"/>
        <v>0</v>
      </c>
      <c r="AA364" s="61">
        <f t="shared" si="34"/>
        <v>0</v>
      </c>
      <c r="AB364" s="40"/>
      <c r="AC364" s="40"/>
      <c r="AD364" s="40"/>
      <c r="AE364" s="40"/>
      <c r="AF364" s="40"/>
      <c r="AG364" s="40"/>
      <c r="AH364" s="40"/>
      <c r="AI364" s="40"/>
      <c r="AJ364" s="40"/>
      <c r="AK364" s="40"/>
      <c r="AL364" s="40"/>
      <c r="AM364" s="40"/>
      <c r="AN364" s="40"/>
      <c r="AO364" s="40"/>
    </row>
    <row r="365" spans="1:41" s="21" customFormat="1" x14ac:dyDescent="0.25">
      <c r="A365" s="61"/>
      <c r="B365" s="42"/>
      <c r="C365" s="180"/>
      <c r="D365" s="63"/>
      <c r="E365" s="209"/>
      <c r="F365" s="210"/>
      <c r="G365" s="211"/>
      <c r="H365" s="210"/>
      <c r="I365" s="210"/>
      <c r="J365" s="210"/>
      <c r="K365" s="212" t="s">
        <v>372</v>
      </c>
      <c r="L365" s="210"/>
      <c r="M365" s="210"/>
      <c r="N365" s="192"/>
      <c r="O365" s="35"/>
      <c r="Q365" s="74" t="str">
        <f t="shared" ca="1" si="35"/>
        <v/>
      </c>
      <c r="S365" s="67" t="str">
        <f t="shared" si="36"/>
        <v>N</v>
      </c>
      <c r="T365" s="67">
        <f t="shared" ca="1" si="37"/>
        <v>0</v>
      </c>
      <c r="U365" s="67">
        <f>IF(C365="",0,IF(OR(D365=0,E365=0,F365=0,G365=0,H365=0,I365=0,K365=0,K365="",L365=0,M365=0,AND(OR(L365=Lists!$K$3,L365=Lists!$K$4),J365=0),AND(L365=Lists!$K$4,OR(M365=Lists!$M$5,M365=Lists!$M$6,M365=Lists!$M$7,M365=Lists!$M$8,M365=Lists!$M$10),N365=0)),1,0))</f>
        <v>0</v>
      </c>
      <c r="V365" s="67">
        <f>IF(E365=0,0,IF(COUNTIF(Lists!$B$3:$B$203,E365)&gt;0,0,1))</f>
        <v>0</v>
      </c>
      <c r="W365" s="67">
        <f>IF(M365=Lists!$L$5,IF(COUNTIFS('Section 3'!$D$16:$D$25,F365,'Section 3'!$G$16:$G$25,Lists!$J$3)&gt;0,0,1),IF(M365=Lists!$L$6,IF(COUNTIFS('Section 3'!$D$16:$D$25,F365,'Section 3'!$G$16:$G$25,M365)&gt;0,0,1),0))</f>
        <v>0</v>
      </c>
      <c r="X365" s="67">
        <f>IF(M365=Lists!$L$8,IF(COUNTIFS('Section 3'!$D$16:$D$25,F365,'Section 3'!$G$16:$G$25,Lists!$J$5)&gt;0,0,1),IF(M365=Lists!$L$10,IF(COUNTIFS('Section 3'!$D$16:$D$25,F365,'Section 3'!$G$16:$G$25,Lists!$J$6)&gt;0,0,1),0))</f>
        <v>0</v>
      </c>
      <c r="Y365" s="67">
        <f t="shared" si="32"/>
        <v>0</v>
      </c>
      <c r="Z365" s="61">
        <f t="shared" si="33"/>
        <v>0</v>
      </c>
      <c r="AA365" s="61">
        <f t="shared" si="34"/>
        <v>0</v>
      </c>
      <c r="AB365" s="40"/>
      <c r="AC365" s="40"/>
      <c r="AD365" s="40"/>
      <c r="AE365" s="40"/>
      <c r="AF365" s="40"/>
      <c r="AG365" s="40"/>
      <c r="AH365" s="40"/>
      <c r="AI365" s="40"/>
      <c r="AJ365" s="40"/>
      <c r="AK365" s="40"/>
      <c r="AL365" s="40"/>
      <c r="AM365" s="40"/>
      <c r="AN365" s="40"/>
      <c r="AO365" s="40"/>
    </row>
    <row r="366" spans="1:41" s="21" customFormat="1" x14ac:dyDescent="0.25">
      <c r="A366" s="61"/>
      <c r="B366" s="42"/>
      <c r="C366" s="180"/>
      <c r="D366" s="63"/>
      <c r="E366" s="209"/>
      <c r="F366" s="210"/>
      <c r="G366" s="211"/>
      <c r="H366" s="210"/>
      <c r="I366" s="210"/>
      <c r="J366" s="210"/>
      <c r="K366" s="212" t="s">
        <v>372</v>
      </c>
      <c r="L366" s="210"/>
      <c r="M366" s="210"/>
      <c r="N366" s="192"/>
      <c r="O366" s="35"/>
      <c r="Q366" s="74" t="str">
        <f t="shared" ca="1" si="35"/>
        <v/>
      </c>
      <c r="S366" s="67" t="str">
        <f t="shared" si="36"/>
        <v>N</v>
      </c>
      <c r="T366" s="67">
        <f t="shared" ca="1" si="37"/>
        <v>0</v>
      </c>
      <c r="U366" s="67">
        <f>IF(C366="",0,IF(OR(D366=0,E366=0,F366=0,G366=0,H366=0,I366=0,K366=0,K366="",L366=0,M366=0,AND(OR(L366=Lists!$K$3,L366=Lists!$K$4),J366=0),AND(L366=Lists!$K$4,OR(M366=Lists!$M$5,M366=Lists!$M$6,M366=Lists!$M$7,M366=Lists!$M$8,M366=Lists!$M$10),N366=0)),1,0))</f>
        <v>0</v>
      </c>
      <c r="V366" s="67">
        <f>IF(E366=0,0,IF(COUNTIF(Lists!$B$3:$B$203,E366)&gt;0,0,1))</f>
        <v>0</v>
      </c>
      <c r="W366" s="67">
        <f>IF(M366=Lists!$L$5,IF(COUNTIFS('Section 3'!$D$16:$D$25,F366,'Section 3'!$G$16:$G$25,Lists!$J$3)&gt;0,0,1),IF(M366=Lists!$L$6,IF(COUNTIFS('Section 3'!$D$16:$D$25,F366,'Section 3'!$G$16:$G$25,M366)&gt;0,0,1),0))</f>
        <v>0</v>
      </c>
      <c r="X366" s="67">
        <f>IF(M366=Lists!$L$8,IF(COUNTIFS('Section 3'!$D$16:$D$25,F366,'Section 3'!$G$16:$G$25,Lists!$J$5)&gt;0,0,1),IF(M366=Lists!$L$10,IF(COUNTIFS('Section 3'!$D$16:$D$25,F366,'Section 3'!$G$16:$G$25,Lists!$J$6)&gt;0,0,1),0))</f>
        <v>0</v>
      </c>
      <c r="Y366" s="67">
        <f t="shared" si="32"/>
        <v>0</v>
      </c>
      <c r="Z366" s="61">
        <f t="shared" si="33"/>
        <v>0</v>
      </c>
      <c r="AA366" s="61">
        <f t="shared" si="34"/>
        <v>0</v>
      </c>
      <c r="AB366" s="40"/>
      <c r="AC366" s="40"/>
      <c r="AD366" s="40"/>
      <c r="AE366" s="40"/>
      <c r="AF366" s="40"/>
      <c r="AG366" s="40"/>
      <c r="AH366" s="40"/>
      <c r="AI366" s="40"/>
      <c r="AJ366" s="40"/>
      <c r="AK366" s="40"/>
      <c r="AL366" s="40"/>
      <c r="AM366" s="40"/>
      <c r="AN366" s="40"/>
      <c r="AO366" s="40"/>
    </row>
    <row r="367" spans="1:41" s="21" customFormat="1" x14ac:dyDescent="0.25">
      <c r="A367" s="61"/>
      <c r="B367" s="42"/>
      <c r="C367" s="180"/>
      <c r="D367" s="63"/>
      <c r="E367" s="209"/>
      <c r="F367" s="210"/>
      <c r="G367" s="211"/>
      <c r="H367" s="210"/>
      <c r="I367" s="210"/>
      <c r="J367" s="210"/>
      <c r="K367" s="212" t="s">
        <v>372</v>
      </c>
      <c r="L367" s="210"/>
      <c r="M367" s="210"/>
      <c r="N367" s="192"/>
      <c r="O367" s="35"/>
      <c r="Q367" s="74" t="str">
        <f t="shared" ca="1" si="35"/>
        <v/>
      </c>
      <c r="S367" s="67" t="str">
        <f t="shared" si="36"/>
        <v>N</v>
      </c>
      <c r="T367" s="67">
        <f t="shared" ca="1" si="37"/>
        <v>0</v>
      </c>
      <c r="U367" s="67">
        <f>IF(C367="",0,IF(OR(D367=0,E367=0,F367=0,G367=0,H367=0,I367=0,K367=0,K367="",L367=0,M367=0,AND(OR(L367=Lists!$K$3,L367=Lists!$K$4),J367=0),AND(L367=Lists!$K$4,OR(M367=Lists!$M$5,M367=Lists!$M$6,M367=Lists!$M$7,M367=Lists!$M$8,M367=Lists!$M$10),N367=0)),1,0))</f>
        <v>0</v>
      </c>
      <c r="V367" s="67">
        <f>IF(E367=0,0,IF(COUNTIF(Lists!$B$3:$B$203,E367)&gt;0,0,1))</f>
        <v>0</v>
      </c>
      <c r="W367" s="67">
        <f>IF(M367=Lists!$L$5,IF(COUNTIFS('Section 3'!$D$16:$D$25,F367,'Section 3'!$G$16:$G$25,Lists!$J$3)&gt;0,0,1),IF(M367=Lists!$L$6,IF(COUNTIFS('Section 3'!$D$16:$D$25,F367,'Section 3'!$G$16:$G$25,M367)&gt;0,0,1),0))</f>
        <v>0</v>
      </c>
      <c r="X367" s="67">
        <f>IF(M367=Lists!$L$8,IF(COUNTIFS('Section 3'!$D$16:$D$25,F367,'Section 3'!$G$16:$G$25,Lists!$J$5)&gt;0,0,1),IF(M367=Lists!$L$10,IF(COUNTIFS('Section 3'!$D$16:$D$25,F367,'Section 3'!$G$16:$G$25,Lists!$J$6)&gt;0,0,1),0))</f>
        <v>0</v>
      </c>
      <c r="Y367" s="67">
        <f t="shared" si="32"/>
        <v>0</v>
      </c>
      <c r="Z367" s="61">
        <f t="shared" si="33"/>
        <v>0</v>
      </c>
      <c r="AA367" s="61">
        <f t="shared" si="34"/>
        <v>0</v>
      </c>
      <c r="AB367" s="40"/>
      <c r="AC367" s="40"/>
      <c r="AD367" s="40"/>
      <c r="AE367" s="40"/>
      <c r="AF367" s="40"/>
      <c r="AG367" s="40"/>
      <c r="AH367" s="40"/>
      <c r="AI367" s="40"/>
      <c r="AJ367" s="40"/>
      <c r="AK367" s="40"/>
      <c r="AL367" s="40"/>
      <c r="AM367" s="40"/>
      <c r="AN367" s="40"/>
      <c r="AO367" s="40"/>
    </row>
    <row r="368" spans="1:41" s="21" customFormat="1" x14ac:dyDescent="0.25">
      <c r="A368" s="61"/>
      <c r="B368" s="42"/>
      <c r="C368" s="180"/>
      <c r="D368" s="63"/>
      <c r="E368" s="209"/>
      <c r="F368" s="210"/>
      <c r="G368" s="211"/>
      <c r="H368" s="210"/>
      <c r="I368" s="210"/>
      <c r="J368" s="210"/>
      <c r="K368" s="212" t="s">
        <v>372</v>
      </c>
      <c r="L368" s="210"/>
      <c r="M368" s="210"/>
      <c r="N368" s="192"/>
      <c r="O368" s="35"/>
      <c r="Q368" s="74" t="str">
        <f t="shared" ca="1" si="35"/>
        <v/>
      </c>
      <c r="S368" s="67" t="str">
        <f t="shared" si="36"/>
        <v>N</v>
      </c>
      <c r="T368" s="67">
        <f t="shared" ca="1" si="37"/>
        <v>0</v>
      </c>
      <c r="U368" s="67">
        <f>IF(C368="",0,IF(OR(D368=0,E368=0,F368=0,G368=0,H368=0,I368=0,K368=0,K368="",L368=0,M368=0,AND(OR(L368=Lists!$K$3,L368=Lists!$K$4),J368=0),AND(L368=Lists!$K$4,OR(M368=Lists!$M$5,M368=Lists!$M$6,M368=Lists!$M$7,M368=Lists!$M$8,M368=Lists!$M$10),N368=0)),1,0))</f>
        <v>0</v>
      </c>
      <c r="V368" s="67">
        <f>IF(E368=0,0,IF(COUNTIF(Lists!$B$3:$B$203,E368)&gt;0,0,1))</f>
        <v>0</v>
      </c>
      <c r="W368" s="67">
        <f>IF(M368=Lists!$L$5,IF(COUNTIFS('Section 3'!$D$16:$D$25,F368,'Section 3'!$G$16:$G$25,Lists!$J$3)&gt;0,0,1),IF(M368=Lists!$L$6,IF(COUNTIFS('Section 3'!$D$16:$D$25,F368,'Section 3'!$G$16:$G$25,M368)&gt;0,0,1),0))</f>
        <v>0</v>
      </c>
      <c r="X368" s="67">
        <f>IF(M368=Lists!$L$8,IF(COUNTIFS('Section 3'!$D$16:$D$25,F368,'Section 3'!$G$16:$G$25,Lists!$J$5)&gt;0,0,1),IF(M368=Lists!$L$10,IF(COUNTIFS('Section 3'!$D$16:$D$25,F368,'Section 3'!$G$16:$G$25,Lists!$J$6)&gt;0,0,1),0))</f>
        <v>0</v>
      </c>
      <c r="Y368" s="67">
        <f t="shared" si="32"/>
        <v>0</v>
      </c>
      <c r="Z368" s="61">
        <f t="shared" si="33"/>
        <v>0</v>
      </c>
      <c r="AA368" s="61">
        <f t="shared" si="34"/>
        <v>0</v>
      </c>
      <c r="AB368" s="40"/>
      <c r="AC368" s="40"/>
      <c r="AD368" s="40"/>
      <c r="AE368" s="40"/>
      <c r="AF368" s="40"/>
      <c r="AG368" s="40"/>
      <c r="AH368" s="40"/>
      <c r="AI368" s="40"/>
      <c r="AJ368" s="40"/>
      <c r="AK368" s="40"/>
      <c r="AL368" s="40"/>
      <c r="AM368" s="40"/>
      <c r="AN368" s="40"/>
      <c r="AO368" s="40"/>
    </row>
    <row r="369" spans="1:41" s="21" customFormat="1" x14ac:dyDescent="0.25">
      <c r="A369" s="61"/>
      <c r="B369" s="42"/>
      <c r="C369" s="180"/>
      <c r="D369" s="63"/>
      <c r="E369" s="209"/>
      <c r="F369" s="210"/>
      <c r="G369" s="211"/>
      <c r="H369" s="210"/>
      <c r="I369" s="210"/>
      <c r="J369" s="210"/>
      <c r="K369" s="212" t="s">
        <v>372</v>
      </c>
      <c r="L369" s="210"/>
      <c r="M369" s="210"/>
      <c r="N369" s="192"/>
      <c r="O369" s="35"/>
      <c r="Q369" s="74" t="str">
        <f t="shared" ca="1" si="35"/>
        <v/>
      </c>
      <c r="S369" s="67" t="str">
        <f t="shared" si="36"/>
        <v>N</v>
      </c>
      <c r="T369" s="67">
        <f t="shared" ca="1" si="37"/>
        <v>0</v>
      </c>
      <c r="U369" s="67">
        <f>IF(C369="",0,IF(OR(D369=0,E369=0,F369=0,G369=0,H369=0,I369=0,K369=0,K369="",L369=0,M369=0,AND(OR(L369=Lists!$K$3,L369=Lists!$K$4),J369=0),AND(L369=Lists!$K$4,OR(M369=Lists!$M$5,M369=Lists!$M$6,M369=Lists!$M$7,M369=Lists!$M$8,M369=Lists!$M$10),N369=0)),1,0))</f>
        <v>0</v>
      </c>
      <c r="V369" s="67">
        <f>IF(E369=0,0,IF(COUNTIF(Lists!$B$3:$B$203,E369)&gt;0,0,1))</f>
        <v>0</v>
      </c>
      <c r="W369" s="67">
        <f>IF(M369=Lists!$L$5,IF(COUNTIFS('Section 3'!$D$16:$D$25,F369,'Section 3'!$G$16:$G$25,Lists!$J$3)&gt;0,0,1),IF(M369=Lists!$L$6,IF(COUNTIFS('Section 3'!$D$16:$D$25,F369,'Section 3'!$G$16:$G$25,M369)&gt;0,0,1),0))</f>
        <v>0</v>
      </c>
      <c r="X369" s="67">
        <f>IF(M369=Lists!$L$8,IF(COUNTIFS('Section 3'!$D$16:$D$25,F369,'Section 3'!$G$16:$G$25,Lists!$J$5)&gt;0,0,1),IF(M369=Lists!$L$10,IF(COUNTIFS('Section 3'!$D$16:$D$25,F369,'Section 3'!$G$16:$G$25,Lists!$J$6)&gt;0,0,1),0))</f>
        <v>0</v>
      </c>
      <c r="Y369" s="67">
        <f t="shared" si="32"/>
        <v>0</v>
      </c>
      <c r="Z369" s="61">
        <f t="shared" si="33"/>
        <v>0</v>
      </c>
      <c r="AA369" s="61">
        <f t="shared" si="34"/>
        <v>0</v>
      </c>
      <c r="AB369" s="40"/>
      <c r="AC369" s="40"/>
      <c r="AD369" s="40"/>
      <c r="AE369" s="40"/>
      <c r="AF369" s="40"/>
      <c r="AG369" s="40"/>
      <c r="AH369" s="40"/>
      <c r="AI369" s="40"/>
      <c r="AJ369" s="40"/>
      <c r="AK369" s="40"/>
      <c r="AL369" s="40"/>
      <c r="AM369" s="40"/>
      <c r="AN369" s="40"/>
      <c r="AO369" s="40"/>
    </row>
    <row r="370" spans="1:41" s="21" customFormat="1" x14ac:dyDescent="0.25">
      <c r="A370" s="61"/>
      <c r="B370" s="42"/>
      <c r="C370" s="180"/>
      <c r="D370" s="63"/>
      <c r="E370" s="209"/>
      <c r="F370" s="210"/>
      <c r="G370" s="211"/>
      <c r="H370" s="210"/>
      <c r="I370" s="210"/>
      <c r="J370" s="210"/>
      <c r="K370" s="212" t="s">
        <v>372</v>
      </c>
      <c r="L370" s="210"/>
      <c r="M370" s="210"/>
      <c r="N370" s="192"/>
      <c r="O370" s="35"/>
      <c r="Q370" s="74" t="str">
        <f t="shared" ca="1" si="35"/>
        <v/>
      </c>
      <c r="S370" s="67" t="str">
        <f t="shared" si="36"/>
        <v>N</v>
      </c>
      <c r="T370" s="67">
        <f t="shared" ca="1" si="37"/>
        <v>0</v>
      </c>
      <c r="U370" s="67">
        <f>IF(C370="",0,IF(OR(D370=0,E370=0,F370=0,G370=0,H370=0,I370=0,K370=0,K370="",L370=0,M370=0,AND(OR(L370=Lists!$K$3,L370=Lists!$K$4),J370=0),AND(L370=Lists!$K$4,OR(M370=Lists!$M$5,M370=Lists!$M$6,M370=Lists!$M$7,M370=Lists!$M$8,M370=Lists!$M$10),N370=0)),1,0))</f>
        <v>0</v>
      </c>
      <c r="V370" s="67">
        <f>IF(E370=0,0,IF(COUNTIF(Lists!$B$3:$B$203,E370)&gt;0,0,1))</f>
        <v>0</v>
      </c>
      <c r="W370" s="67">
        <f>IF(M370=Lists!$L$5,IF(COUNTIFS('Section 3'!$D$16:$D$25,F370,'Section 3'!$G$16:$G$25,Lists!$J$3)&gt;0,0,1),IF(M370=Lists!$L$6,IF(COUNTIFS('Section 3'!$D$16:$D$25,F370,'Section 3'!$G$16:$G$25,M370)&gt;0,0,1),0))</f>
        <v>0</v>
      </c>
      <c r="X370" s="67">
        <f>IF(M370=Lists!$L$8,IF(COUNTIFS('Section 3'!$D$16:$D$25,F370,'Section 3'!$G$16:$G$25,Lists!$J$5)&gt;0,0,1),IF(M370=Lists!$L$10,IF(COUNTIFS('Section 3'!$D$16:$D$25,F370,'Section 3'!$G$16:$G$25,Lists!$J$6)&gt;0,0,1),0))</f>
        <v>0</v>
      </c>
      <c r="Y370" s="67">
        <f t="shared" si="32"/>
        <v>0</v>
      </c>
      <c r="Z370" s="61">
        <f t="shared" si="33"/>
        <v>0</v>
      </c>
      <c r="AA370" s="61">
        <f t="shared" si="34"/>
        <v>0</v>
      </c>
      <c r="AB370" s="40"/>
      <c r="AC370" s="40"/>
      <c r="AD370" s="40"/>
      <c r="AE370" s="40"/>
      <c r="AF370" s="40"/>
      <c r="AG370" s="40"/>
      <c r="AH370" s="40"/>
      <c r="AI370" s="40"/>
      <c r="AJ370" s="40"/>
      <c r="AK370" s="40"/>
      <c r="AL370" s="40"/>
      <c r="AM370" s="40"/>
      <c r="AN370" s="40"/>
      <c r="AO370" s="40"/>
    </row>
    <row r="371" spans="1:41" s="21" customFormat="1" x14ac:dyDescent="0.25">
      <c r="A371" s="61"/>
      <c r="B371" s="42"/>
      <c r="C371" s="180"/>
      <c r="D371" s="63"/>
      <c r="E371" s="209"/>
      <c r="F371" s="210"/>
      <c r="G371" s="211"/>
      <c r="H371" s="210"/>
      <c r="I371" s="210"/>
      <c r="J371" s="210"/>
      <c r="K371" s="212" t="s">
        <v>372</v>
      </c>
      <c r="L371" s="210"/>
      <c r="M371" s="210"/>
      <c r="N371" s="192"/>
      <c r="O371" s="35"/>
      <c r="Q371" s="74" t="str">
        <f t="shared" ca="1" si="35"/>
        <v/>
      </c>
      <c r="S371" s="67" t="str">
        <f t="shared" si="36"/>
        <v>N</v>
      </c>
      <c r="T371" s="67">
        <f t="shared" ca="1" si="37"/>
        <v>0</v>
      </c>
      <c r="U371" s="67">
        <f>IF(C371="",0,IF(OR(D371=0,E371=0,F371=0,G371=0,H371=0,I371=0,K371=0,K371="",L371=0,M371=0,AND(OR(L371=Lists!$K$3,L371=Lists!$K$4),J371=0),AND(L371=Lists!$K$4,OR(M371=Lists!$M$5,M371=Lists!$M$6,M371=Lists!$M$7,M371=Lists!$M$8,M371=Lists!$M$10),N371=0)),1,0))</f>
        <v>0</v>
      </c>
      <c r="V371" s="67">
        <f>IF(E371=0,0,IF(COUNTIF(Lists!$B$3:$B$203,E371)&gt;0,0,1))</f>
        <v>0</v>
      </c>
      <c r="W371" s="67">
        <f>IF(M371=Lists!$L$5,IF(COUNTIFS('Section 3'!$D$16:$D$25,F371,'Section 3'!$G$16:$G$25,Lists!$J$3)&gt;0,0,1),IF(M371=Lists!$L$6,IF(COUNTIFS('Section 3'!$D$16:$D$25,F371,'Section 3'!$G$16:$G$25,M371)&gt;0,0,1),0))</f>
        <v>0</v>
      </c>
      <c r="X371" s="67">
        <f>IF(M371=Lists!$L$8,IF(COUNTIFS('Section 3'!$D$16:$D$25,F371,'Section 3'!$G$16:$G$25,Lists!$J$5)&gt;0,0,1),IF(M371=Lists!$L$10,IF(COUNTIFS('Section 3'!$D$16:$D$25,F371,'Section 3'!$G$16:$G$25,Lists!$J$6)&gt;0,0,1),0))</f>
        <v>0</v>
      </c>
      <c r="Y371" s="67">
        <f t="shared" si="32"/>
        <v>0</v>
      </c>
      <c r="Z371" s="61">
        <f t="shared" si="33"/>
        <v>0</v>
      </c>
      <c r="AA371" s="61">
        <f t="shared" si="34"/>
        <v>0</v>
      </c>
      <c r="AB371" s="40"/>
      <c r="AC371" s="40"/>
      <c r="AD371" s="40"/>
      <c r="AE371" s="40"/>
      <c r="AF371" s="40"/>
      <c r="AG371" s="40"/>
      <c r="AH371" s="40"/>
      <c r="AI371" s="40"/>
      <c r="AJ371" s="40"/>
      <c r="AK371" s="40"/>
      <c r="AL371" s="40"/>
      <c r="AM371" s="40"/>
      <c r="AN371" s="40"/>
      <c r="AO371" s="40"/>
    </row>
    <row r="372" spans="1:41" s="21" customFormat="1" x14ac:dyDescent="0.25">
      <c r="A372" s="61"/>
      <c r="B372" s="42"/>
      <c r="C372" s="180"/>
      <c r="D372" s="63"/>
      <c r="E372" s="209"/>
      <c r="F372" s="210"/>
      <c r="G372" s="211"/>
      <c r="H372" s="210"/>
      <c r="I372" s="210"/>
      <c r="J372" s="210"/>
      <c r="K372" s="212" t="s">
        <v>372</v>
      </c>
      <c r="L372" s="210"/>
      <c r="M372" s="210"/>
      <c r="N372" s="192"/>
      <c r="O372" s="35"/>
      <c r="Q372" s="74" t="str">
        <f t="shared" ca="1" si="35"/>
        <v/>
      </c>
      <c r="S372" s="67" t="str">
        <f t="shared" si="36"/>
        <v>N</v>
      </c>
      <c r="T372" s="67">
        <f t="shared" ca="1" si="37"/>
        <v>0</v>
      </c>
      <c r="U372" s="67">
        <f>IF(C372="",0,IF(OR(D372=0,E372=0,F372=0,G372=0,H372=0,I372=0,K372=0,K372="",L372=0,M372=0,AND(OR(L372=Lists!$K$3,L372=Lists!$K$4),J372=0),AND(L372=Lists!$K$4,OR(M372=Lists!$M$5,M372=Lists!$M$6,M372=Lists!$M$7,M372=Lists!$M$8,M372=Lists!$M$10),N372=0)),1,0))</f>
        <v>0</v>
      </c>
      <c r="V372" s="67">
        <f>IF(E372=0,0,IF(COUNTIF(Lists!$B$3:$B$203,E372)&gt;0,0,1))</f>
        <v>0</v>
      </c>
      <c r="W372" s="67">
        <f>IF(M372=Lists!$L$5,IF(COUNTIFS('Section 3'!$D$16:$D$25,F372,'Section 3'!$G$16:$G$25,Lists!$J$3)&gt;0,0,1),IF(M372=Lists!$L$6,IF(COUNTIFS('Section 3'!$D$16:$D$25,F372,'Section 3'!$G$16:$G$25,M372)&gt;0,0,1),0))</f>
        <v>0</v>
      </c>
      <c r="X372" s="67">
        <f>IF(M372=Lists!$L$8,IF(COUNTIFS('Section 3'!$D$16:$D$25,F372,'Section 3'!$G$16:$G$25,Lists!$J$5)&gt;0,0,1),IF(M372=Lists!$L$10,IF(COUNTIFS('Section 3'!$D$16:$D$25,F372,'Section 3'!$G$16:$G$25,Lists!$J$6)&gt;0,0,1),0))</f>
        <v>0</v>
      </c>
      <c r="Y372" s="67">
        <f t="shared" si="32"/>
        <v>0</v>
      </c>
      <c r="Z372" s="61">
        <f t="shared" si="33"/>
        <v>0</v>
      </c>
      <c r="AA372" s="61">
        <f t="shared" si="34"/>
        <v>0</v>
      </c>
      <c r="AB372" s="40"/>
      <c r="AC372" s="40"/>
      <c r="AD372" s="40"/>
      <c r="AE372" s="40"/>
      <c r="AF372" s="40"/>
      <c r="AG372" s="40"/>
      <c r="AH372" s="40"/>
      <c r="AI372" s="40"/>
      <c r="AJ372" s="40"/>
      <c r="AK372" s="40"/>
      <c r="AL372" s="40"/>
      <c r="AM372" s="40"/>
      <c r="AN372" s="40"/>
      <c r="AO372" s="40"/>
    </row>
    <row r="373" spans="1:41" s="21" customFormat="1" x14ac:dyDescent="0.25">
      <c r="A373" s="61"/>
      <c r="B373" s="42"/>
      <c r="C373" s="180"/>
      <c r="D373" s="63"/>
      <c r="E373" s="209"/>
      <c r="F373" s="210"/>
      <c r="G373" s="211"/>
      <c r="H373" s="210"/>
      <c r="I373" s="210"/>
      <c r="J373" s="210"/>
      <c r="K373" s="212" t="s">
        <v>372</v>
      </c>
      <c r="L373" s="210"/>
      <c r="M373" s="210"/>
      <c r="N373" s="192"/>
      <c r="O373" s="35"/>
      <c r="Q373" s="74" t="str">
        <f t="shared" ca="1" si="35"/>
        <v/>
      </c>
      <c r="S373" s="67" t="str">
        <f t="shared" si="36"/>
        <v>N</v>
      </c>
      <c r="T373" s="67">
        <f t="shared" ca="1" si="37"/>
        <v>0</v>
      </c>
      <c r="U373" s="67">
        <f>IF(C373="",0,IF(OR(D373=0,E373=0,F373=0,G373=0,H373=0,I373=0,K373=0,K373="",L373=0,M373=0,AND(OR(L373=Lists!$K$3,L373=Lists!$K$4),J373=0),AND(L373=Lists!$K$4,OR(M373=Lists!$M$5,M373=Lists!$M$6,M373=Lists!$M$7,M373=Lists!$M$8,M373=Lists!$M$10),N373=0)),1,0))</f>
        <v>0</v>
      </c>
      <c r="V373" s="67">
        <f>IF(E373=0,0,IF(COUNTIF(Lists!$B$3:$B$203,E373)&gt;0,0,1))</f>
        <v>0</v>
      </c>
      <c r="W373" s="67">
        <f>IF(M373=Lists!$L$5,IF(COUNTIFS('Section 3'!$D$16:$D$25,F373,'Section 3'!$G$16:$G$25,Lists!$J$3)&gt;0,0,1),IF(M373=Lists!$L$6,IF(COUNTIFS('Section 3'!$D$16:$D$25,F373,'Section 3'!$G$16:$G$25,M373)&gt;0,0,1),0))</f>
        <v>0</v>
      </c>
      <c r="X373" s="67">
        <f>IF(M373=Lists!$L$8,IF(COUNTIFS('Section 3'!$D$16:$D$25,F373,'Section 3'!$G$16:$G$25,Lists!$J$5)&gt;0,0,1),IF(M373=Lists!$L$10,IF(COUNTIFS('Section 3'!$D$16:$D$25,F373,'Section 3'!$G$16:$G$25,Lists!$J$6)&gt;0,0,1),0))</f>
        <v>0</v>
      </c>
      <c r="Y373" s="67">
        <f t="shared" si="32"/>
        <v>0</v>
      </c>
      <c r="Z373" s="61">
        <f t="shared" si="33"/>
        <v>0</v>
      </c>
      <c r="AA373" s="61">
        <f t="shared" si="34"/>
        <v>0</v>
      </c>
      <c r="AB373" s="40"/>
      <c r="AC373" s="40"/>
      <c r="AD373" s="40"/>
      <c r="AE373" s="40"/>
      <c r="AF373" s="40"/>
      <c r="AG373" s="40"/>
      <c r="AH373" s="40"/>
      <c r="AI373" s="40"/>
      <c r="AJ373" s="40"/>
      <c r="AK373" s="40"/>
      <c r="AL373" s="40"/>
      <c r="AM373" s="40"/>
      <c r="AN373" s="40"/>
      <c r="AO373" s="40"/>
    </row>
    <row r="374" spans="1:41" s="21" customFormat="1" x14ac:dyDescent="0.25">
      <c r="A374" s="61"/>
      <c r="B374" s="42"/>
      <c r="C374" s="180"/>
      <c r="D374" s="63"/>
      <c r="E374" s="209"/>
      <c r="F374" s="210"/>
      <c r="G374" s="211"/>
      <c r="H374" s="210"/>
      <c r="I374" s="210"/>
      <c r="J374" s="210"/>
      <c r="K374" s="212" t="s">
        <v>372</v>
      </c>
      <c r="L374" s="210"/>
      <c r="M374" s="210"/>
      <c r="N374" s="192"/>
      <c r="O374" s="35"/>
      <c r="Q374" s="74" t="str">
        <f t="shared" ca="1" si="35"/>
        <v/>
      </c>
      <c r="S374" s="67" t="str">
        <f t="shared" si="36"/>
        <v>N</v>
      </c>
      <c r="T374" s="67">
        <f t="shared" ca="1" si="37"/>
        <v>0</v>
      </c>
      <c r="U374" s="67">
        <f>IF(C374="",0,IF(OR(D374=0,E374=0,F374=0,G374=0,H374=0,I374=0,K374=0,K374="",L374=0,M374=0,AND(OR(L374=Lists!$K$3,L374=Lists!$K$4),J374=0),AND(L374=Lists!$K$4,OR(M374=Lists!$M$5,M374=Lists!$M$6,M374=Lists!$M$7,M374=Lists!$M$8,M374=Lists!$M$10),N374=0)),1,0))</f>
        <v>0</v>
      </c>
      <c r="V374" s="67">
        <f>IF(E374=0,0,IF(COUNTIF(Lists!$B$3:$B$203,E374)&gt;0,0,1))</f>
        <v>0</v>
      </c>
      <c r="W374" s="67">
        <f>IF(M374=Lists!$L$5,IF(COUNTIFS('Section 3'!$D$16:$D$25,F374,'Section 3'!$G$16:$G$25,Lists!$J$3)&gt;0,0,1),IF(M374=Lists!$L$6,IF(COUNTIFS('Section 3'!$D$16:$D$25,F374,'Section 3'!$G$16:$G$25,M374)&gt;0,0,1),0))</f>
        <v>0</v>
      </c>
      <c r="X374" s="67">
        <f>IF(M374=Lists!$L$8,IF(COUNTIFS('Section 3'!$D$16:$D$25,F374,'Section 3'!$G$16:$G$25,Lists!$J$5)&gt;0,0,1),IF(M374=Lists!$L$10,IF(COUNTIFS('Section 3'!$D$16:$D$25,F374,'Section 3'!$G$16:$G$25,Lists!$J$6)&gt;0,0,1),0))</f>
        <v>0</v>
      </c>
      <c r="Y374" s="67">
        <f t="shared" si="32"/>
        <v>0</v>
      </c>
      <c r="Z374" s="61">
        <f t="shared" si="33"/>
        <v>0</v>
      </c>
      <c r="AA374" s="61">
        <f t="shared" si="34"/>
        <v>0</v>
      </c>
      <c r="AB374" s="40"/>
      <c r="AC374" s="40"/>
      <c r="AD374" s="40"/>
      <c r="AE374" s="40"/>
      <c r="AF374" s="40"/>
      <c r="AG374" s="40"/>
      <c r="AH374" s="40"/>
      <c r="AI374" s="40"/>
      <c r="AJ374" s="40"/>
      <c r="AK374" s="40"/>
      <c r="AL374" s="40"/>
      <c r="AM374" s="40"/>
      <c r="AN374" s="40"/>
      <c r="AO374" s="40"/>
    </row>
    <row r="375" spans="1:41" s="21" customFormat="1" x14ac:dyDescent="0.25">
      <c r="A375" s="61"/>
      <c r="B375" s="42"/>
      <c r="C375" s="180"/>
      <c r="D375" s="63"/>
      <c r="E375" s="209"/>
      <c r="F375" s="210"/>
      <c r="G375" s="211"/>
      <c r="H375" s="210"/>
      <c r="I375" s="210"/>
      <c r="J375" s="210"/>
      <c r="K375" s="212" t="s">
        <v>372</v>
      </c>
      <c r="L375" s="210"/>
      <c r="M375" s="210"/>
      <c r="N375" s="192"/>
      <c r="O375" s="35"/>
      <c r="Q375" s="74" t="str">
        <f t="shared" ca="1" si="35"/>
        <v/>
      </c>
      <c r="S375" s="67" t="str">
        <f t="shared" si="36"/>
        <v>N</v>
      </c>
      <c r="T375" s="67">
        <f t="shared" ca="1" si="37"/>
        <v>0</v>
      </c>
      <c r="U375" s="67">
        <f>IF(C375="",0,IF(OR(D375=0,E375=0,F375=0,G375=0,H375=0,I375=0,K375=0,K375="",L375=0,M375=0,AND(OR(L375=Lists!$K$3,L375=Lists!$K$4),J375=0),AND(L375=Lists!$K$4,OR(M375=Lists!$M$5,M375=Lists!$M$6,M375=Lists!$M$7,M375=Lists!$M$8,M375=Lists!$M$10),N375=0)),1,0))</f>
        <v>0</v>
      </c>
      <c r="V375" s="67">
        <f>IF(E375=0,0,IF(COUNTIF(Lists!$B$3:$B$203,E375)&gt;0,0,1))</f>
        <v>0</v>
      </c>
      <c r="W375" s="67">
        <f>IF(M375=Lists!$L$5,IF(COUNTIFS('Section 3'!$D$16:$D$25,F375,'Section 3'!$G$16:$G$25,Lists!$J$3)&gt;0,0,1),IF(M375=Lists!$L$6,IF(COUNTIFS('Section 3'!$D$16:$D$25,F375,'Section 3'!$G$16:$G$25,M375)&gt;0,0,1),0))</f>
        <v>0</v>
      </c>
      <c r="X375" s="67">
        <f>IF(M375=Lists!$L$8,IF(COUNTIFS('Section 3'!$D$16:$D$25,F375,'Section 3'!$G$16:$G$25,Lists!$J$5)&gt;0,0,1),IF(M375=Lists!$L$10,IF(COUNTIFS('Section 3'!$D$16:$D$25,F375,'Section 3'!$G$16:$G$25,Lists!$J$6)&gt;0,0,1),0))</f>
        <v>0</v>
      </c>
      <c r="Y375" s="67">
        <f t="shared" si="32"/>
        <v>0</v>
      </c>
      <c r="Z375" s="61">
        <f t="shared" si="33"/>
        <v>0</v>
      </c>
      <c r="AA375" s="61">
        <f t="shared" si="34"/>
        <v>0</v>
      </c>
      <c r="AB375" s="40"/>
      <c r="AC375" s="40"/>
      <c r="AD375" s="40"/>
      <c r="AE375" s="40"/>
      <c r="AF375" s="40"/>
      <c r="AG375" s="40"/>
      <c r="AH375" s="40"/>
      <c r="AI375" s="40"/>
      <c r="AJ375" s="40"/>
      <c r="AK375" s="40"/>
      <c r="AL375" s="40"/>
      <c r="AM375" s="40"/>
      <c r="AN375" s="40"/>
      <c r="AO375" s="40"/>
    </row>
    <row r="376" spans="1:41" s="21" customFormat="1" x14ac:dyDescent="0.25">
      <c r="A376" s="61"/>
      <c r="B376" s="42"/>
      <c r="C376" s="180"/>
      <c r="D376" s="63"/>
      <c r="E376" s="209"/>
      <c r="F376" s="210"/>
      <c r="G376" s="211"/>
      <c r="H376" s="210"/>
      <c r="I376" s="210"/>
      <c r="J376" s="210"/>
      <c r="K376" s="212" t="s">
        <v>372</v>
      </c>
      <c r="L376" s="210"/>
      <c r="M376" s="210"/>
      <c r="N376" s="192"/>
      <c r="O376" s="35"/>
      <c r="Q376" s="74" t="str">
        <f t="shared" ca="1" si="35"/>
        <v/>
      </c>
      <c r="S376" s="67" t="str">
        <f t="shared" si="36"/>
        <v>N</v>
      </c>
      <c r="T376" s="67">
        <f t="shared" ca="1" si="37"/>
        <v>0</v>
      </c>
      <c r="U376" s="67">
        <f>IF(C376="",0,IF(OR(D376=0,E376=0,F376=0,G376=0,H376=0,I376=0,K376=0,K376="",L376=0,M376=0,AND(OR(L376=Lists!$K$3,L376=Lists!$K$4),J376=0),AND(L376=Lists!$K$4,OR(M376=Lists!$M$5,M376=Lists!$M$6,M376=Lists!$M$7,M376=Lists!$M$8,M376=Lists!$M$10),N376=0)),1,0))</f>
        <v>0</v>
      </c>
      <c r="V376" s="67">
        <f>IF(E376=0,0,IF(COUNTIF(Lists!$B$3:$B$203,E376)&gt;0,0,1))</f>
        <v>0</v>
      </c>
      <c r="W376" s="67">
        <f>IF(M376=Lists!$L$5,IF(COUNTIFS('Section 3'!$D$16:$D$25,F376,'Section 3'!$G$16:$G$25,Lists!$J$3)&gt;0,0,1),IF(M376=Lists!$L$6,IF(COUNTIFS('Section 3'!$D$16:$D$25,F376,'Section 3'!$G$16:$G$25,M376)&gt;0,0,1),0))</f>
        <v>0</v>
      </c>
      <c r="X376" s="67">
        <f>IF(M376=Lists!$L$8,IF(COUNTIFS('Section 3'!$D$16:$D$25,F376,'Section 3'!$G$16:$G$25,Lists!$J$5)&gt;0,0,1),IF(M376=Lists!$L$10,IF(COUNTIFS('Section 3'!$D$16:$D$25,F376,'Section 3'!$G$16:$G$25,Lists!$J$6)&gt;0,0,1),0))</f>
        <v>0</v>
      </c>
      <c r="Y376" s="67">
        <f t="shared" si="32"/>
        <v>0</v>
      </c>
      <c r="Z376" s="61">
        <f t="shared" si="33"/>
        <v>0</v>
      </c>
      <c r="AA376" s="61">
        <f t="shared" si="34"/>
        <v>0</v>
      </c>
      <c r="AB376" s="40"/>
      <c r="AC376" s="40"/>
      <c r="AD376" s="40"/>
      <c r="AE376" s="40"/>
      <c r="AF376" s="40"/>
      <c r="AG376" s="40"/>
      <c r="AH376" s="40"/>
      <c r="AI376" s="40"/>
      <c r="AJ376" s="40"/>
      <c r="AK376" s="40"/>
      <c r="AL376" s="40"/>
      <c r="AM376" s="40"/>
      <c r="AN376" s="40"/>
      <c r="AO376" s="40"/>
    </row>
    <row r="377" spans="1:41" s="21" customFormat="1" x14ac:dyDescent="0.25">
      <c r="A377" s="61"/>
      <c r="B377" s="42"/>
      <c r="C377" s="180"/>
      <c r="D377" s="63"/>
      <c r="E377" s="209"/>
      <c r="F377" s="210"/>
      <c r="G377" s="211"/>
      <c r="H377" s="210"/>
      <c r="I377" s="210"/>
      <c r="J377" s="210"/>
      <c r="K377" s="212" t="s">
        <v>372</v>
      </c>
      <c r="L377" s="210"/>
      <c r="M377" s="210"/>
      <c r="N377" s="192"/>
      <c r="O377" s="35"/>
      <c r="Q377" s="74" t="str">
        <f t="shared" ca="1" si="35"/>
        <v/>
      </c>
      <c r="S377" s="67" t="str">
        <f t="shared" si="36"/>
        <v>N</v>
      </c>
      <c r="T377" s="67">
        <f t="shared" ca="1" si="37"/>
        <v>0</v>
      </c>
      <c r="U377" s="67">
        <f>IF(C377="",0,IF(OR(D377=0,E377=0,F377=0,G377=0,H377=0,I377=0,K377=0,K377="",L377=0,M377=0,AND(OR(L377=Lists!$K$3,L377=Lists!$K$4),J377=0),AND(L377=Lists!$K$4,OR(M377=Lists!$M$5,M377=Lists!$M$6,M377=Lists!$M$7,M377=Lists!$M$8,M377=Lists!$M$10),N377=0)),1,0))</f>
        <v>0</v>
      </c>
      <c r="V377" s="67">
        <f>IF(E377=0,0,IF(COUNTIF(Lists!$B$3:$B$203,E377)&gt;0,0,1))</f>
        <v>0</v>
      </c>
      <c r="W377" s="67">
        <f>IF(M377=Lists!$L$5,IF(COUNTIFS('Section 3'!$D$16:$D$25,F377,'Section 3'!$G$16:$G$25,Lists!$J$3)&gt;0,0,1),IF(M377=Lists!$L$6,IF(COUNTIFS('Section 3'!$D$16:$D$25,F377,'Section 3'!$G$16:$G$25,M377)&gt;0,0,1),0))</f>
        <v>0</v>
      </c>
      <c r="X377" s="67">
        <f>IF(M377=Lists!$L$8,IF(COUNTIFS('Section 3'!$D$16:$D$25,F377,'Section 3'!$G$16:$G$25,Lists!$J$5)&gt;0,0,1),IF(M377=Lists!$L$10,IF(COUNTIFS('Section 3'!$D$16:$D$25,F377,'Section 3'!$G$16:$G$25,Lists!$J$6)&gt;0,0,1),0))</f>
        <v>0</v>
      </c>
      <c r="Y377" s="67">
        <f t="shared" si="32"/>
        <v>0</v>
      </c>
      <c r="Z377" s="61">
        <f t="shared" si="33"/>
        <v>0</v>
      </c>
      <c r="AA377" s="61">
        <f t="shared" si="34"/>
        <v>0</v>
      </c>
      <c r="AB377" s="40"/>
      <c r="AC377" s="40"/>
      <c r="AD377" s="40"/>
      <c r="AE377" s="40"/>
      <c r="AF377" s="40"/>
      <c r="AG377" s="40"/>
      <c r="AH377" s="40"/>
      <c r="AI377" s="40"/>
      <c r="AJ377" s="40"/>
      <c r="AK377" s="40"/>
      <c r="AL377" s="40"/>
      <c r="AM377" s="40"/>
      <c r="AN377" s="40"/>
      <c r="AO377" s="40"/>
    </row>
    <row r="378" spans="1:41" s="21" customFormat="1" x14ac:dyDescent="0.25">
      <c r="A378" s="61"/>
      <c r="B378" s="42"/>
      <c r="C378" s="180"/>
      <c r="D378" s="63"/>
      <c r="E378" s="209"/>
      <c r="F378" s="210"/>
      <c r="G378" s="211"/>
      <c r="H378" s="210"/>
      <c r="I378" s="210"/>
      <c r="J378" s="210"/>
      <c r="K378" s="212" t="s">
        <v>372</v>
      </c>
      <c r="L378" s="210"/>
      <c r="M378" s="210"/>
      <c r="N378" s="192"/>
      <c r="O378" s="35"/>
      <c r="Q378" s="74" t="str">
        <f t="shared" ca="1" si="35"/>
        <v/>
      </c>
      <c r="S378" s="67" t="str">
        <f t="shared" si="36"/>
        <v>N</v>
      </c>
      <c r="T378" s="67">
        <f t="shared" ca="1" si="37"/>
        <v>0</v>
      </c>
      <c r="U378" s="67">
        <f>IF(C378="",0,IF(OR(D378=0,E378=0,F378=0,G378=0,H378=0,I378=0,K378=0,K378="",L378=0,M378=0,AND(OR(L378=Lists!$K$3,L378=Lists!$K$4),J378=0),AND(L378=Lists!$K$4,OR(M378=Lists!$M$5,M378=Lists!$M$6,M378=Lists!$M$7,M378=Lists!$M$8,M378=Lists!$M$10),N378=0)),1,0))</f>
        <v>0</v>
      </c>
      <c r="V378" s="67">
        <f>IF(E378=0,0,IF(COUNTIF(Lists!$B$3:$B$203,E378)&gt;0,0,1))</f>
        <v>0</v>
      </c>
      <c r="W378" s="67">
        <f>IF(M378=Lists!$L$5,IF(COUNTIFS('Section 3'!$D$16:$D$25,F378,'Section 3'!$G$16:$G$25,Lists!$J$3)&gt;0,0,1),IF(M378=Lists!$L$6,IF(COUNTIFS('Section 3'!$D$16:$D$25,F378,'Section 3'!$G$16:$G$25,M378)&gt;0,0,1),0))</f>
        <v>0</v>
      </c>
      <c r="X378" s="67">
        <f>IF(M378=Lists!$L$8,IF(COUNTIFS('Section 3'!$D$16:$D$25,F378,'Section 3'!$G$16:$G$25,Lists!$J$5)&gt;0,0,1),IF(M378=Lists!$L$10,IF(COUNTIFS('Section 3'!$D$16:$D$25,F378,'Section 3'!$G$16:$G$25,Lists!$J$6)&gt;0,0,1),0))</f>
        <v>0</v>
      </c>
      <c r="Y378" s="67">
        <f t="shared" si="32"/>
        <v>0</v>
      </c>
      <c r="Z378" s="61">
        <f t="shared" si="33"/>
        <v>0</v>
      </c>
      <c r="AA378" s="61">
        <f t="shared" si="34"/>
        <v>0</v>
      </c>
      <c r="AB378" s="40"/>
      <c r="AC378" s="40"/>
      <c r="AD378" s="40"/>
      <c r="AE378" s="40"/>
      <c r="AF378" s="40"/>
      <c r="AG378" s="40"/>
      <c r="AH378" s="40"/>
      <c r="AI378" s="40"/>
      <c r="AJ378" s="40"/>
      <c r="AK378" s="40"/>
      <c r="AL378" s="40"/>
      <c r="AM378" s="40"/>
      <c r="AN378" s="40"/>
      <c r="AO378" s="40"/>
    </row>
    <row r="379" spans="1:41" s="21" customFormat="1" x14ac:dyDescent="0.25">
      <c r="A379" s="61"/>
      <c r="B379" s="42"/>
      <c r="C379" s="180"/>
      <c r="D379" s="63"/>
      <c r="E379" s="209"/>
      <c r="F379" s="210"/>
      <c r="G379" s="211"/>
      <c r="H379" s="210"/>
      <c r="I379" s="210"/>
      <c r="J379" s="210"/>
      <c r="K379" s="212" t="s">
        <v>372</v>
      </c>
      <c r="L379" s="210"/>
      <c r="M379" s="210"/>
      <c r="N379" s="192"/>
      <c r="O379" s="35"/>
      <c r="Q379" s="74" t="str">
        <f t="shared" ca="1" si="35"/>
        <v/>
      </c>
      <c r="S379" s="67" t="str">
        <f t="shared" si="36"/>
        <v>N</v>
      </c>
      <c r="T379" s="67">
        <f t="shared" ca="1" si="37"/>
        <v>0</v>
      </c>
      <c r="U379" s="67">
        <f>IF(C379="",0,IF(OR(D379=0,E379=0,F379=0,G379=0,H379=0,I379=0,K379=0,K379="",L379=0,M379=0,AND(OR(L379=Lists!$K$3,L379=Lists!$K$4),J379=0),AND(L379=Lists!$K$4,OR(M379=Lists!$M$5,M379=Lists!$M$6,M379=Lists!$M$7,M379=Lists!$M$8,M379=Lists!$M$10),N379=0)),1,0))</f>
        <v>0</v>
      </c>
      <c r="V379" s="67">
        <f>IF(E379=0,0,IF(COUNTIF(Lists!$B$3:$B$203,E379)&gt;0,0,1))</f>
        <v>0</v>
      </c>
      <c r="W379" s="67">
        <f>IF(M379=Lists!$L$5,IF(COUNTIFS('Section 3'!$D$16:$D$25,F379,'Section 3'!$G$16:$G$25,Lists!$J$3)&gt;0,0,1),IF(M379=Lists!$L$6,IF(COUNTIFS('Section 3'!$D$16:$D$25,F379,'Section 3'!$G$16:$G$25,M379)&gt;0,0,1),0))</f>
        <v>0</v>
      </c>
      <c r="X379" s="67">
        <f>IF(M379=Lists!$L$8,IF(COUNTIFS('Section 3'!$D$16:$D$25,F379,'Section 3'!$G$16:$G$25,Lists!$J$5)&gt;0,0,1),IF(M379=Lists!$L$10,IF(COUNTIFS('Section 3'!$D$16:$D$25,F379,'Section 3'!$G$16:$G$25,Lists!$J$6)&gt;0,0,1),0))</f>
        <v>0</v>
      </c>
      <c r="Y379" s="67">
        <f t="shared" si="32"/>
        <v>0</v>
      </c>
      <c r="Z379" s="61">
        <f t="shared" si="33"/>
        <v>0</v>
      </c>
      <c r="AA379" s="61">
        <f t="shared" si="34"/>
        <v>0</v>
      </c>
      <c r="AB379" s="40"/>
      <c r="AC379" s="40"/>
      <c r="AD379" s="40"/>
      <c r="AE379" s="40"/>
      <c r="AF379" s="40"/>
      <c r="AG379" s="40"/>
      <c r="AH379" s="40"/>
      <c r="AI379" s="40"/>
      <c r="AJ379" s="40"/>
      <c r="AK379" s="40"/>
      <c r="AL379" s="40"/>
      <c r="AM379" s="40"/>
      <c r="AN379" s="40"/>
      <c r="AO379" s="40"/>
    </row>
    <row r="380" spans="1:41" s="21" customFormat="1" x14ac:dyDescent="0.25">
      <c r="A380" s="61"/>
      <c r="B380" s="42"/>
      <c r="C380" s="180"/>
      <c r="D380" s="63"/>
      <c r="E380" s="209"/>
      <c r="F380" s="210"/>
      <c r="G380" s="211"/>
      <c r="H380" s="210"/>
      <c r="I380" s="210"/>
      <c r="J380" s="210"/>
      <c r="K380" s="212" t="s">
        <v>372</v>
      </c>
      <c r="L380" s="210"/>
      <c r="M380" s="210"/>
      <c r="N380" s="192"/>
      <c r="O380" s="35"/>
      <c r="Q380" s="74" t="str">
        <f t="shared" ca="1" si="35"/>
        <v/>
      </c>
      <c r="S380" s="67" t="str">
        <f t="shared" si="36"/>
        <v>N</v>
      </c>
      <c r="T380" s="67">
        <f t="shared" ca="1" si="37"/>
        <v>0</v>
      </c>
      <c r="U380" s="67">
        <f>IF(C380="",0,IF(OR(D380=0,E380=0,F380=0,G380=0,H380=0,I380=0,K380=0,K380="",L380=0,M380=0,AND(OR(L380=Lists!$K$3,L380=Lists!$K$4),J380=0),AND(L380=Lists!$K$4,OR(M380=Lists!$M$5,M380=Lists!$M$6,M380=Lists!$M$7,M380=Lists!$M$8,M380=Lists!$M$10),N380=0)),1,0))</f>
        <v>0</v>
      </c>
      <c r="V380" s="67">
        <f>IF(E380=0,0,IF(COUNTIF(Lists!$B$3:$B$203,E380)&gt;0,0,1))</f>
        <v>0</v>
      </c>
      <c r="W380" s="67">
        <f>IF(M380=Lists!$L$5,IF(COUNTIFS('Section 3'!$D$16:$D$25,F380,'Section 3'!$G$16:$G$25,Lists!$J$3)&gt;0,0,1),IF(M380=Lists!$L$6,IF(COUNTIFS('Section 3'!$D$16:$D$25,F380,'Section 3'!$G$16:$G$25,M380)&gt;0,0,1),0))</f>
        <v>0</v>
      </c>
      <c r="X380" s="67">
        <f>IF(M380=Lists!$L$8,IF(COUNTIFS('Section 3'!$D$16:$D$25,F380,'Section 3'!$G$16:$G$25,Lists!$J$5)&gt;0,0,1),IF(M380=Lists!$L$10,IF(COUNTIFS('Section 3'!$D$16:$D$25,F380,'Section 3'!$G$16:$G$25,Lists!$J$6)&gt;0,0,1),0))</f>
        <v>0</v>
      </c>
      <c r="Y380" s="67">
        <f t="shared" si="32"/>
        <v>0</v>
      </c>
      <c r="Z380" s="61">
        <f t="shared" si="33"/>
        <v>0</v>
      </c>
      <c r="AA380" s="61">
        <f t="shared" si="34"/>
        <v>0</v>
      </c>
      <c r="AB380" s="40"/>
      <c r="AC380" s="40"/>
      <c r="AD380" s="40"/>
      <c r="AE380" s="40"/>
      <c r="AF380" s="40"/>
      <c r="AG380" s="40"/>
      <c r="AH380" s="40"/>
      <c r="AI380" s="40"/>
      <c r="AJ380" s="40"/>
      <c r="AK380" s="40"/>
      <c r="AL380" s="40"/>
      <c r="AM380" s="40"/>
      <c r="AN380" s="40"/>
      <c r="AO380" s="40"/>
    </row>
    <row r="381" spans="1:41" s="21" customFormat="1" x14ac:dyDescent="0.25">
      <c r="A381" s="61"/>
      <c r="B381" s="42"/>
      <c r="C381" s="180"/>
      <c r="D381" s="63"/>
      <c r="E381" s="209"/>
      <c r="F381" s="210"/>
      <c r="G381" s="211"/>
      <c r="H381" s="210"/>
      <c r="I381" s="210"/>
      <c r="J381" s="210"/>
      <c r="K381" s="212" t="s">
        <v>372</v>
      </c>
      <c r="L381" s="210"/>
      <c r="M381" s="210"/>
      <c r="N381" s="192"/>
      <c r="O381" s="35"/>
      <c r="Q381" s="74" t="str">
        <f t="shared" ca="1" si="35"/>
        <v/>
      </c>
      <c r="S381" s="67" t="str">
        <f t="shared" si="36"/>
        <v>N</v>
      </c>
      <c r="T381" s="67">
        <f t="shared" ca="1" si="37"/>
        <v>0</v>
      </c>
      <c r="U381" s="67">
        <f>IF(C381="",0,IF(OR(D381=0,E381=0,F381=0,G381=0,H381=0,I381=0,K381=0,K381="",L381=0,M381=0,AND(OR(L381=Lists!$K$3,L381=Lists!$K$4),J381=0),AND(L381=Lists!$K$4,OR(M381=Lists!$M$5,M381=Lists!$M$6,M381=Lists!$M$7,M381=Lists!$M$8,M381=Lists!$M$10),N381=0)),1,0))</f>
        <v>0</v>
      </c>
      <c r="V381" s="67">
        <f>IF(E381=0,0,IF(COUNTIF(Lists!$B$3:$B$203,E381)&gt;0,0,1))</f>
        <v>0</v>
      </c>
      <c r="W381" s="67">
        <f>IF(M381=Lists!$L$5,IF(COUNTIFS('Section 3'!$D$16:$D$25,F381,'Section 3'!$G$16:$G$25,Lists!$J$3)&gt;0,0,1),IF(M381=Lists!$L$6,IF(COUNTIFS('Section 3'!$D$16:$D$25,F381,'Section 3'!$G$16:$G$25,M381)&gt;0,0,1),0))</f>
        <v>0</v>
      </c>
      <c r="X381" s="67">
        <f>IF(M381=Lists!$L$8,IF(COUNTIFS('Section 3'!$D$16:$D$25,F381,'Section 3'!$G$16:$G$25,Lists!$J$5)&gt;0,0,1),IF(M381=Lists!$L$10,IF(COUNTIFS('Section 3'!$D$16:$D$25,F381,'Section 3'!$G$16:$G$25,Lists!$J$6)&gt;0,0,1),0))</f>
        <v>0</v>
      </c>
      <c r="Y381" s="67">
        <f t="shared" si="32"/>
        <v>0</v>
      </c>
      <c r="Z381" s="61">
        <f t="shared" si="33"/>
        <v>0</v>
      </c>
      <c r="AA381" s="61">
        <f t="shared" si="34"/>
        <v>0</v>
      </c>
      <c r="AB381" s="40"/>
      <c r="AC381" s="40"/>
      <c r="AD381" s="40"/>
      <c r="AE381" s="40"/>
      <c r="AF381" s="40"/>
      <c r="AG381" s="40"/>
      <c r="AH381" s="40"/>
      <c r="AI381" s="40"/>
      <c r="AJ381" s="40"/>
      <c r="AK381" s="40"/>
      <c r="AL381" s="40"/>
      <c r="AM381" s="40"/>
      <c r="AN381" s="40"/>
      <c r="AO381" s="40"/>
    </row>
    <row r="382" spans="1:41" s="21" customFormat="1" x14ac:dyDescent="0.25">
      <c r="A382" s="61"/>
      <c r="B382" s="42"/>
      <c r="C382" s="180"/>
      <c r="D382" s="63"/>
      <c r="E382" s="209"/>
      <c r="F382" s="210"/>
      <c r="G382" s="211"/>
      <c r="H382" s="210"/>
      <c r="I382" s="210"/>
      <c r="J382" s="210"/>
      <c r="K382" s="212" t="s">
        <v>372</v>
      </c>
      <c r="L382" s="210"/>
      <c r="M382" s="210"/>
      <c r="N382" s="192"/>
      <c r="O382" s="35"/>
      <c r="Q382" s="74" t="str">
        <f t="shared" ca="1" si="35"/>
        <v/>
      </c>
      <c r="S382" s="67" t="str">
        <f t="shared" si="36"/>
        <v>N</v>
      </c>
      <c r="T382" s="67">
        <f t="shared" ca="1" si="37"/>
        <v>0</v>
      </c>
      <c r="U382" s="67">
        <f>IF(C382="",0,IF(OR(D382=0,E382=0,F382=0,G382=0,H382=0,I382=0,K382=0,K382="",L382=0,M382=0,AND(OR(L382=Lists!$K$3,L382=Lists!$K$4),J382=0),AND(L382=Lists!$K$4,OR(M382=Lists!$M$5,M382=Lists!$M$6,M382=Lists!$M$7,M382=Lists!$M$8,M382=Lists!$M$10),N382=0)),1,0))</f>
        <v>0</v>
      </c>
      <c r="V382" s="67">
        <f>IF(E382=0,0,IF(COUNTIF(Lists!$B$3:$B$203,E382)&gt;0,0,1))</f>
        <v>0</v>
      </c>
      <c r="W382" s="67">
        <f>IF(M382=Lists!$L$5,IF(COUNTIFS('Section 3'!$D$16:$D$25,F382,'Section 3'!$G$16:$G$25,Lists!$J$3)&gt;0,0,1),IF(M382=Lists!$L$6,IF(COUNTIFS('Section 3'!$D$16:$D$25,F382,'Section 3'!$G$16:$G$25,M382)&gt;0,0,1),0))</f>
        <v>0</v>
      </c>
      <c r="X382" s="67">
        <f>IF(M382=Lists!$L$8,IF(COUNTIFS('Section 3'!$D$16:$D$25,F382,'Section 3'!$G$16:$G$25,Lists!$J$5)&gt;0,0,1),IF(M382=Lists!$L$10,IF(COUNTIFS('Section 3'!$D$16:$D$25,F382,'Section 3'!$G$16:$G$25,Lists!$J$6)&gt;0,0,1),0))</f>
        <v>0</v>
      </c>
      <c r="Y382" s="67">
        <f t="shared" si="32"/>
        <v>0</v>
      </c>
      <c r="Z382" s="61">
        <f t="shared" si="33"/>
        <v>0</v>
      </c>
      <c r="AA382" s="61">
        <f t="shared" si="34"/>
        <v>0</v>
      </c>
      <c r="AB382" s="40"/>
      <c r="AC382" s="40"/>
      <c r="AD382" s="40"/>
      <c r="AE382" s="40"/>
      <c r="AF382" s="40"/>
      <c r="AG382" s="40"/>
      <c r="AH382" s="40"/>
      <c r="AI382" s="40"/>
      <c r="AJ382" s="40"/>
      <c r="AK382" s="40"/>
      <c r="AL382" s="40"/>
      <c r="AM382" s="40"/>
      <c r="AN382" s="40"/>
      <c r="AO382" s="40"/>
    </row>
    <row r="383" spans="1:41" s="21" customFormat="1" x14ac:dyDescent="0.25">
      <c r="A383" s="61"/>
      <c r="B383" s="42"/>
      <c r="C383" s="180"/>
      <c r="D383" s="63"/>
      <c r="E383" s="209"/>
      <c r="F383" s="210"/>
      <c r="G383" s="211"/>
      <c r="H383" s="210"/>
      <c r="I383" s="210"/>
      <c r="J383" s="210"/>
      <c r="K383" s="212" t="s">
        <v>372</v>
      </c>
      <c r="L383" s="210"/>
      <c r="M383" s="210"/>
      <c r="N383" s="192"/>
      <c r="O383" s="35"/>
      <c r="Q383" s="74" t="str">
        <f t="shared" ca="1" si="35"/>
        <v/>
      </c>
      <c r="S383" s="67" t="str">
        <f t="shared" si="36"/>
        <v>N</v>
      </c>
      <c r="T383" s="67">
        <f t="shared" ca="1" si="37"/>
        <v>0</v>
      </c>
      <c r="U383" s="67">
        <f>IF(C383="",0,IF(OR(D383=0,E383=0,F383=0,G383=0,H383=0,I383=0,K383=0,K383="",L383=0,M383=0,AND(OR(L383=Lists!$K$3,L383=Lists!$K$4),J383=0),AND(L383=Lists!$K$4,OR(M383=Lists!$M$5,M383=Lists!$M$6,M383=Lists!$M$7,M383=Lists!$M$8,M383=Lists!$M$10),N383=0)),1,0))</f>
        <v>0</v>
      </c>
      <c r="V383" s="67">
        <f>IF(E383=0,0,IF(COUNTIF(Lists!$B$3:$B$203,E383)&gt;0,0,1))</f>
        <v>0</v>
      </c>
      <c r="W383" s="67">
        <f>IF(M383=Lists!$L$5,IF(COUNTIFS('Section 3'!$D$16:$D$25,F383,'Section 3'!$G$16:$G$25,Lists!$J$3)&gt;0,0,1),IF(M383=Lists!$L$6,IF(COUNTIFS('Section 3'!$D$16:$D$25,F383,'Section 3'!$G$16:$G$25,M383)&gt;0,0,1),0))</f>
        <v>0</v>
      </c>
      <c r="X383" s="67">
        <f>IF(M383=Lists!$L$8,IF(COUNTIFS('Section 3'!$D$16:$D$25,F383,'Section 3'!$G$16:$G$25,Lists!$J$5)&gt;0,0,1),IF(M383=Lists!$L$10,IF(COUNTIFS('Section 3'!$D$16:$D$25,F383,'Section 3'!$G$16:$G$25,Lists!$J$6)&gt;0,0,1),0))</f>
        <v>0</v>
      </c>
      <c r="Y383" s="67">
        <f t="shared" si="32"/>
        <v>0</v>
      </c>
      <c r="Z383" s="61">
        <f t="shared" si="33"/>
        <v>0</v>
      </c>
      <c r="AA383" s="61">
        <f t="shared" si="34"/>
        <v>0</v>
      </c>
      <c r="AB383" s="40"/>
      <c r="AC383" s="40"/>
      <c r="AD383" s="40"/>
      <c r="AE383" s="40"/>
      <c r="AF383" s="40"/>
      <c r="AG383" s="40"/>
      <c r="AH383" s="40"/>
      <c r="AI383" s="40"/>
      <c r="AJ383" s="40"/>
      <c r="AK383" s="40"/>
      <c r="AL383" s="40"/>
      <c r="AM383" s="40"/>
      <c r="AN383" s="40"/>
      <c r="AO383" s="40"/>
    </row>
    <row r="384" spans="1:41" s="21" customFormat="1" x14ac:dyDescent="0.25">
      <c r="A384" s="61"/>
      <c r="B384" s="42"/>
      <c r="C384" s="180"/>
      <c r="D384" s="63"/>
      <c r="E384" s="209"/>
      <c r="F384" s="210"/>
      <c r="G384" s="211"/>
      <c r="H384" s="210"/>
      <c r="I384" s="210"/>
      <c r="J384" s="210"/>
      <c r="K384" s="212" t="s">
        <v>372</v>
      </c>
      <c r="L384" s="210"/>
      <c r="M384" s="210"/>
      <c r="N384" s="192"/>
      <c r="O384" s="35"/>
      <c r="Q384" s="74" t="str">
        <f t="shared" ca="1" si="35"/>
        <v/>
      </c>
      <c r="S384" s="67" t="str">
        <f t="shared" si="36"/>
        <v>N</v>
      </c>
      <c r="T384" s="67">
        <f t="shared" ca="1" si="37"/>
        <v>0</v>
      </c>
      <c r="U384" s="67">
        <f>IF(C384="",0,IF(OR(D384=0,E384=0,F384=0,G384=0,H384=0,I384=0,K384=0,K384="",L384=0,M384=0,AND(OR(L384=Lists!$K$3,L384=Lists!$K$4),J384=0),AND(L384=Lists!$K$4,OR(M384=Lists!$M$5,M384=Lists!$M$6,M384=Lists!$M$7,M384=Lists!$M$8,M384=Lists!$M$10),N384=0)),1,0))</f>
        <v>0</v>
      </c>
      <c r="V384" s="67">
        <f>IF(E384=0,0,IF(COUNTIF(Lists!$B$3:$B$203,E384)&gt;0,0,1))</f>
        <v>0</v>
      </c>
      <c r="W384" s="67">
        <f>IF(M384=Lists!$L$5,IF(COUNTIFS('Section 3'!$D$16:$D$25,F384,'Section 3'!$G$16:$G$25,Lists!$J$3)&gt;0,0,1),IF(M384=Lists!$L$6,IF(COUNTIFS('Section 3'!$D$16:$D$25,F384,'Section 3'!$G$16:$G$25,M384)&gt;0,0,1),0))</f>
        <v>0</v>
      </c>
      <c r="X384" s="67">
        <f>IF(M384=Lists!$L$8,IF(COUNTIFS('Section 3'!$D$16:$D$25,F384,'Section 3'!$G$16:$G$25,Lists!$J$5)&gt;0,0,1),IF(M384=Lists!$L$10,IF(COUNTIFS('Section 3'!$D$16:$D$25,F384,'Section 3'!$G$16:$G$25,Lists!$J$6)&gt;0,0,1),0))</f>
        <v>0</v>
      </c>
      <c r="Y384" s="67">
        <f t="shared" si="32"/>
        <v>0</v>
      </c>
      <c r="Z384" s="61">
        <f t="shared" si="33"/>
        <v>0</v>
      </c>
      <c r="AA384" s="61">
        <f t="shared" si="34"/>
        <v>0</v>
      </c>
      <c r="AB384" s="40"/>
      <c r="AC384" s="40"/>
      <c r="AD384" s="40"/>
      <c r="AE384" s="40"/>
      <c r="AF384" s="40"/>
      <c r="AG384" s="40"/>
      <c r="AH384" s="40"/>
      <c r="AI384" s="40"/>
      <c r="AJ384" s="40"/>
      <c r="AK384" s="40"/>
      <c r="AL384" s="40"/>
      <c r="AM384" s="40"/>
      <c r="AN384" s="40"/>
      <c r="AO384" s="40"/>
    </row>
    <row r="385" spans="1:41" s="21" customFormat="1" x14ac:dyDescent="0.25">
      <c r="A385" s="61"/>
      <c r="B385" s="42"/>
      <c r="C385" s="180"/>
      <c r="D385" s="63"/>
      <c r="E385" s="209"/>
      <c r="F385" s="210"/>
      <c r="G385" s="211"/>
      <c r="H385" s="210"/>
      <c r="I385" s="210"/>
      <c r="J385" s="210"/>
      <c r="K385" s="212" t="s">
        <v>372</v>
      </c>
      <c r="L385" s="210"/>
      <c r="M385" s="210"/>
      <c r="N385" s="192"/>
      <c r="O385" s="35"/>
      <c r="Q385" s="74" t="str">
        <f t="shared" ca="1" si="35"/>
        <v/>
      </c>
      <c r="S385" s="67" t="str">
        <f t="shared" si="36"/>
        <v>N</v>
      </c>
      <c r="T385" s="67">
        <f t="shared" ca="1" si="37"/>
        <v>0</v>
      </c>
      <c r="U385" s="67">
        <f>IF(C385="",0,IF(OR(D385=0,E385=0,F385=0,G385=0,H385=0,I385=0,K385=0,K385="",L385=0,M385=0,AND(OR(L385=Lists!$K$3,L385=Lists!$K$4),J385=0),AND(L385=Lists!$K$4,OR(M385=Lists!$M$5,M385=Lists!$M$6,M385=Lists!$M$7,M385=Lists!$M$8,M385=Lists!$M$10),N385=0)),1,0))</f>
        <v>0</v>
      </c>
      <c r="V385" s="67">
        <f>IF(E385=0,0,IF(COUNTIF(Lists!$B$3:$B$203,E385)&gt;0,0,1))</f>
        <v>0</v>
      </c>
      <c r="W385" s="67">
        <f>IF(M385=Lists!$L$5,IF(COUNTIFS('Section 3'!$D$16:$D$25,F385,'Section 3'!$G$16:$G$25,Lists!$J$3)&gt;0,0,1),IF(M385=Lists!$L$6,IF(COUNTIFS('Section 3'!$D$16:$D$25,F385,'Section 3'!$G$16:$G$25,M385)&gt;0,0,1),0))</f>
        <v>0</v>
      </c>
      <c r="X385" s="67">
        <f>IF(M385=Lists!$L$8,IF(COUNTIFS('Section 3'!$D$16:$D$25,F385,'Section 3'!$G$16:$G$25,Lists!$J$5)&gt;0,0,1),IF(M385=Lists!$L$10,IF(COUNTIFS('Section 3'!$D$16:$D$25,F385,'Section 3'!$G$16:$G$25,Lists!$J$6)&gt;0,0,1),0))</f>
        <v>0</v>
      </c>
      <c r="Y385" s="67">
        <f t="shared" si="32"/>
        <v>0</v>
      </c>
      <c r="Z385" s="61">
        <f t="shared" si="33"/>
        <v>0</v>
      </c>
      <c r="AA385" s="61">
        <f t="shared" si="34"/>
        <v>0</v>
      </c>
      <c r="AB385" s="40"/>
      <c r="AC385" s="40"/>
      <c r="AD385" s="40"/>
      <c r="AE385" s="40"/>
      <c r="AF385" s="40"/>
      <c r="AG385" s="40"/>
      <c r="AH385" s="40"/>
      <c r="AI385" s="40"/>
      <c r="AJ385" s="40"/>
      <c r="AK385" s="40"/>
      <c r="AL385" s="40"/>
      <c r="AM385" s="40"/>
      <c r="AN385" s="40"/>
      <c r="AO385" s="40"/>
    </row>
    <row r="386" spans="1:41" s="21" customFormat="1" x14ac:dyDescent="0.25">
      <c r="A386" s="61"/>
      <c r="B386" s="42"/>
      <c r="C386" s="180"/>
      <c r="D386" s="63"/>
      <c r="E386" s="209"/>
      <c r="F386" s="210"/>
      <c r="G386" s="211"/>
      <c r="H386" s="210"/>
      <c r="I386" s="210"/>
      <c r="J386" s="210"/>
      <c r="K386" s="212" t="s">
        <v>372</v>
      </c>
      <c r="L386" s="210"/>
      <c r="M386" s="210"/>
      <c r="N386" s="192"/>
      <c r="O386" s="35"/>
      <c r="Q386" s="74" t="str">
        <f t="shared" ca="1" si="35"/>
        <v/>
      </c>
      <c r="S386" s="67" t="str">
        <f t="shared" si="36"/>
        <v>N</v>
      </c>
      <c r="T386" s="67">
        <f t="shared" ca="1" si="37"/>
        <v>0</v>
      </c>
      <c r="U386" s="67">
        <f>IF(C386="",0,IF(OR(D386=0,E386=0,F386=0,G386=0,H386=0,I386=0,K386=0,K386="",L386=0,M386=0,AND(OR(L386=Lists!$K$3,L386=Lists!$K$4),J386=0),AND(L386=Lists!$K$4,OR(M386=Lists!$M$5,M386=Lists!$M$6,M386=Lists!$M$7,M386=Lists!$M$8,M386=Lists!$M$10),N386=0)),1,0))</f>
        <v>0</v>
      </c>
      <c r="V386" s="67">
        <f>IF(E386=0,0,IF(COUNTIF(Lists!$B$3:$B$203,E386)&gt;0,0,1))</f>
        <v>0</v>
      </c>
      <c r="W386" s="67">
        <f>IF(M386=Lists!$L$5,IF(COUNTIFS('Section 3'!$D$16:$D$25,F386,'Section 3'!$G$16:$G$25,Lists!$J$3)&gt;0,0,1),IF(M386=Lists!$L$6,IF(COUNTIFS('Section 3'!$D$16:$D$25,F386,'Section 3'!$G$16:$G$25,M386)&gt;0,0,1),0))</f>
        <v>0</v>
      </c>
      <c r="X386" s="67">
        <f>IF(M386=Lists!$L$8,IF(COUNTIFS('Section 3'!$D$16:$D$25,F386,'Section 3'!$G$16:$G$25,Lists!$J$5)&gt;0,0,1),IF(M386=Lists!$L$10,IF(COUNTIFS('Section 3'!$D$16:$D$25,F386,'Section 3'!$G$16:$G$25,Lists!$J$6)&gt;0,0,1),0))</f>
        <v>0</v>
      </c>
      <c r="Y386" s="67">
        <f t="shared" si="32"/>
        <v>0</v>
      </c>
      <c r="Z386" s="61">
        <f t="shared" si="33"/>
        <v>0</v>
      </c>
      <c r="AA386" s="61">
        <f t="shared" si="34"/>
        <v>0</v>
      </c>
      <c r="AB386" s="40"/>
      <c r="AC386" s="40"/>
      <c r="AD386" s="40"/>
      <c r="AE386" s="40"/>
      <c r="AF386" s="40"/>
      <c r="AG386" s="40"/>
      <c r="AH386" s="40"/>
      <c r="AI386" s="40"/>
      <c r="AJ386" s="40"/>
      <c r="AK386" s="40"/>
      <c r="AL386" s="40"/>
      <c r="AM386" s="40"/>
      <c r="AN386" s="40"/>
      <c r="AO386" s="40"/>
    </row>
    <row r="387" spans="1:41" s="21" customFormat="1" x14ac:dyDescent="0.25">
      <c r="A387" s="61"/>
      <c r="B387" s="42"/>
      <c r="C387" s="180"/>
      <c r="D387" s="63"/>
      <c r="E387" s="209"/>
      <c r="F387" s="210"/>
      <c r="G387" s="211"/>
      <c r="H387" s="210"/>
      <c r="I387" s="210"/>
      <c r="J387" s="210"/>
      <c r="K387" s="212" t="s">
        <v>372</v>
      </c>
      <c r="L387" s="210"/>
      <c r="M387" s="210"/>
      <c r="N387" s="192"/>
      <c r="O387" s="35"/>
      <c r="Q387" s="74" t="str">
        <f t="shared" ca="1" si="35"/>
        <v/>
      </c>
      <c r="S387" s="67" t="str">
        <f t="shared" si="36"/>
        <v>N</v>
      </c>
      <c r="T387" s="67">
        <f t="shared" ca="1" si="37"/>
        <v>0</v>
      </c>
      <c r="U387" s="67">
        <f>IF(C387="",0,IF(OR(D387=0,E387=0,F387=0,G387=0,H387=0,I387=0,K387=0,K387="",L387=0,M387=0,AND(OR(L387=Lists!$K$3,L387=Lists!$K$4),J387=0),AND(L387=Lists!$K$4,OR(M387=Lists!$M$5,M387=Lists!$M$6,M387=Lists!$M$7,M387=Lists!$M$8,M387=Lists!$M$10),N387=0)),1,0))</f>
        <v>0</v>
      </c>
      <c r="V387" s="67">
        <f>IF(E387=0,0,IF(COUNTIF(Lists!$B$3:$B$203,E387)&gt;0,0,1))</f>
        <v>0</v>
      </c>
      <c r="W387" s="67">
        <f>IF(M387=Lists!$L$5,IF(COUNTIFS('Section 3'!$D$16:$D$25,F387,'Section 3'!$G$16:$G$25,Lists!$J$3)&gt;0,0,1),IF(M387=Lists!$L$6,IF(COUNTIFS('Section 3'!$D$16:$D$25,F387,'Section 3'!$G$16:$G$25,M387)&gt;0,0,1),0))</f>
        <v>0</v>
      </c>
      <c r="X387" s="67">
        <f>IF(M387=Lists!$L$8,IF(COUNTIFS('Section 3'!$D$16:$D$25,F387,'Section 3'!$G$16:$G$25,Lists!$J$5)&gt;0,0,1),IF(M387=Lists!$L$10,IF(COUNTIFS('Section 3'!$D$16:$D$25,F387,'Section 3'!$G$16:$G$25,Lists!$J$6)&gt;0,0,1),0))</f>
        <v>0</v>
      </c>
      <c r="Y387" s="67">
        <f t="shared" si="32"/>
        <v>0</v>
      </c>
      <c r="Z387" s="61">
        <f t="shared" si="33"/>
        <v>0</v>
      </c>
      <c r="AA387" s="61">
        <f t="shared" si="34"/>
        <v>0</v>
      </c>
      <c r="AB387" s="40"/>
      <c r="AC387" s="40"/>
      <c r="AD387" s="40"/>
      <c r="AE387" s="40"/>
      <c r="AF387" s="40"/>
      <c r="AG387" s="40"/>
      <c r="AH387" s="40"/>
      <c r="AI387" s="40"/>
      <c r="AJ387" s="40"/>
      <c r="AK387" s="40"/>
      <c r="AL387" s="40"/>
      <c r="AM387" s="40"/>
      <c r="AN387" s="40"/>
      <c r="AO387" s="40"/>
    </row>
    <row r="388" spans="1:41" s="21" customFormat="1" x14ac:dyDescent="0.25">
      <c r="A388" s="61"/>
      <c r="B388" s="42"/>
      <c r="C388" s="180"/>
      <c r="D388" s="63"/>
      <c r="E388" s="209"/>
      <c r="F388" s="210"/>
      <c r="G388" s="211"/>
      <c r="H388" s="210"/>
      <c r="I388" s="210"/>
      <c r="J388" s="210"/>
      <c r="K388" s="212" t="s">
        <v>372</v>
      </c>
      <c r="L388" s="210"/>
      <c r="M388" s="210"/>
      <c r="N388" s="192"/>
      <c r="O388" s="35"/>
      <c r="Q388" s="74" t="str">
        <f t="shared" ca="1" si="35"/>
        <v/>
      </c>
      <c r="S388" s="67" t="str">
        <f t="shared" si="36"/>
        <v>N</v>
      </c>
      <c r="T388" s="67">
        <f t="shared" ca="1" si="37"/>
        <v>0</v>
      </c>
      <c r="U388" s="67">
        <f>IF(C388="",0,IF(OR(D388=0,E388=0,F388=0,G388=0,H388=0,I388=0,K388=0,K388="",L388=0,M388=0,AND(OR(L388=Lists!$K$3,L388=Lists!$K$4),J388=0),AND(L388=Lists!$K$4,OR(M388=Lists!$M$5,M388=Lists!$M$6,M388=Lists!$M$7,M388=Lists!$M$8,M388=Lists!$M$10),N388=0)),1,0))</f>
        <v>0</v>
      </c>
      <c r="V388" s="67">
        <f>IF(E388=0,0,IF(COUNTIF(Lists!$B$3:$B$203,E388)&gt;0,0,1))</f>
        <v>0</v>
      </c>
      <c r="W388" s="67">
        <f>IF(M388=Lists!$L$5,IF(COUNTIFS('Section 3'!$D$16:$D$25,F388,'Section 3'!$G$16:$G$25,Lists!$J$3)&gt;0,0,1),IF(M388=Lists!$L$6,IF(COUNTIFS('Section 3'!$D$16:$D$25,F388,'Section 3'!$G$16:$G$25,M388)&gt;0,0,1),0))</f>
        <v>0</v>
      </c>
      <c r="X388" s="67">
        <f>IF(M388=Lists!$L$8,IF(COUNTIFS('Section 3'!$D$16:$D$25,F388,'Section 3'!$G$16:$G$25,Lists!$J$5)&gt;0,0,1),IF(M388=Lists!$L$10,IF(COUNTIFS('Section 3'!$D$16:$D$25,F388,'Section 3'!$G$16:$G$25,Lists!$J$6)&gt;0,0,1),0))</f>
        <v>0</v>
      </c>
      <c r="Y388" s="67">
        <f t="shared" si="32"/>
        <v>0</v>
      </c>
      <c r="Z388" s="61">
        <f t="shared" si="33"/>
        <v>0</v>
      </c>
      <c r="AA388" s="61">
        <f t="shared" si="34"/>
        <v>0</v>
      </c>
      <c r="AB388" s="40"/>
      <c r="AC388" s="40"/>
      <c r="AD388" s="40"/>
      <c r="AE388" s="40"/>
      <c r="AF388" s="40"/>
      <c r="AG388" s="40"/>
      <c r="AH388" s="40"/>
      <c r="AI388" s="40"/>
      <c r="AJ388" s="40"/>
      <c r="AK388" s="40"/>
      <c r="AL388" s="40"/>
      <c r="AM388" s="40"/>
      <c r="AN388" s="40"/>
      <c r="AO388" s="40"/>
    </row>
    <row r="389" spans="1:41" s="21" customFormat="1" x14ac:dyDescent="0.25">
      <c r="A389" s="61"/>
      <c r="B389" s="42"/>
      <c r="C389" s="180"/>
      <c r="D389" s="63"/>
      <c r="E389" s="209"/>
      <c r="F389" s="210"/>
      <c r="G389" s="211"/>
      <c r="H389" s="210"/>
      <c r="I389" s="210"/>
      <c r="J389" s="210"/>
      <c r="K389" s="212" t="s">
        <v>372</v>
      </c>
      <c r="L389" s="210"/>
      <c r="M389" s="210"/>
      <c r="N389" s="192"/>
      <c r="O389" s="35"/>
      <c r="Q389" s="74" t="str">
        <f t="shared" ca="1" si="35"/>
        <v/>
      </c>
      <c r="S389" s="67" t="str">
        <f t="shared" si="36"/>
        <v>N</v>
      </c>
      <c r="T389" s="67">
        <f t="shared" ca="1" si="37"/>
        <v>0</v>
      </c>
      <c r="U389" s="67">
        <f>IF(C389="",0,IF(OR(D389=0,E389=0,F389=0,G389=0,H389=0,I389=0,K389=0,K389="",L389=0,M389=0,AND(OR(L389=Lists!$K$3,L389=Lists!$K$4),J389=0),AND(L389=Lists!$K$4,OR(M389=Lists!$M$5,M389=Lists!$M$6,M389=Lists!$M$7,M389=Lists!$M$8,M389=Lists!$M$10),N389=0)),1,0))</f>
        <v>0</v>
      </c>
      <c r="V389" s="67">
        <f>IF(E389=0,0,IF(COUNTIF(Lists!$B$3:$B$203,E389)&gt;0,0,1))</f>
        <v>0</v>
      </c>
      <c r="W389" s="67">
        <f>IF(M389=Lists!$L$5,IF(COUNTIFS('Section 3'!$D$16:$D$25,F389,'Section 3'!$G$16:$G$25,Lists!$J$3)&gt;0,0,1),IF(M389=Lists!$L$6,IF(COUNTIFS('Section 3'!$D$16:$D$25,F389,'Section 3'!$G$16:$G$25,M389)&gt;0,0,1),0))</f>
        <v>0</v>
      </c>
      <c r="X389" s="67">
        <f>IF(M389=Lists!$L$8,IF(COUNTIFS('Section 3'!$D$16:$D$25,F389,'Section 3'!$G$16:$G$25,Lists!$J$5)&gt;0,0,1),IF(M389=Lists!$L$10,IF(COUNTIFS('Section 3'!$D$16:$D$25,F389,'Section 3'!$G$16:$G$25,Lists!$J$6)&gt;0,0,1),0))</f>
        <v>0</v>
      </c>
      <c r="Y389" s="67">
        <f t="shared" si="32"/>
        <v>0</v>
      </c>
      <c r="Z389" s="61">
        <f t="shared" si="33"/>
        <v>0</v>
      </c>
      <c r="AA389" s="61">
        <f t="shared" si="34"/>
        <v>0</v>
      </c>
      <c r="AB389" s="40"/>
      <c r="AC389" s="40"/>
      <c r="AD389" s="40"/>
      <c r="AE389" s="40"/>
      <c r="AF389" s="40"/>
      <c r="AG389" s="40"/>
      <c r="AH389" s="40"/>
      <c r="AI389" s="40"/>
      <c r="AJ389" s="40"/>
      <c r="AK389" s="40"/>
      <c r="AL389" s="40"/>
      <c r="AM389" s="40"/>
      <c r="AN389" s="40"/>
      <c r="AO389" s="40"/>
    </row>
    <row r="390" spans="1:41" s="21" customFormat="1" x14ac:dyDescent="0.25">
      <c r="A390" s="61"/>
      <c r="B390" s="42"/>
      <c r="C390" s="180"/>
      <c r="D390" s="63"/>
      <c r="E390" s="209"/>
      <c r="F390" s="210"/>
      <c r="G390" s="211"/>
      <c r="H390" s="210"/>
      <c r="I390" s="210"/>
      <c r="J390" s="210"/>
      <c r="K390" s="212" t="s">
        <v>372</v>
      </c>
      <c r="L390" s="210"/>
      <c r="M390" s="210"/>
      <c r="N390" s="192"/>
      <c r="O390" s="35"/>
      <c r="Q390" s="74" t="str">
        <f t="shared" ca="1" si="35"/>
        <v/>
      </c>
      <c r="S390" s="67" t="str">
        <f t="shared" si="36"/>
        <v>N</v>
      </c>
      <c r="T390" s="67">
        <f t="shared" ca="1" si="37"/>
        <v>0</v>
      </c>
      <c r="U390" s="67">
        <f>IF(C390="",0,IF(OR(D390=0,E390=0,F390=0,G390=0,H390=0,I390=0,K390=0,K390="",L390=0,M390=0,AND(OR(L390=Lists!$K$3,L390=Lists!$K$4),J390=0),AND(L390=Lists!$K$4,OR(M390=Lists!$M$5,M390=Lists!$M$6,M390=Lists!$M$7,M390=Lists!$M$8,M390=Lists!$M$10),N390=0)),1,0))</f>
        <v>0</v>
      </c>
      <c r="V390" s="67">
        <f>IF(E390=0,0,IF(COUNTIF(Lists!$B$3:$B$203,E390)&gt;0,0,1))</f>
        <v>0</v>
      </c>
      <c r="W390" s="67">
        <f>IF(M390=Lists!$L$5,IF(COUNTIFS('Section 3'!$D$16:$D$25,F390,'Section 3'!$G$16:$G$25,Lists!$J$3)&gt;0,0,1),IF(M390=Lists!$L$6,IF(COUNTIFS('Section 3'!$D$16:$D$25,F390,'Section 3'!$G$16:$G$25,M390)&gt;0,0,1),0))</f>
        <v>0</v>
      </c>
      <c r="X390" s="67">
        <f>IF(M390=Lists!$L$8,IF(COUNTIFS('Section 3'!$D$16:$D$25,F390,'Section 3'!$G$16:$G$25,Lists!$J$5)&gt;0,0,1),IF(M390=Lists!$L$10,IF(COUNTIFS('Section 3'!$D$16:$D$25,F390,'Section 3'!$G$16:$G$25,Lists!$J$6)&gt;0,0,1),0))</f>
        <v>0</v>
      </c>
      <c r="Y390" s="67">
        <f t="shared" si="32"/>
        <v>0</v>
      </c>
      <c r="Z390" s="61">
        <f t="shared" si="33"/>
        <v>0</v>
      </c>
      <c r="AA390" s="61">
        <f t="shared" si="34"/>
        <v>0</v>
      </c>
      <c r="AB390" s="40"/>
      <c r="AC390" s="40"/>
      <c r="AD390" s="40"/>
      <c r="AE390" s="40"/>
      <c r="AF390" s="40"/>
      <c r="AG390" s="40"/>
      <c r="AH390" s="40"/>
      <c r="AI390" s="40"/>
      <c r="AJ390" s="40"/>
      <c r="AK390" s="40"/>
      <c r="AL390" s="40"/>
      <c r="AM390" s="40"/>
      <c r="AN390" s="40"/>
      <c r="AO390" s="40"/>
    </row>
    <row r="391" spans="1:41" s="21" customFormat="1" x14ac:dyDescent="0.25">
      <c r="A391" s="61"/>
      <c r="B391" s="42"/>
      <c r="C391" s="180"/>
      <c r="D391" s="63"/>
      <c r="E391" s="209"/>
      <c r="F391" s="210"/>
      <c r="G391" s="211"/>
      <c r="H391" s="210"/>
      <c r="I391" s="210"/>
      <c r="J391" s="210"/>
      <c r="K391" s="212" t="s">
        <v>372</v>
      </c>
      <c r="L391" s="210"/>
      <c r="M391" s="210"/>
      <c r="N391" s="192"/>
      <c r="O391" s="35"/>
      <c r="Q391" s="74" t="str">
        <f t="shared" ca="1" si="35"/>
        <v/>
      </c>
      <c r="S391" s="67" t="str">
        <f t="shared" si="36"/>
        <v>N</v>
      </c>
      <c r="T391" s="67">
        <f t="shared" ca="1" si="37"/>
        <v>0</v>
      </c>
      <c r="U391" s="67">
        <f>IF(C391="",0,IF(OR(D391=0,E391=0,F391=0,G391=0,H391=0,I391=0,K391=0,K391="",L391=0,M391=0,AND(OR(L391=Lists!$K$3,L391=Lists!$K$4),J391=0),AND(L391=Lists!$K$4,OR(M391=Lists!$M$5,M391=Lists!$M$6,M391=Lists!$M$7,M391=Lists!$M$8,M391=Lists!$M$10),N391=0)),1,0))</f>
        <v>0</v>
      </c>
      <c r="V391" s="67">
        <f>IF(E391=0,0,IF(COUNTIF(Lists!$B$3:$B$203,E391)&gt;0,0,1))</f>
        <v>0</v>
      </c>
      <c r="W391" s="67">
        <f>IF(M391=Lists!$L$5,IF(COUNTIFS('Section 3'!$D$16:$D$25,F391,'Section 3'!$G$16:$G$25,Lists!$J$3)&gt;0,0,1),IF(M391=Lists!$L$6,IF(COUNTIFS('Section 3'!$D$16:$D$25,F391,'Section 3'!$G$16:$G$25,M391)&gt;0,0,1),0))</f>
        <v>0</v>
      </c>
      <c r="X391" s="67">
        <f>IF(M391=Lists!$L$8,IF(COUNTIFS('Section 3'!$D$16:$D$25,F391,'Section 3'!$G$16:$G$25,Lists!$J$5)&gt;0,0,1),IF(M391=Lists!$L$10,IF(COUNTIFS('Section 3'!$D$16:$D$25,F391,'Section 3'!$G$16:$G$25,Lists!$J$6)&gt;0,0,1),0))</f>
        <v>0</v>
      </c>
      <c r="Y391" s="67">
        <f t="shared" si="32"/>
        <v>0</v>
      </c>
      <c r="Z391" s="61">
        <f t="shared" si="33"/>
        <v>0</v>
      </c>
      <c r="AA391" s="61">
        <f t="shared" si="34"/>
        <v>0</v>
      </c>
      <c r="AB391" s="40"/>
      <c r="AC391" s="40"/>
      <c r="AD391" s="40"/>
      <c r="AE391" s="40"/>
      <c r="AF391" s="40"/>
      <c r="AG391" s="40"/>
      <c r="AH391" s="40"/>
      <c r="AI391" s="40"/>
      <c r="AJ391" s="40"/>
      <c r="AK391" s="40"/>
      <c r="AL391" s="40"/>
      <c r="AM391" s="40"/>
      <c r="AN391" s="40"/>
      <c r="AO391" s="40"/>
    </row>
    <row r="392" spans="1:41" s="21" customFormat="1" x14ac:dyDescent="0.25">
      <c r="A392" s="61"/>
      <c r="B392" s="42"/>
      <c r="C392" s="180"/>
      <c r="D392" s="63"/>
      <c r="E392" s="209"/>
      <c r="F392" s="210"/>
      <c r="G392" s="211"/>
      <c r="H392" s="210"/>
      <c r="I392" s="210"/>
      <c r="J392" s="210"/>
      <c r="K392" s="212" t="s">
        <v>372</v>
      </c>
      <c r="L392" s="210"/>
      <c r="M392" s="210"/>
      <c r="N392" s="192"/>
      <c r="O392" s="35"/>
      <c r="Q392" s="74" t="str">
        <f t="shared" ca="1" si="35"/>
        <v/>
      </c>
      <c r="S392" s="67" t="str">
        <f t="shared" si="36"/>
        <v>N</v>
      </c>
      <c r="T392" s="67">
        <f t="shared" ca="1" si="37"/>
        <v>0</v>
      </c>
      <c r="U392" s="67">
        <f>IF(C392="",0,IF(OR(D392=0,E392=0,F392=0,G392=0,H392=0,I392=0,K392=0,K392="",L392=0,M392=0,AND(OR(L392=Lists!$K$3,L392=Lists!$K$4),J392=0),AND(L392=Lists!$K$4,OR(M392=Lists!$M$5,M392=Lists!$M$6,M392=Lists!$M$7,M392=Lists!$M$8,M392=Lists!$M$10),N392=0)),1,0))</f>
        <v>0</v>
      </c>
      <c r="V392" s="67">
        <f>IF(E392=0,0,IF(COUNTIF(Lists!$B$3:$B$203,E392)&gt;0,0,1))</f>
        <v>0</v>
      </c>
      <c r="W392" s="67">
        <f>IF(M392=Lists!$L$5,IF(COUNTIFS('Section 3'!$D$16:$D$25,F392,'Section 3'!$G$16:$G$25,Lists!$J$3)&gt;0,0,1),IF(M392=Lists!$L$6,IF(COUNTIFS('Section 3'!$D$16:$D$25,F392,'Section 3'!$G$16:$G$25,M392)&gt;0,0,1),0))</f>
        <v>0</v>
      </c>
      <c r="X392" s="67">
        <f>IF(M392=Lists!$L$8,IF(COUNTIFS('Section 3'!$D$16:$D$25,F392,'Section 3'!$G$16:$G$25,Lists!$J$5)&gt;0,0,1),IF(M392=Lists!$L$10,IF(COUNTIFS('Section 3'!$D$16:$D$25,F392,'Section 3'!$G$16:$G$25,Lists!$J$6)&gt;0,0,1),0))</f>
        <v>0</v>
      </c>
      <c r="Y392" s="67">
        <f t="shared" si="32"/>
        <v>0</v>
      </c>
      <c r="Z392" s="61">
        <f t="shared" si="33"/>
        <v>0</v>
      </c>
      <c r="AA392" s="61">
        <f t="shared" si="34"/>
        <v>0</v>
      </c>
      <c r="AB392" s="40"/>
      <c r="AC392" s="40"/>
      <c r="AD392" s="40"/>
      <c r="AE392" s="40"/>
      <c r="AF392" s="40"/>
      <c r="AG392" s="40"/>
      <c r="AH392" s="40"/>
      <c r="AI392" s="40"/>
      <c r="AJ392" s="40"/>
      <c r="AK392" s="40"/>
      <c r="AL392" s="40"/>
      <c r="AM392" s="40"/>
      <c r="AN392" s="40"/>
      <c r="AO392" s="40"/>
    </row>
    <row r="393" spans="1:41" s="21" customFormat="1" x14ac:dyDescent="0.25">
      <c r="A393" s="61"/>
      <c r="B393" s="42"/>
      <c r="C393" s="180"/>
      <c r="D393" s="63"/>
      <c r="E393" s="209"/>
      <c r="F393" s="210"/>
      <c r="G393" s="211"/>
      <c r="H393" s="210"/>
      <c r="I393" s="210"/>
      <c r="J393" s="210"/>
      <c r="K393" s="212" t="s">
        <v>372</v>
      </c>
      <c r="L393" s="210"/>
      <c r="M393" s="210"/>
      <c r="N393" s="192"/>
      <c r="O393" s="35"/>
      <c r="Q393" s="74" t="str">
        <f t="shared" ca="1" si="35"/>
        <v/>
      </c>
      <c r="S393" s="67" t="str">
        <f t="shared" si="36"/>
        <v>N</v>
      </c>
      <c r="T393" s="67">
        <f t="shared" ca="1" si="37"/>
        <v>0</v>
      </c>
      <c r="U393" s="67">
        <f>IF(C393="",0,IF(OR(D393=0,E393=0,F393=0,G393=0,H393=0,I393=0,K393=0,K393="",L393=0,M393=0,AND(OR(L393=Lists!$K$3,L393=Lists!$K$4),J393=0),AND(L393=Lists!$K$4,OR(M393=Lists!$M$5,M393=Lists!$M$6,M393=Lists!$M$7,M393=Lists!$M$8,M393=Lists!$M$10),N393=0)),1,0))</f>
        <v>0</v>
      </c>
      <c r="V393" s="67">
        <f>IF(E393=0,0,IF(COUNTIF(Lists!$B$3:$B$203,E393)&gt;0,0,1))</f>
        <v>0</v>
      </c>
      <c r="W393" s="67">
        <f>IF(M393=Lists!$L$5,IF(COUNTIFS('Section 3'!$D$16:$D$25,F393,'Section 3'!$G$16:$G$25,Lists!$J$3)&gt;0,0,1),IF(M393=Lists!$L$6,IF(COUNTIFS('Section 3'!$D$16:$D$25,F393,'Section 3'!$G$16:$G$25,M393)&gt;0,0,1),0))</f>
        <v>0</v>
      </c>
      <c r="X393" s="67">
        <f>IF(M393=Lists!$L$8,IF(COUNTIFS('Section 3'!$D$16:$D$25,F393,'Section 3'!$G$16:$G$25,Lists!$J$5)&gt;0,0,1),IF(M393=Lists!$L$10,IF(COUNTIFS('Section 3'!$D$16:$D$25,F393,'Section 3'!$G$16:$G$25,Lists!$J$6)&gt;0,0,1),0))</f>
        <v>0</v>
      </c>
      <c r="Y393" s="67">
        <f t="shared" si="32"/>
        <v>0</v>
      </c>
      <c r="Z393" s="61">
        <f t="shared" si="33"/>
        <v>0</v>
      </c>
      <c r="AA393" s="61">
        <f t="shared" si="34"/>
        <v>0</v>
      </c>
      <c r="AB393" s="40"/>
      <c r="AC393" s="40"/>
      <c r="AD393" s="40"/>
      <c r="AE393" s="40"/>
      <c r="AF393" s="40"/>
      <c r="AG393" s="40"/>
      <c r="AH393" s="40"/>
      <c r="AI393" s="40"/>
      <c r="AJ393" s="40"/>
      <c r="AK393" s="40"/>
      <c r="AL393" s="40"/>
      <c r="AM393" s="40"/>
      <c r="AN393" s="40"/>
      <c r="AO393" s="40"/>
    </row>
    <row r="394" spans="1:41" s="21" customFormat="1" x14ac:dyDescent="0.25">
      <c r="A394" s="61"/>
      <c r="B394" s="42"/>
      <c r="C394" s="180"/>
      <c r="D394" s="63"/>
      <c r="E394" s="209"/>
      <c r="F394" s="210"/>
      <c r="G394" s="211"/>
      <c r="H394" s="210"/>
      <c r="I394" s="210"/>
      <c r="J394" s="210"/>
      <c r="K394" s="212" t="s">
        <v>372</v>
      </c>
      <c r="L394" s="210"/>
      <c r="M394" s="210"/>
      <c r="N394" s="192"/>
      <c r="O394" s="35"/>
      <c r="Q394" s="74" t="str">
        <f t="shared" ca="1" si="35"/>
        <v/>
      </c>
      <c r="S394" s="67" t="str">
        <f t="shared" si="36"/>
        <v>N</v>
      </c>
      <c r="T394" s="67">
        <f t="shared" ca="1" si="37"/>
        <v>0</v>
      </c>
      <c r="U394" s="67">
        <f>IF(C394="",0,IF(OR(D394=0,E394=0,F394=0,G394=0,H394=0,I394=0,K394=0,K394="",L394=0,M394=0,AND(OR(L394=Lists!$K$3,L394=Lists!$K$4),J394=0),AND(L394=Lists!$K$4,OR(M394=Lists!$M$5,M394=Lists!$M$6,M394=Lists!$M$7,M394=Lists!$M$8,M394=Lists!$M$10),N394=0)),1,0))</f>
        <v>0</v>
      </c>
      <c r="V394" s="67">
        <f>IF(E394=0,0,IF(COUNTIF(Lists!$B$3:$B$203,E394)&gt;0,0,1))</f>
        <v>0</v>
      </c>
      <c r="W394" s="67">
        <f>IF(M394=Lists!$L$5,IF(COUNTIFS('Section 3'!$D$16:$D$25,F394,'Section 3'!$G$16:$G$25,Lists!$J$3)&gt;0,0,1),IF(M394=Lists!$L$6,IF(COUNTIFS('Section 3'!$D$16:$D$25,F394,'Section 3'!$G$16:$G$25,M394)&gt;0,0,1),0))</f>
        <v>0</v>
      </c>
      <c r="X394" s="67">
        <f>IF(M394=Lists!$L$8,IF(COUNTIFS('Section 3'!$D$16:$D$25,F394,'Section 3'!$G$16:$G$25,Lists!$J$5)&gt;0,0,1),IF(M394=Lists!$L$10,IF(COUNTIFS('Section 3'!$D$16:$D$25,F394,'Section 3'!$G$16:$G$25,Lists!$J$6)&gt;0,0,1),0))</f>
        <v>0</v>
      </c>
      <c r="Y394" s="67">
        <f t="shared" si="32"/>
        <v>0</v>
      </c>
      <c r="Z394" s="61">
        <f t="shared" si="33"/>
        <v>0</v>
      </c>
      <c r="AA394" s="61">
        <f t="shared" si="34"/>
        <v>0</v>
      </c>
      <c r="AB394" s="40"/>
      <c r="AC394" s="40"/>
      <c r="AD394" s="40"/>
      <c r="AE394" s="40"/>
      <c r="AF394" s="40"/>
      <c r="AG394" s="40"/>
      <c r="AH394" s="40"/>
      <c r="AI394" s="40"/>
      <c r="AJ394" s="40"/>
      <c r="AK394" s="40"/>
      <c r="AL394" s="40"/>
      <c r="AM394" s="40"/>
      <c r="AN394" s="40"/>
      <c r="AO394" s="40"/>
    </row>
    <row r="395" spans="1:41" s="21" customFormat="1" x14ac:dyDescent="0.25">
      <c r="A395" s="61"/>
      <c r="B395" s="42"/>
      <c r="C395" s="180"/>
      <c r="D395" s="63"/>
      <c r="E395" s="209"/>
      <c r="F395" s="210"/>
      <c r="G395" s="211"/>
      <c r="H395" s="210"/>
      <c r="I395" s="210"/>
      <c r="J395" s="210"/>
      <c r="K395" s="212" t="s">
        <v>372</v>
      </c>
      <c r="L395" s="210"/>
      <c r="M395" s="210"/>
      <c r="N395" s="192"/>
      <c r="O395" s="35"/>
      <c r="Q395" s="74" t="str">
        <f t="shared" ca="1" si="35"/>
        <v/>
      </c>
      <c r="S395" s="67" t="str">
        <f t="shared" si="36"/>
        <v>N</v>
      </c>
      <c r="T395" s="67">
        <f t="shared" ca="1" si="37"/>
        <v>0</v>
      </c>
      <c r="U395" s="67">
        <f>IF(C395="",0,IF(OR(D395=0,E395=0,F395=0,G395=0,H395=0,I395=0,K395=0,K395="",L395=0,M395=0,AND(OR(L395=Lists!$K$3,L395=Lists!$K$4),J395=0),AND(L395=Lists!$K$4,OR(M395=Lists!$M$5,M395=Lists!$M$6,M395=Lists!$M$7,M395=Lists!$M$8,M395=Lists!$M$10),N395=0)),1,0))</f>
        <v>0</v>
      </c>
      <c r="V395" s="67">
        <f>IF(E395=0,0,IF(COUNTIF(Lists!$B$3:$B$203,E395)&gt;0,0,1))</f>
        <v>0</v>
      </c>
      <c r="W395" s="67">
        <f>IF(M395=Lists!$L$5,IF(COUNTIFS('Section 3'!$D$16:$D$25,F395,'Section 3'!$G$16:$G$25,Lists!$J$3)&gt;0,0,1),IF(M395=Lists!$L$6,IF(COUNTIFS('Section 3'!$D$16:$D$25,F395,'Section 3'!$G$16:$G$25,M395)&gt;0,0,1),0))</f>
        <v>0</v>
      </c>
      <c r="X395" s="67">
        <f>IF(M395=Lists!$L$8,IF(COUNTIFS('Section 3'!$D$16:$D$25,F395,'Section 3'!$G$16:$G$25,Lists!$J$5)&gt;0,0,1),IF(M395=Lists!$L$10,IF(COUNTIFS('Section 3'!$D$16:$D$25,F395,'Section 3'!$G$16:$G$25,Lists!$J$6)&gt;0,0,1),0))</f>
        <v>0</v>
      </c>
      <c r="Y395" s="67">
        <f t="shared" si="32"/>
        <v>0</v>
      </c>
      <c r="Z395" s="61">
        <f t="shared" si="33"/>
        <v>0</v>
      </c>
      <c r="AA395" s="61">
        <f t="shared" si="34"/>
        <v>0</v>
      </c>
      <c r="AB395" s="40"/>
      <c r="AC395" s="40"/>
      <c r="AD395" s="40"/>
      <c r="AE395" s="40"/>
      <c r="AF395" s="40"/>
      <c r="AG395" s="40"/>
      <c r="AH395" s="40"/>
      <c r="AI395" s="40"/>
      <c r="AJ395" s="40"/>
      <c r="AK395" s="40"/>
      <c r="AL395" s="40"/>
      <c r="AM395" s="40"/>
      <c r="AN395" s="40"/>
      <c r="AO395" s="40"/>
    </row>
    <row r="396" spans="1:41" s="21" customFormat="1" x14ac:dyDescent="0.25">
      <c r="A396" s="61"/>
      <c r="B396" s="42"/>
      <c r="C396" s="180"/>
      <c r="D396" s="63"/>
      <c r="E396" s="209"/>
      <c r="F396" s="210"/>
      <c r="G396" s="211"/>
      <c r="H396" s="210"/>
      <c r="I396" s="210"/>
      <c r="J396" s="210"/>
      <c r="K396" s="212" t="s">
        <v>372</v>
      </c>
      <c r="L396" s="210"/>
      <c r="M396" s="210"/>
      <c r="N396" s="192"/>
      <c r="O396" s="35"/>
      <c r="Q396" s="74" t="str">
        <f t="shared" ca="1" si="35"/>
        <v/>
      </c>
      <c r="S396" s="67" t="str">
        <f t="shared" si="36"/>
        <v>N</v>
      </c>
      <c r="T396" s="67">
        <f t="shared" ca="1" si="37"/>
        <v>0</v>
      </c>
      <c r="U396" s="67">
        <f>IF(C396="",0,IF(OR(D396=0,E396=0,F396=0,G396=0,H396=0,I396=0,K396=0,K396="",L396=0,M396=0,AND(OR(L396=Lists!$K$3,L396=Lists!$K$4),J396=0),AND(L396=Lists!$K$4,OR(M396=Lists!$M$5,M396=Lists!$M$6,M396=Lists!$M$7,M396=Lists!$M$8,M396=Lists!$M$10),N396=0)),1,0))</f>
        <v>0</v>
      </c>
      <c r="V396" s="67">
        <f>IF(E396=0,0,IF(COUNTIF(Lists!$B$3:$B$203,E396)&gt;0,0,1))</f>
        <v>0</v>
      </c>
      <c r="W396" s="67">
        <f>IF(M396=Lists!$L$5,IF(COUNTIFS('Section 3'!$D$16:$D$25,F396,'Section 3'!$G$16:$G$25,Lists!$J$3)&gt;0,0,1),IF(M396=Lists!$L$6,IF(COUNTIFS('Section 3'!$D$16:$D$25,F396,'Section 3'!$G$16:$G$25,M396)&gt;0,0,1),0))</f>
        <v>0</v>
      </c>
      <c r="X396" s="67">
        <f>IF(M396=Lists!$L$8,IF(COUNTIFS('Section 3'!$D$16:$D$25,F396,'Section 3'!$G$16:$G$25,Lists!$J$5)&gt;0,0,1),IF(M396=Lists!$L$10,IF(COUNTIFS('Section 3'!$D$16:$D$25,F396,'Section 3'!$G$16:$G$25,Lists!$J$6)&gt;0,0,1),0))</f>
        <v>0</v>
      </c>
      <c r="Y396" s="67">
        <f t="shared" si="32"/>
        <v>0</v>
      </c>
      <c r="Z396" s="61">
        <f t="shared" si="33"/>
        <v>0</v>
      </c>
      <c r="AA396" s="61">
        <f t="shared" si="34"/>
        <v>0</v>
      </c>
      <c r="AB396" s="40"/>
      <c r="AC396" s="40"/>
      <c r="AD396" s="40"/>
      <c r="AE396" s="40"/>
      <c r="AF396" s="40"/>
      <c r="AG396" s="40"/>
      <c r="AH396" s="40"/>
      <c r="AI396" s="40"/>
      <c r="AJ396" s="40"/>
      <c r="AK396" s="40"/>
      <c r="AL396" s="40"/>
      <c r="AM396" s="40"/>
      <c r="AN396" s="40"/>
      <c r="AO396" s="40"/>
    </row>
    <row r="397" spans="1:41" s="21" customFormat="1" x14ac:dyDescent="0.25">
      <c r="A397" s="61"/>
      <c r="B397" s="42"/>
      <c r="C397" s="180"/>
      <c r="D397" s="63"/>
      <c r="E397" s="209"/>
      <c r="F397" s="210"/>
      <c r="G397" s="211"/>
      <c r="H397" s="210"/>
      <c r="I397" s="210"/>
      <c r="J397" s="210"/>
      <c r="K397" s="212" t="s">
        <v>372</v>
      </c>
      <c r="L397" s="210"/>
      <c r="M397" s="210"/>
      <c r="N397" s="192"/>
      <c r="O397" s="35"/>
      <c r="Q397" s="74" t="str">
        <f t="shared" ca="1" si="35"/>
        <v/>
      </c>
      <c r="S397" s="67" t="str">
        <f t="shared" si="36"/>
        <v>N</v>
      </c>
      <c r="T397" s="67">
        <f t="shared" ca="1" si="37"/>
        <v>0</v>
      </c>
      <c r="U397" s="67">
        <f>IF(C397="",0,IF(OR(D397=0,E397=0,F397=0,G397=0,H397=0,I397=0,K397=0,K397="",L397=0,M397=0,AND(OR(L397=Lists!$K$3,L397=Lists!$K$4),J397=0),AND(L397=Lists!$K$4,OR(M397=Lists!$M$5,M397=Lists!$M$6,M397=Lists!$M$7,M397=Lists!$M$8,M397=Lists!$M$10),N397=0)),1,0))</f>
        <v>0</v>
      </c>
      <c r="V397" s="67">
        <f>IF(E397=0,0,IF(COUNTIF(Lists!$B$3:$B$203,E397)&gt;0,0,1))</f>
        <v>0</v>
      </c>
      <c r="W397" s="67">
        <f>IF(M397=Lists!$L$5,IF(COUNTIFS('Section 3'!$D$16:$D$25,F397,'Section 3'!$G$16:$G$25,Lists!$J$3)&gt;0,0,1),IF(M397=Lists!$L$6,IF(COUNTIFS('Section 3'!$D$16:$D$25,F397,'Section 3'!$G$16:$G$25,M397)&gt;0,0,1),0))</f>
        <v>0</v>
      </c>
      <c r="X397" s="67">
        <f>IF(M397=Lists!$L$8,IF(COUNTIFS('Section 3'!$D$16:$D$25,F397,'Section 3'!$G$16:$G$25,Lists!$J$5)&gt;0,0,1),IF(M397=Lists!$L$10,IF(COUNTIFS('Section 3'!$D$16:$D$25,F397,'Section 3'!$G$16:$G$25,Lists!$J$6)&gt;0,0,1),0))</f>
        <v>0</v>
      </c>
      <c r="Y397" s="67">
        <f t="shared" si="32"/>
        <v>0</v>
      </c>
      <c r="Z397" s="61">
        <f t="shared" si="33"/>
        <v>0</v>
      </c>
      <c r="AA397" s="61">
        <f t="shared" si="34"/>
        <v>0</v>
      </c>
      <c r="AB397" s="40"/>
      <c r="AC397" s="40"/>
      <c r="AD397" s="40"/>
      <c r="AE397" s="40"/>
      <c r="AF397" s="40"/>
      <c r="AG397" s="40"/>
      <c r="AH397" s="40"/>
      <c r="AI397" s="40"/>
      <c r="AJ397" s="40"/>
      <c r="AK397" s="40"/>
      <c r="AL397" s="40"/>
      <c r="AM397" s="40"/>
      <c r="AN397" s="40"/>
      <c r="AO397" s="40"/>
    </row>
    <row r="398" spans="1:41" s="21" customFormat="1" x14ac:dyDescent="0.25">
      <c r="A398" s="61"/>
      <c r="B398" s="42"/>
      <c r="C398" s="180"/>
      <c r="D398" s="63"/>
      <c r="E398" s="209"/>
      <c r="F398" s="210"/>
      <c r="G398" s="211"/>
      <c r="H398" s="210"/>
      <c r="I398" s="210"/>
      <c r="J398" s="210"/>
      <c r="K398" s="212" t="s">
        <v>372</v>
      </c>
      <c r="L398" s="210"/>
      <c r="M398" s="210"/>
      <c r="N398" s="192"/>
      <c r="O398" s="35"/>
      <c r="Q398" s="74" t="str">
        <f t="shared" ca="1" si="35"/>
        <v/>
      </c>
      <c r="S398" s="67" t="str">
        <f t="shared" si="36"/>
        <v>N</v>
      </c>
      <c r="T398" s="67">
        <f t="shared" ca="1" si="37"/>
        <v>0</v>
      </c>
      <c r="U398" s="67">
        <f>IF(C398="",0,IF(OR(D398=0,E398=0,F398=0,G398=0,H398=0,I398=0,K398=0,K398="",L398=0,M398=0,AND(OR(L398=Lists!$K$3,L398=Lists!$K$4),J398=0),AND(L398=Lists!$K$4,OR(M398=Lists!$M$5,M398=Lists!$M$6,M398=Lists!$M$7,M398=Lists!$M$8,M398=Lists!$M$10),N398=0)),1,0))</f>
        <v>0</v>
      </c>
      <c r="V398" s="67">
        <f>IF(E398=0,0,IF(COUNTIF(Lists!$B$3:$B$203,E398)&gt;0,0,1))</f>
        <v>0</v>
      </c>
      <c r="W398" s="67">
        <f>IF(M398=Lists!$L$5,IF(COUNTIFS('Section 3'!$D$16:$D$25,F398,'Section 3'!$G$16:$G$25,Lists!$J$3)&gt;0,0,1),IF(M398=Lists!$L$6,IF(COUNTIFS('Section 3'!$D$16:$D$25,F398,'Section 3'!$G$16:$G$25,M398)&gt;0,0,1),0))</f>
        <v>0</v>
      </c>
      <c r="X398" s="67">
        <f>IF(M398=Lists!$L$8,IF(COUNTIFS('Section 3'!$D$16:$D$25,F398,'Section 3'!$G$16:$G$25,Lists!$J$5)&gt;0,0,1),IF(M398=Lists!$L$10,IF(COUNTIFS('Section 3'!$D$16:$D$25,F398,'Section 3'!$G$16:$G$25,Lists!$J$6)&gt;0,0,1),0))</f>
        <v>0</v>
      </c>
      <c r="Y398" s="67">
        <f t="shared" si="32"/>
        <v>0</v>
      </c>
      <c r="Z398" s="61">
        <f t="shared" si="33"/>
        <v>0</v>
      </c>
      <c r="AA398" s="61">
        <f t="shared" si="34"/>
        <v>0</v>
      </c>
      <c r="AB398" s="40"/>
      <c r="AC398" s="40"/>
      <c r="AD398" s="40"/>
      <c r="AE398" s="40"/>
      <c r="AF398" s="40"/>
      <c r="AG398" s="40"/>
      <c r="AH398" s="40"/>
      <c r="AI398" s="40"/>
      <c r="AJ398" s="40"/>
      <c r="AK398" s="40"/>
      <c r="AL398" s="40"/>
      <c r="AM398" s="40"/>
      <c r="AN398" s="40"/>
      <c r="AO398" s="40"/>
    </row>
    <row r="399" spans="1:41" s="21" customFormat="1" x14ac:dyDescent="0.25">
      <c r="A399" s="61"/>
      <c r="B399" s="42"/>
      <c r="C399" s="180"/>
      <c r="D399" s="63"/>
      <c r="E399" s="209"/>
      <c r="F399" s="210"/>
      <c r="G399" s="211"/>
      <c r="H399" s="210"/>
      <c r="I399" s="210"/>
      <c r="J399" s="210"/>
      <c r="K399" s="212" t="s">
        <v>372</v>
      </c>
      <c r="L399" s="210"/>
      <c r="M399" s="210"/>
      <c r="N399" s="192"/>
      <c r="O399" s="35"/>
      <c r="Q399" s="74" t="str">
        <f t="shared" ca="1" si="35"/>
        <v/>
      </c>
      <c r="S399" s="67" t="str">
        <f t="shared" si="36"/>
        <v>N</v>
      </c>
      <c r="T399" s="67">
        <f t="shared" ca="1" si="37"/>
        <v>0</v>
      </c>
      <c r="U399" s="67">
        <f>IF(C399="",0,IF(OR(D399=0,E399=0,F399=0,G399=0,H399=0,I399=0,K399=0,K399="",L399=0,M399=0,AND(OR(L399=Lists!$K$3,L399=Lists!$K$4),J399=0),AND(L399=Lists!$K$4,OR(M399=Lists!$M$5,M399=Lists!$M$6,M399=Lists!$M$7,M399=Lists!$M$8,M399=Lists!$M$10),N399=0)),1,0))</f>
        <v>0</v>
      </c>
      <c r="V399" s="67">
        <f>IF(E399=0,0,IF(COUNTIF(Lists!$B$3:$B$203,E399)&gt;0,0,1))</f>
        <v>0</v>
      </c>
      <c r="W399" s="67">
        <f>IF(M399=Lists!$L$5,IF(COUNTIFS('Section 3'!$D$16:$D$25,F399,'Section 3'!$G$16:$G$25,Lists!$J$3)&gt;0,0,1),IF(M399=Lists!$L$6,IF(COUNTIFS('Section 3'!$D$16:$D$25,F399,'Section 3'!$G$16:$G$25,M399)&gt;0,0,1),0))</f>
        <v>0</v>
      </c>
      <c r="X399" s="67">
        <f>IF(M399=Lists!$L$8,IF(COUNTIFS('Section 3'!$D$16:$D$25,F399,'Section 3'!$G$16:$G$25,Lists!$J$5)&gt;0,0,1),IF(M399=Lists!$L$10,IF(COUNTIFS('Section 3'!$D$16:$D$25,F399,'Section 3'!$G$16:$G$25,Lists!$J$6)&gt;0,0,1),0))</f>
        <v>0</v>
      </c>
      <c r="Y399" s="67">
        <f t="shared" si="32"/>
        <v>0</v>
      </c>
      <c r="Z399" s="61">
        <f t="shared" si="33"/>
        <v>0</v>
      </c>
      <c r="AA399" s="61">
        <f t="shared" si="34"/>
        <v>0</v>
      </c>
      <c r="AB399" s="40"/>
      <c r="AC399" s="40"/>
      <c r="AD399" s="40"/>
      <c r="AE399" s="40"/>
      <c r="AF399" s="40"/>
      <c r="AG399" s="40"/>
      <c r="AH399" s="40"/>
      <c r="AI399" s="40"/>
      <c r="AJ399" s="40"/>
      <c r="AK399" s="40"/>
      <c r="AL399" s="40"/>
      <c r="AM399" s="40"/>
      <c r="AN399" s="40"/>
      <c r="AO399" s="40"/>
    </row>
    <row r="400" spans="1:41" s="21" customFormat="1" x14ac:dyDescent="0.25">
      <c r="A400" s="61"/>
      <c r="B400" s="42"/>
      <c r="C400" s="180"/>
      <c r="D400" s="63"/>
      <c r="E400" s="209"/>
      <c r="F400" s="210"/>
      <c r="G400" s="211"/>
      <c r="H400" s="210"/>
      <c r="I400" s="210"/>
      <c r="J400" s="210"/>
      <c r="K400" s="212" t="s">
        <v>372</v>
      </c>
      <c r="L400" s="210"/>
      <c r="M400" s="210"/>
      <c r="N400" s="192"/>
      <c r="O400" s="35"/>
      <c r="Q400" s="74" t="str">
        <f t="shared" ca="1" si="35"/>
        <v/>
      </c>
      <c r="S400" s="67" t="str">
        <f t="shared" si="36"/>
        <v>N</v>
      </c>
      <c r="T400" s="67">
        <f t="shared" ca="1" si="37"/>
        <v>0</v>
      </c>
      <c r="U400" s="67">
        <f>IF(C400="",0,IF(OR(D400=0,E400=0,F400=0,G400=0,H400=0,I400=0,K400=0,K400="",L400=0,M400=0,AND(OR(L400=Lists!$K$3,L400=Lists!$K$4),J400=0),AND(L400=Lists!$K$4,OR(M400=Lists!$M$5,M400=Lists!$M$6,M400=Lists!$M$7,M400=Lists!$M$8,M400=Lists!$M$10),N400=0)),1,0))</f>
        <v>0</v>
      </c>
      <c r="V400" s="67">
        <f>IF(E400=0,0,IF(COUNTIF(Lists!$B$3:$B$203,E400)&gt;0,0,1))</f>
        <v>0</v>
      </c>
      <c r="W400" s="67">
        <f>IF(M400=Lists!$L$5,IF(COUNTIFS('Section 3'!$D$16:$D$25,F400,'Section 3'!$G$16:$G$25,Lists!$J$3)&gt;0,0,1),IF(M400=Lists!$L$6,IF(COUNTIFS('Section 3'!$D$16:$D$25,F400,'Section 3'!$G$16:$G$25,M400)&gt;0,0,1),0))</f>
        <v>0</v>
      </c>
      <c r="X400" s="67">
        <f>IF(M400=Lists!$L$8,IF(COUNTIFS('Section 3'!$D$16:$D$25,F400,'Section 3'!$G$16:$G$25,Lists!$J$5)&gt;0,0,1),IF(M400=Lists!$L$10,IF(COUNTIFS('Section 3'!$D$16:$D$25,F400,'Section 3'!$G$16:$G$25,Lists!$J$6)&gt;0,0,1),0))</f>
        <v>0</v>
      </c>
      <c r="Y400" s="67">
        <f t="shared" ref="Y400:Y463" si="38">IF(F400=0,0,IF(COUNTIF(ClassIChemicals,F400)&gt;0,0,1))</f>
        <v>0</v>
      </c>
      <c r="Z400" s="61">
        <f t="shared" ref="Z400:Z463" si="39">IF(L400=0,0,IF(COUNTIF(TransactionType,L400)&gt;0,0,1))</f>
        <v>0</v>
      </c>
      <c r="AA400" s="61">
        <f t="shared" ref="AA400:AA463" si="40">IF(M400=0,0,IF(OR(COUNTIF(NewIntendedUses,M400)&gt;0,COUNTIF(UsedIntendedUses,M400)&gt;0,COUNTIF(HeelsIntendedUses,M400)&gt;0),0,1))</f>
        <v>0</v>
      </c>
      <c r="AB400" s="40"/>
      <c r="AC400" s="40"/>
      <c r="AD400" s="40"/>
      <c r="AE400" s="40"/>
      <c r="AF400" s="40"/>
      <c r="AG400" s="40"/>
      <c r="AH400" s="40"/>
      <c r="AI400" s="40"/>
      <c r="AJ400" s="40"/>
      <c r="AK400" s="40"/>
      <c r="AL400" s="40"/>
      <c r="AM400" s="40"/>
      <c r="AN400" s="40"/>
      <c r="AO400" s="40"/>
    </row>
    <row r="401" spans="1:41" s="21" customFormat="1" x14ac:dyDescent="0.25">
      <c r="A401" s="61"/>
      <c r="B401" s="42"/>
      <c r="C401" s="180"/>
      <c r="D401" s="63"/>
      <c r="E401" s="209"/>
      <c r="F401" s="210"/>
      <c r="G401" s="211"/>
      <c r="H401" s="210"/>
      <c r="I401" s="210"/>
      <c r="J401" s="210"/>
      <c r="K401" s="212" t="s">
        <v>372</v>
      </c>
      <c r="L401" s="210"/>
      <c r="M401" s="210"/>
      <c r="N401" s="192"/>
      <c r="O401" s="35"/>
      <c r="Q401" s="74" t="str">
        <f t="shared" ref="Q401:Q464" ca="1" si="41">IF(SUM(T401:V401,Y401:AA401)&gt;0,"ROW INCOMPLETE OR INVALID DATA ENTERED; ENTER/EDIT DATA IN REQUIRED FIELDS","")</f>
        <v/>
      </c>
      <c r="S401" s="67" t="str">
        <f t="shared" ref="S401:S464" si="42">IF(C401="","N","Y")</f>
        <v>N</v>
      </c>
      <c r="T401" s="67">
        <f t="shared" ref="T401:T464" ca="1" si="43">IF(OR(D401=0,AND(D401&gt;=StartDate,D401&lt;=EndDate)),0,1)</f>
        <v>0</v>
      </c>
      <c r="U401" s="67">
        <f>IF(C401="",0,IF(OR(D401=0,E401=0,F401=0,G401=0,H401=0,I401=0,K401=0,K401="",L401=0,M401=0,AND(OR(L401=Lists!$K$3,L401=Lists!$K$4),J401=0),AND(L401=Lists!$K$4,OR(M401=Lists!$M$5,M401=Lists!$M$6,M401=Lists!$M$7,M401=Lists!$M$8,M401=Lists!$M$10),N401=0)),1,0))</f>
        <v>0</v>
      </c>
      <c r="V401" s="67">
        <f>IF(E401=0,0,IF(COUNTIF(Lists!$B$3:$B$203,E401)&gt;0,0,1))</f>
        <v>0</v>
      </c>
      <c r="W401" s="67">
        <f>IF(M401=Lists!$L$5,IF(COUNTIFS('Section 3'!$D$16:$D$25,F401,'Section 3'!$G$16:$G$25,Lists!$J$3)&gt;0,0,1),IF(M401=Lists!$L$6,IF(COUNTIFS('Section 3'!$D$16:$D$25,F401,'Section 3'!$G$16:$G$25,M401)&gt;0,0,1),0))</f>
        <v>0</v>
      </c>
      <c r="X401" s="67">
        <f>IF(M401=Lists!$L$8,IF(COUNTIFS('Section 3'!$D$16:$D$25,F401,'Section 3'!$G$16:$G$25,Lists!$J$5)&gt;0,0,1),IF(M401=Lists!$L$10,IF(COUNTIFS('Section 3'!$D$16:$D$25,F401,'Section 3'!$G$16:$G$25,Lists!$J$6)&gt;0,0,1),0))</f>
        <v>0</v>
      </c>
      <c r="Y401" s="67">
        <f t="shared" si="38"/>
        <v>0</v>
      </c>
      <c r="Z401" s="61">
        <f t="shared" si="39"/>
        <v>0</v>
      </c>
      <c r="AA401" s="61">
        <f t="shared" si="40"/>
        <v>0</v>
      </c>
      <c r="AB401" s="40"/>
      <c r="AC401" s="40"/>
      <c r="AD401" s="40"/>
      <c r="AE401" s="40"/>
      <c r="AF401" s="40"/>
      <c r="AG401" s="40"/>
      <c r="AH401" s="40"/>
      <c r="AI401" s="40"/>
      <c r="AJ401" s="40"/>
      <c r="AK401" s="40"/>
      <c r="AL401" s="40"/>
      <c r="AM401" s="40"/>
      <c r="AN401" s="40"/>
      <c r="AO401" s="40"/>
    </row>
    <row r="402" spans="1:41" s="21" customFormat="1" x14ac:dyDescent="0.25">
      <c r="A402" s="61"/>
      <c r="B402" s="42"/>
      <c r="C402" s="180"/>
      <c r="D402" s="63"/>
      <c r="E402" s="209"/>
      <c r="F402" s="210"/>
      <c r="G402" s="211"/>
      <c r="H402" s="210"/>
      <c r="I402" s="210"/>
      <c r="J402" s="210"/>
      <c r="K402" s="212" t="s">
        <v>372</v>
      </c>
      <c r="L402" s="210"/>
      <c r="M402" s="210"/>
      <c r="N402" s="192"/>
      <c r="O402" s="35"/>
      <c r="Q402" s="74" t="str">
        <f t="shared" ca="1" si="41"/>
        <v/>
      </c>
      <c r="S402" s="67" t="str">
        <f t="shared" si="42"/>
        <v>N</v>
      </c>
      <c r="T402" s="67">
        <f t="shared" ca="1" si="43"/>
        <v>0</v>
      </c>
      <c r="U402" s="67">
        <f>IF(C402="",0,IF(OR(D402=0,E402=0,F402=0,G402=0,H402=0,I402=0,K402=0,K402="",L402=0,M402=0,AND(OR(L402=Lists!$K$3,L402=Lists!$K$4),J402=0),AND(L402=Lists!$K$4,OR(M402=Lists!$M$5,M402=Lists!$M$6,M402=Lists!$M$7,M402=Lists!$M$8,M402=Lists!$M$10),N402=0)),1,0))</f>
        <v>0</v>
      </c>
      <c r="V402" s="67">
        <f>IF(E402=0,0,IF(COUNTIF(Lists!$B$3:$B$203,E402)&gt;0,0,1))</f>
        <v>0</v>
      </c>
      <c r="W402" s="67">
        <f>IF(M402=Lists!$L$5,IF(COUNTIFS('Section 3'!$D$16:$D$25,F402,'Section 3'!$G$16:$G$25,Lists!$J$3)&gt;0,0,1),IF(M402=Lists!$L$6,IF(COUNTIFS('Section 3'!$D$16:$D$25,F402,'Section 3'!$G$16:$G$25,M402)&gt;0,0,1),0))</f>
        <v>0</v>
      </c>
      <c r="X402" s="67">
        <f>IF(M402=Lists!$L$8,IF(COUNTIFS('Section 3'!$D$16:$D$25,F402,'Section 3'!$G$16:$G$25,Lists!$J$5)&gt;0,0,1),IF(M402=Lists!$L$10,IF(COUNTIFS('Section 3'!$D$16:$D$25,F402,'Section 3'!$G$16:$G$25,Lists!$J$6)&gt;0,0,1),0))</f>
        <v>0</v>
      </c>
      <c r="Y402" s="67">
        <f t="shared" si="38"/>
        <v>0</v>
      </c>
      <c r="Z402" s="61">
        <f t="shared" si="39"/>
        <v>0</v>
      </c>
      <c r="AA402" s="61">
        <f t="shared" si="40"/>
        <v>0</v>
      </c>
      <c r="AB402" s="40"/>
      <c r="AC402" s="40"/>
      <c r="AD402" s="40"/>
      <c r="AE402" s="40"/>
      <c r="AF402" s="40"/>
      <c r="AG402" s="40"/>
      <c r="AH402" s="40"/>
      <c r="AI402" s="40"/>
      <c r="AJ402" s="40"/>
      <c r="AK402" s="40"/>
      <c r="AL402" s="40"/>
      <c r="AM402" s="40"/>
      <c r="AN402" s="40"/>
      <c r="AO402" s="40"/>
    </row>
    <row r="403" spans="1:41" s="21" customFormat="1" x14ac:dyDescent="0.25">
      <c r="A403" s="61"/>
      <c r="B403" s="42"/>
      <c r="C403" s="180"/>
      <c r="D403" s="63"/>
      <c r="E403" s="209"/>
      <c r="F403" s="210"/>
      <c r="G403" s="211"/>
      <c r="H403" s="210"/>
      <c r="I403" s="210"/>
      <c r="J403" s="210"/>
      <c r="K403" s="212" t="s">
        <v>372</v>
      </c>
      <c r="L403" s="210"/>
      <c r="M403" s="210"/>
      <c r="N403" s="192"/>
      <c r="O403" s="35"/>
      <c r="Q403" s="74" t="str">
        <f t="shared" ca="1" si="41"/>
        <v/>
      </c>
      <c r="S403" s="67" t="str">
        <f t="shared" si="42"/>
        <v>N</v>
      </c>
      <c r="T403" s="67">
        <f t="shared" ca="1" si="43"/>
        <v>0</v>
      </c>
      <c r="U403" s="67">
        <f>IF(C403="",0,IF(OR(D403=0,E403=0,F403=0,G403=0,H403=0,I403=0,K403=0,K403="",L403=0,M403=0,AND(OR(L403=Lists!$K$3,L403=Lists!$K$4),J403=0),AND(L403=Lists!$K$4,OR(M403=Lists!$M$5,M403=Lists!$M$6,M403=Lists!$M$7,M403=Lists!$M$8,M403=Lists!$M$10),N403=0)),1,0))</f>
        <v>0</v>
      </c>
      <c r="V403" s="67">
        <f>IF(E403=0,0,IF(COUNTIF(Lists!$B$3:$B$203,E403)&gt;0,0,1))</f>
        <v>0</v>
      </c>
      <c r="W403" s="67">
        <f>IF(M403=Lists!$L$5,IF(COUNTIFS('Section 3'!$D$16:$D$25,F403,'Section 3'!$G$16:$G$25,Lists!$J$3)&gt;0,0,1),IF(M403=Lists!$L$6,IF(COUNTIFS('Section 3'!$D$16:$D$25,F403,'Section 3'!$G$16:$G$25,M403)&gt;0,0,1),0))</f>
        <v>0</v>
      </c>
      <c r="X403" s="67">
        <f>IF(M403=Lists!$L$8,IF(COUNTIFS('Section 3'!$D$16:$D$25,F403,'Section 3'!$G$16:$G$25,Lists!$J$5)&gt;0,0,1),IF(M403=Lists!$L$10,IF(COUNTIFS('Section 3'!$D$16:$D$25,F403,'Section 3'!$G$16:$G$25,Lists!$J$6)&gt;0,0,1),0))</f>
        <v>0</v>
      </c>
      <c r="Y403" s="67">
        <f t="shared" si="38"/>
        <v>0</v>
      </c>
      <c r="Z403" s="61">
        <f t="shared" si="39"/>
        <v>0</v>
      </c>
      <c r="AA403" s="61">
        <f t="shared" si="40"/>
        <v>0</v>
      </c>
      <c r="AB403" s="40"/>
      <c r="AC403" s="40"/>
      <c r="AD403" s="40"/>
      <c r="AE403" s="40"/>
      <c r="AF403" s="40"/>
      <c r="AG403" s="40"/>
      <c r="AH403" s="40"/>
      <c r="AI403" s="40"/>
      <c r="AJ403" s="40"/>
      <c r="AK403" s="40"/>
      <c r="AL403" s="40"/>
      <c r="AM403" s="40"/>
      <c r="AN403" s="40"/>
      <c r="AO403" s="40"/>
    </row>
    <row r="404" spans="1:41" s="21" customFormat="1" x14ac:dyDescent="0.25">
      <c r="A404" s="61"/>
      <c r="B404" s="42"/>
      <c r="C404" s="180"/>
      <c r="D404" s="63"/>
      <c r="E404" s="209"/>
      <c r="F404" s="210"/>
      <c r="G404" s="211"/>
      <c r="H404" s="210"/>
      <c r="I404" s="210"/>
      <c r="J404" s="210"/>
      <c r="K404" s="212" t="s">
        <v>372</v>
      </c>
      <c r="L404" s="210"/>
      <c r="M404" s="210"/>
      <c r="N404" s="192"/>
      <c r="O404" s="35"/>
      <c r="Q404" s="74" t="str">
        <f t="shared" ca="1" si="41"/>
        <v/>
      </c>
      <c r="S404" s="67" t="str">
        <f t="shared" si="42"/>
        <v>N</v>
      </c>
      <c r="T404" s="67">
        <f t="shared" ca="1" si="43"/>
        <v>0</v>
      </c>
      <c r="U404" s="67">
        <f>IF(C404="",0,IF(OR(D404=0,E404=0,F404=0,G404=0,H404=0,I404=0,K404=0,K404="",L404=0,M404=0,AND(OR(L404=Lists!$K$3,L404=Lists!$K$4),J404=0),AND(L404=Lists!$K$4,OR(M404=Lists!$M$5,M404=Lists!$M$6,M404=Lists!$M$7,M404=Lists!$M$8,M404=Lists!$M$10),N404=0)),1,0))</f>
        <v>0</v>
      </c>
      <c r="V404" s="67">
        <f>IF(E404=0,0,IF(COUNTIF(Lists!$B$3:$B$203,E404)&gt;0,0,1))</f>
        <v>0</v>
      </c>
      <c r="W404" s="67">
        <f>IF(M404=Lists!$L$5,IF(COUNTIFS('Section 3'!$D$16:$D$25,F404,'Section 3'!$G$16:$G$25,Lists!$J$3)&gt;0,0,1),IF(M404=Lists!$L$6,IF(COUNTIFS('Section 3'!$D$16:$D$25,F404,'Section 3'!$G$16:$G$25,M404)&gt;0,0,1),0))</f>
        <v>0</v>
      </c>
      <c r="X404" s="67">
        <f>IF(M404=Lists!$L$8,IF(COUNTIFS('Section 3'!$D$16:$D$25,F404,'Section 3'!$G$16:$G$25,Lists!$J$5)&gt;0,0,1),IF(M404=Lists!$L$10,IF(COUNTIFS('Section 3'!$D$16:$D$25,F404,'Section 3'!$G$16:$G$25,Lists!$J$6)&gt;0,0,1),0))</f>
        <v>0</v>
      </c>
      <c r="Y404" s="67">
        <f t="shared" si="38"/>
        <v>0</v>
      </c>
      <c r="Z404" s="61">
        <f t="shared" si="39"/>
        <v>0</v>
      </c>
      <c r="AA404" s="61">
        <f t="shared" si="40"/>
        <v>0</v>
      </c>
      <c r="AB404" s="40"/>
      <c r="AC404" s="40"/>
      <c r="AD404" s="40"/>
      <c r="AE404" s="40"/>
      <c r="AF404" s="40"/>
      <c r="AG404" s="40"/>
      <c r="AH404" s="40"/>
      <c r="AI404" s="40"/>
      <c r="AJ404" s="40"/>
      <c r="AK404" s="40"/>
      <c r="AL404" s="40"/>
      <c r="AM404" s="40"/>
      <c r="AN404" s="40"/>
      <c r="AO404" s="40"/>
    </row>
    <row r="405" spans="1:41" s="21" customFormat="1" x14ac:dyDescent="0.25">
      <c r="A405" s="61"/>
      <c r="B405" s="42"/>
      <c r="C405" s="180"/>
      <c r="D405" s="63"/>
      <c r="E405" s="209"/>
      <c r="F405" s="210"/>
      <c r="G405" s="211"/>
      <c r="H405" s="210"/>
      <c r="I405" s="210"/>
      <c r="J405" s="210"/>
      <c r="K405" s="212" t="s">
        <v>372</v>
      </c>
      <c r="L405" s="210"/>
      <c r="M405" s="210"/>
      <c r="N405" s="192"/>
      <c r="O405" s="35"/>
      <c r="Q405" s="74" t="str">
        <f t="shared" ca="1" si="41"/>
        <v/>
      </c>
      <c r="S405" s="67" t="str">
        <f t="shared" si="42"/>
        <v>N</v>
      </c>
      <c r="T405" s="67">
        <f t="shared" ca="1" si="43"/>
        <v>0</v>
      </c>
      <c r="U405" s="67">
        <f>IF(C405="",0,IF(OR(D405=0,E405=0,F405=0,G405=0,H405=0,I405=0,K405=0,K405="",L405=0,M405=0,AND(OR(L405=Lists!$K$3,L405=Lists!$K$4),J405=0),AND(L405=Lists!$K$4,OR(M405=Lists!$M$5,M405=Lists!$M$6,M405=Lists!$M$7,M405=Lists!$M$8,M405=Lists!$M$10),N405=0)),1,0))</f>
        <v>0</v>
      </c>
      <c r="V405" s="67">
        <f>IF(E405=0,0,IF(COUNTIF(Lists!$B$3:$B$203,E405)&gt;0,0,1))</f>
        <v>0</v>
      </c>
      <c r="W405" s="67">
        <f>IF(M405=Lists!$L$5,IF(COUNTIFS('Section 3'!$D$16:$D$25,F405,'Section 3'!$G$16:$G$25,Lists!$J$3)&gt;0,0,1),IF(M405=Lists!$L$6,IF(COUNTIFS('Section 3'!$D$16:$D$25,F405,'Section 3'!$G$16:$G$25,M405)&gt;0,0,1),0))</f>
        <v>0</v>
      </c>
      <c r="X405" s="67">
        <f>IF(M405=Lists!$L$8,IF(COUNTIFS('Section 3'!$D$16:$D$25,F405,'Section 3'!$G$16:$G$25,Lists!$J$5)&gt;0,0,1),IF(M405=Lists!$L$10,IF(COUNTIFS('Section 3'!$D$16:$D$25,F405,'Section 3'!$G$16:$G$25,Lists!$J$6)&gt;0,0,1),0))</f>
        <v>0</v>
      </c>
      <c r="Y405" s="67">
        <f t="shared" si="38"/>
        <v>0</v>
      </c>
      <c r="Z405" s="61">
        <f t="shared" si="39"/>
        <v>0</v>
      </c>
      <c r="AA405" s="61">
        <f t="shared" si="40"/>
        <v>0</v>
      </c>
      <c r="AB405" s="40"/>
      <c r="AC405" s="40"/>
      <c r="AD405" s="40"/>
      <c r="AE405" s="40"/>
      <c r="AF405" s="40"/>
      <c r="AG405" s="40"/>
      <c r="AH405" s="40"/>
      <c r="AI405" s="40"/>
      <c r="AJ405" s="40"/>
      <c r="AK405" s="40"/>
      <c r="AL405" s="40"/>
      <c r="AM405" s="40"/>
      <c r="AN405" s="40"/>
      <c r="AO405" s="40"/>
    </row>
    <row r="406" spans="1:41" s="21" customFormat="1" x14ac:dyDescent="0.25">
      <c r="A406" s="61"/>
      <c r="B406" s="42"/>
      <c r="C406" s="180"/>
      <c r="D406" s="63"/>
      <c r="E406" s="209"/>
      <c r="F406" s="210"/>
      <c r="G406" s="211"/>
      <c r="H406" s="210"/>
      <c r="I406" s="210"/>
      <c r="J406" s="210"/>
      <c r="K406" s="212" t="s">
        <v>372</v>
      </c>
      <c r="L406" s="210"/>
      <c r="M406" s="210"/>
      <c r="N406" s="192"/>
      <c r="O406" s="35"/>
      <c r="Q406" s="74" t="str">
        <f t="shared" ca="1" si="41"/>
        <v/>
      </c>
      <c r="S406" s="67" t="str">
        <f t="shared" si="42"/>
        <v>N</v>
      </c>
      <c r="T406" s="67">
        <f t="shared" ca="1" si="43"/>
        <v>0</v>
      </c>
      <c r="U406" s="67">
        <f>IF(C406="",0,IF(OR(D406=0,E406=0,F406=0,G406=0,H406=0,I406=0,K406=0,K406="",L406=0,M406=0,AND(OR(L406=Lists!$K$3,L406=Lists!$K$4),J406=0),AND(L406=Lists!$K$4,OR(M406=Lists!$M$5,M406=Lists!$M$6,M406=Lists!$M$7,M406=Lists!$M$8,M406=Lists!$M$10),N406=0)),1,0))</f>
        <v>0</v>
      </c>
      <c r="V406" s="67">
        <f>IF(E406=0,0,IF(COUNTIF(Lists!$B$3:$B$203,E406)&gt;0,0,1))</f>
        <v>0</v>
      </c>
      <c r="W406" s="67">
        <f>IF(M406=Lists!$L$5,IF(COUNTIFS('Section 3'!$D$16:$D$25,F406,'Section 3'!$G$16:$G$25,Lists!$J$3)&gt;0,0,1),IF(M406=Lists!$L$6,IF(COUNTIFS('Section 3'!$D$16:$D$25,F406,'Section 3'!$G$16:$G$25,M406)&gt;0,0,1),0))</f>
        <v>0</v>
      </c>
      <c r="X406" s="67">
        <f>IF(M406=Lists!$L$8,IF(COUNTIFS('Section 3'!$D$16:$D$25,F406,'Section 3'!$G$16:$G$25,Lists!$J$5)&gt;0,0,1),IF(M406=Lists!$L$10,IF(COUNTIFS('Section 3'!$D$16:$D$25,F406,'Section 3'!$G$16:$G$25,Lists!$J$6)&gt;0,0,1),0))</f>
        <v>0</v>
      </c>
      <c r="Y406" s="67">
        <f t="shared" si="38"/>
        <v>0</v>
      </c>
      <c r="Z406" s="61">
        <f t="shared" si="39"/>
        <v>0</v>
      </c>
      <c r="AA406" s="61">
        <f t="shared" si="40"/>
        <v>0</v>
      </c>
      <c r="AB406" s="40"/>
      <c r="AC406" s="40"/>
      <c r="AD406" s="40"/>
      <c r="AE406" s="40"/>
      <c r="AF406" s="40"/>
      <c r="AG406" s="40"/>
      <c r="AH406" s="40"/>
      <c r="AI406" s="40"/>
      <c r="AJ406" s="40"/>
      <c r="AK406" s="40"/>
      <c r="AL406" s="40"/>
      <c r="AM406" s="40"/>
      <c r="AN406" s="40"/>
      <c r="AO406" s="40"/>
    </row>
    <row r="407" spans="1:41" s="21" customFormat="1" x14ac:dyDescent="0.25">
      <c r="A407" s="61"/>
      <c r="B407" s="42"/>
      <c r="C407" s="180"/>
      <c r="D407" s="63"/>
      <c r="E407" s="209"/>
      <c r="F407" s="210"/>
      <c r="G407" s="211"/>
      <c r="H407" s="210"/>
      <c r="I407" s="210"/>
      <c r="J407" s="210"/>
      <c r="K407" s="212" t="s">
        <v>372</v>
      </c>
      <c r="L407" s="210"/>
      <c r="M407" s="210"/>
      <c r="N407" s="192"/>
      <c r="O407" s="35"/>
      <c r="Q407" s="74" t="str">
        <f t="shared" ca="1" si="41"/>
        <v/>
      </c>
      <c r="S407" s="67" t="str">
        <f t="shared" si="42"/>
        <v>N</v>
      </c>
      <c r="T407" s="67">
        <f t="shared" ca="1" si="43"/>
        <v>0</v>
      </c>
      <c r="U407" s="67">
        <f>IF(C407="",0,IF(OR(D407=0,E407=0,F407=0,G407=0,H407=0,I407=0,K407=0,K407="",L407=0,M407=0,AND(OR(L407=Lists!$K$3,L407=Lists!$K$4),J407=0),AND(L407=Lists!$K$4,OR(M407=Lists!$M$5,M407=Lists!$M$6,M407=Lists!$M$7,M407=Lists!$M$8,M407=Lists!$M$10),N407=0)),1,0))</f>
        <v>0</v>
      </c>
      <c r="V407" s="67">
        <f>IF(E407=0,0,IF(COUNTIF(Lists!$B$3:$B$203,E407)&gt;0,0,1))</f>
        <v>0</v>
      </c>
      <c r="W407" s="67">
        <f>IF(M407=Lists!$L$5,IF(COUNTIFS('Section 3'!$D$16:$D$25,F407,'Section 3'!$G$16:$G$25,Lists!$J$3)&gt;0,0,1),IF(M407=Lists!$L$6,IF(COUNTIFS('Section 3'!$D$16:$D$25,F407,'Section 3'!$G$16:$G$25,M407)&gt;0,0,1),0))</f>
        <v>0</v>
      </c>
      <c r="X407" s="67">
        <f>IF(M407=Lists!$L$8,IF(COUNTIFS('Section 3'!$D$16:$D$25,F407,'Section 3'!$G$16:$G$25,Lists!$J$5)&gt;0,0,1),IF(M407=Lists!$L$10,IF(COUNTIFS('Section 3'!$D$16:$D$25,F407,'Section 3'!$G$16:$G$25,Lists!$J$6)&gt;0,0,1),0))</f>
        <v>0</v>
      </c>
      <c r="Y407" s="67">
        <f t="shared" si="38"/>
        <v>0</v>
      </c>
      <c r="Z407" s="61">
        <f t="shared" si="39"/>
        <v>0</v>
      </c>
      <c r="AA407" s="61">
        <f t="shared" si="40"/>
        <v>0</v>
      </c>
      <c r="AB407" s="40"/>
      <c r="AC407" s="40"/>
      <c r="AD407" s="40"/>
      <c r="AE407" s="40"/>
      <c r="AF407" s="40"/>
      <c r="AG407" s="40"/>
      <c r="AH407" s="40"/>
      <c r="AI407" s="40"/>
      <c r="AJ407" s="40"/>
      <c r="AK407" s="40"/>
      <c r="AL407" s="40"/>
      <c r="AM407" s="40"/>
      <c r="AN407" s="40"/>
      <c r="AO407" s="40"/>
    </row>
    <row r="408" spans="1:41" s="21" customFormat="1" x14ac:dyDescent="0.25">
      <c r="A408" s="61"/>
      <c r="B408" s="42"/>
      <c r="C408" s="180"/>
      <c r="D408" s="63"/>
      <c r="E408" s="209"/>
      <c r="F408" s="210"/>
      <c r="G408" s="211"/>
      <c r="H408" s="210"/>
      <c r="I408" s="210"/>
      <c r="J408" s="210"/>
      <c r="K408" s="212" t="s">
        <v>372</v>
      </c>
      <c r="L408" s="210"/>
      <c r="M408" s="210"/>
      <c r="N408" s="192"/>
      <c r="O408" s="35"/>
      <c r="Q408" s="74" t="str">
        <f t="shared" ca="1" si="41"/>
        <v/>
      </c>
      <c r="S408" s="67" t="str">
        <f t="shared" si="42"/>
        <v>N</v>
      </c>
      <c r="T408" s="67">
        <f t="shared" ca="1" si="43"/>
        <v>0</v>
      </c>
      <c r="U408" s="67">
        <f>IF(C408="",0,IF(OR(D408=0,E408=0,F408=0,G408=0,H408=0,I408=0,K408=0,K408="",L408=0,M408=0,AND(OR(L408=Lists!$K$3,L408=Lists!$K$4),J408=0),AND(L408=Lists!$K$4,OR(M408=Lists!$M$5,M408=Lists!$M$6,M408=Lists!$M$7,M408=Lists!$M$8,M408=Lists!$M$10),N408=0)),1,0))</f>
        <v>0</v>
      </c>
      <c r="V408" s="67">
        <f>IF(E408=0,0,IF(COUNTIF(Lists!$B$3:$B$203,E408)&gt;0,0,1))</f>
        <v>0</v>
      </c>
      <c r="W408" s="67">
        <f>IF(M408=Lists!$L$5,IF(COUNTIFS('Section 3'!$D$16:$D$25,F408,'Section 3'!$G$16:$G$25,Lists!$J$3)&gt;0,0,1),IF(M408=Lists!$L$6,IF(COUNTIFS('Section 3'!$D$16:$D$25,F408,'Section 3'!$G$16:$G$25,M408)&gt;0,0,1),0))</f>
        <v>0</v>
      </c>
      <c r="X408" s="67">
        <f>IF(M408=Lists!$L$8,IF(COUNTIFS('Section 3'!$D$16:$D$25,F408,'Section 3'!$G$16:$G$25,Lists!$J$5)&gt;0,0,1),IF(M408=Lists!$L$10,IF(COUNTIFS('Section 3'!$D$16:$D$25,F408,'Section 3'!$G$16:$G$25,Lists!$J$6)&gt;0,0,1),0))</f>
        <v>0</v>
      </c>
      <c r="Y408" s="67">
        <f t="shared" si="38"/>
        <v>0</v>
      </c>
      <c r="Z408" s="61">
        <f t="shared" si="39"/>
        <v>0</v>
      </c>
      <c r="AA408" s="61">
        <f t="shared" si="40"/>
        <v>0</v>
      </c>
      <c r="AB408" s="40"/>
      <c r="AC408" s="40"/>
      <c r="AD408" s="40"/>
      <c r="AE408" s="40"/>
      <c r="AF408" s="40"/>
      <c r="AG408" s="40"/>
      <c r="AH408" s="40"/>
      <c r="AI408" s="40"/>
      <c r="AJ408" s="40"/>
      <c r="AK408" s="40"/>
      <c r="AL408" s="40"/>
      <c r="AM408" s="40"/>
      <c r="AN408" s="40"/>
      <c r="AO408" s="40"/>
    </row>
    <row r="409" spans="1:41" s="21" customFormat="1" x14ac:dyDescent="0.25">
      <c r="A409" s="61"/>
      <c r="B409" s="42"/>
      <c r="C409" s="180"/>
      <c r="D409" s="63"/>
      <c r="E409" s="209"/>
      <c r="F409" s="210"/>
      <c r="G409" s="211"/>
      <c r="H409" s="210"/>
      <c r="I409" s="210"/>
      <c r="J409" s="210"/>
      <c r="K409" s="212" t="s">
        <v>372</v>
      </c>
      <c r="L409" s="210"/>
      <c r="M409" s="210"/>
      <c r="N409" s="192"/>
      <c r="O409" s="35"/>
      <c r="Q409" s="74" t="str">
        <f t="shared" ca="1" si="41"/>
        <v/>
      </c>
      <c r="S409" s="67" t="str">
        <f t="shared" si="42"/>
        <v>N</v>
      </c>
      <c r="T409" s="67">
        <f t="shared" ca="1" si="43"/>
        <v>0</v>
      </c>
      <c r="U409" s="67">
        <f>IF(C409="",0,IF(OR(D409=0,E409=0,F409=0,G409=0,H409=0,I409=0,K409=0,K409="",L409=0,M409=0,AND(OR(L409=Lists!$K$3,L409=Lists!$K$4),J409=0),AND(L409=Lists!$K$4,OR(M409=Lists!$M$5,M409=Lists!$M$6,M409=Lists!$M$7,M409=Lists!$M$8,M409=Lists!$M$10),N409=0)),1,0))</f>
        <v>0</v>
      </c>
      <c r="V409" s="67">
        <f>IF(E409=0,0,IF(COUNTIF(Lists!$B$3:$B$203,E409)&gt;0,0,1))</f>
        <v>0</v>
      </c>
      <c r="W409" s="67">
        <f>IF(M409=Lists!$L$5,IF(COUNTIFS('Section 3'!$D$16:$D$25,F409,'Section 3'!$G$16:$G$25,Lists!$J$3)&gt;0,0,1),IF(M409=Lists!$L$6,IF(COUNTIFS('Section 3'!$D$16:$D$25,F409,'Section 3'!$G$16:$G$25,M409)&gt;0,0,1),0))</f>
        <v>0</v>
      </c>
      <c r="X409" s="67">
        <f>IF(M409=Lists!$L$8,IF(COUNTIFS('Section 3'!$D$16:$D$25,F409,'Section 3'!$G$16:$G$25,Lists!$J$5)&gt;0,0,1),IF(M409=Lists!$L$10,IF(COUNTIFS('Section 3'!$D$16:$D$25,F409,'Section 3'!$G$16:$G$25,Lists!$J$6)&gt;0,0,1),0))</f>
        <v>0</v>
      </c>
      <c r="Y409" s="67">
        <f t="shared" si="38"/>
        <v>0</v>
      </c>
      <c r="Z409" s="61">
        <f t="shared" si="39"/>
        <v>0</v>
      </c>
      <c r="AA409" s="61">
        <f t="shared" si="40"/>
        <v>0</v>
      </c>
      <c r="AB409" s="40"/>
      <c r="AC409" s="40"/>
      <c r="AD409" s="40"/>
      <c r="AE409" s="40"/>
      <c r="AF409" s="40"/>
      <c r="AG409" s="40"/>
      <c r="AH409" s="40"/>
      <c r="AI409" s="40"/>
      <c r="AJ409" s="40"/>
      <c r="AK409" s="40"/>
      <c r="AL409" s="40"/>
      <c r="AM409" s="40"/>
      <c r="AN409" s="40"/>
      <c r="AO409" s="40"/>
    </row>
    <row r="410" spans="1:41" s="21" customFormat="1" x14ac:dyDescent="0.25">
      <c r="A410" s="61"/>
      <c r="B410" s="42"/>
      <c r="C410" s="180"/>
      <c r="D410" s="63"/>
      <c r="E410" s="209"/>
      <c r="F410" s="210"/>
      <c r="G410" s="211"/>
      <c r="H410" s="210"/>
      <c r="I410" s="210"/>
      <c r="J410" s="210"/>
      <c r="K410" s="212" t="s">
        <v>372</v>
      </c>
      <c r="L410" s="210"/>
      <c r="M410" s="210"/>
      <c r="N410" s="192"/>
      <c r="O410" s="35"/>
      <c r="Q410" s="74" t="str">
        <f t="shared" ca="1" si="41"/>
        <v/>
      </c>
      <c r="S410" s="67" t="str">
        <f t="shared" si="42"/>
        <v>N</v>
      </c>
      <c r="T410" s="67">
        <f t="shared" ca="1" si="43"/>
        <v>0</v>
      </c>
      <c r="U410" s="67">
        <f>IF(C410="",0,IF(OR(D410=0,E410=0,F410=0,G410=0,H410=0,I410=0,K410=0,K410="",L410=0,M410=0,AND(OR(L410=Lists!$K$3,L410=Lists!$K$4),J410=0),AND(L410=Lists!$K$4,OR(M410=Lists!$M$5,M410=Lists!$M$6,M410=Lists!$M$7,M410=Lists!$M$8,M410=Lists!$M$10),N410=0)),1,0))</f>
        <v>0</v>
      </c>
      <c r="V410" s="67">
        <f>IF(E410=0,0,IF(COUNTIF(Lists!$B$3:$B$203,E410)&gt;0,0,1))</f>
        <v>0</v>
      </c>
      <c r="W410" s="67">
        <f>IF(M410=Lists!$L$5,IF(COUNTIFS('Section 3'!$D$16:$D$25,F410,'Section 3'!$G$16:$G$25,Lists!$J$3)&gt;0,0,1),IF(M410=Lists!$L$6,IF(COUNTIFS('Section 3'!$D$16:$D$25,F410,'Section 3'!$G$16:$G$25,M410)&gt;0,0,1),0))</f>
        <v>0</v>
      </c>
      <c r="X410" s="67">
        <f>IF(M410=Lists!$L$8,IF(COUNTIFS('Section 3'!$D$16:$D$25,F410,'Section 3'!$G$16:$G$25,Lists!$J$5)&gt;0,0,1),IF(M410=Lists!$L$10,IF(COUNTIFS('Section 3'!$D$16:$D$25,F410,'Section 3'!$G$16:$G$25,Lists!$J$6)&gt;0,0,1),0))</f>
        <v>0</v>
      </c>
      <c r="Y410" s="67">
        <f t="shared" si="38"/>
        <v>0</v>
      </c>
      <c r="Z410" s="61">
        <f t="shared" si="39"/>
        <v>0</v>
      </c>
      <c r="AA410" s="61">
        <f t="shared" si="40"/>
        <v>0</v>
      </c>
      <c r="AB410" s="40"/>
      <c r="AC410" s="40"/>
      <c r="AD410" s="40"/>
      <c r="AE410" s="40"/>
      <c r="AF410" s="40"/>
      <c r="AG410" s="40"/>
      <c r="AH410" s="40"/>
      <c r="AI410" s="40"/>
      <c r="AJ410" s="40"/>
      <c r="AK410" s="40"/>
      <c r="AL410" s="40"/>
      <c r="AM410" s="40"/>
      <c r="AN410" s="40"/>
      <c r="AO410" s="40"/>
    </row>
    <row r="411" spans="1:41" s="21" customFormat="1" x14ac:dyDescent="0.25">
      <c r="A411" s="61"/>
      <c r="B411" s="42"/>
      <c r="C411" s="180"/>
      <c r="D411" s="63"/>
      <c r="E411" s="209"/>
      <c r="F411" s="210"/>
      <c r="G411" s="211"/>
      <c r="H411" s="210"/>
      <c r="I411" s="210"/>
      <c r="J411" s="210"/>
      <c r="K411" s="212" t="s">
        <v>372</v>
      </c>
      <c r="L411" s="210"/>
      <c r="M411" s="210"/>
      <c r="N411" s="192"/>
      <c r="O411" s="35"/>
      <c r="Q411" s="74" t="str">
        <f t="shared" ca="1" si="41"/>
        <v/>
      </c>
      <c r="S411" s="67" t="str">
        <f t="shared" si="42"/>
        <v>N</v>
      </c>
      <c r="T411" s="67">
        <f t="shared" ca="1" si="43"/>
        <v>0</v>
      </c>
      <c r="U411" s="67">
        <f>IF(C411="",0,IF(OR(D411=0,E411=0,F411=0,G411=0,H411=0,I411=0,K411=0,K411="",L411=0,M411=0,AND(OR(L411=Lists!$K$3,L411=Lists!$K$4),J411=0),AND(L411=Lists!$K$4,OR(M411=Lists!$M$5,M411=Lists!$M$6,M411=Lists!$M$7,M411=Lists!$M$8,M411=Lists!$M$10),N411=0)),1,0))</f>
        <v>0</v>
      </c>
      <c r="V411" s="67">
        <f>IF(E411=0,0,IF(COUNTIF(Lists!$B$3:$B$203,E411)&gt;0,0,1))</f>
        <v>0</v>
      </c>
      <c r="W411" s="67">
        <f>IF(M411=Lists!$L$5,IF(COUNTIFS('Section 3'!$D$16:$D$25,F411,'Section 3'!$G$16:$G$25,Lists!$J$3)&gt;0,0,1),IF(M411=Lists!$L$6,IF(COUNTIFS('Section 3'!$D$16:$D$25,F411,'Section 3'!$G$16:$G$25,M411)&gt;0,0,1),0))</f>
        <v>0</v>
      </c>
      <c r="X411" s="67">
        <f>IF(M411=Lists!$L$8,IF(COUNTIFS('Section 3'!$D$16:$D$25,F411,'Section 3'!$G$16:$G$25,Lists!$J$5)&gt;0,0,1),IF(M411=Lists!$L$10,IF(COUNTIFS('Section 3'!$D$16:$D$25,F411,'Section 3'!$G$16:$G$25,Lists!$J$6)&gt;0,0,1),0))</f>
        <v>0</v>
      </c>
      <c r="Y411" s="67">
        <f t="shared" si="38"/>
        <v>0</v>
      </c>
      <c r="Z411" s="61">
        <f t="shared" si="39"/>
        <v>0</v>
      </c>
      <c r="AA411" s="61">
        <f t="shared" si="40"/>
        <v>0</v>
      </c>
      <c r="AB411" s="40"/>
      <c r="AC411" s="40"/>
      <c r="AD411" s="40"/>
      <c r="AE411" s="40"/>
      <c r="AF411" s="40"/>
      <c r="AG411" s="40"/>
      <c r="AH411" s="40"/>
      <c r="AI411" s="40"/>
      <c r="AJ411" s="40"/>
      <c r="AK411" s="40"/>
      <c r="AL411" s="40"/>
      <c r="AM411" s="40"/>
      <c r="AN411" s="40"/>
      <c r="AO411" s="40"/>
    </row>
    <row r="412" spans="1:41" s="21" customFormat="1" x14ac:dyDescent="0.25">
      <c r="A412" s="61"/>
      <c r="B412" s="42"/>
      <c r="C412" s="180"/>
      <c r="D412" s="63"/>
      <c r="E412" s="209"/>
      <c r="F412" s="210"/>
      <c r="G412" s="211"/>
      <c r="H412" s="210"/>
      <c r="I412" s="210"/>
      <c r="J412" s="210"/>
      <c r="K412" s="212" t="s">
        <v>372</v>
      </c>
      <c r="L412" s="210"/>
      <c r="M412" s="210"/>
      <c r="N412" s="192"/>
      <c r="O412" s="35"/>
      <c r="Q412" s="74" t="str">
        <f t="shared" ca="1" si="41"/>
        <v/>
      </c>
      <c r="S412" s="67" t="str">
        <f t="shared" si="42"/>
        <v>N</v>
      </c>
      <c r="T412" s="67">
        <f t="shared" ca="1" si="43"/>
        <v>0</v>
      </c>
      <c r="U412" s="67">
        <f>IF(C412="",0,IF(OR(D412=0,E412=0,F412=0,G412=0,H412=0,I412=0,K412=0,K412="",L412=0,M412=0,AND(OR(L412=Lists!$K$3,L412=Lists!$K$4),J412=0),AND(L412=Lists!$K$4,OR(M412=Lists!$M$5,M412=Lists!$M$6,M412=Lists!$M$7,M412=Lists!$M$8,M412=Lists!$M$10),N412=0)),1,0))</f>
        <v>0</v>
      </c>
      <c r="V412" s="67">
        <f>IF(E412=0,0,IF(COUNTIF(Lists!$B$3:$B$203,E412)&gt;0,0,1))</f>
        <v>0</v>
      </c>
      <c r="W412" s="67">
        <f>IF(M412=Lists!$L$5,IF(COUNTIFS('Section 3'!$D$16:$D$25,F412,'Section 3'!$G$16:$G$25,Lists!$J$3)&gt;0,0,1),IF(M412=Lists!$L$6,IF(COUNTIFS('Section 3'!$D$16:$D$25,F412,'Section 3'!$G$16:$G$25,M412)&gt;0,0,1),0))</f>
        <v>0</v>
      </c>
      <c r="X412" s="67">
        <f>IF(M412=Lists!$L$8,IF(COUNTIFS('Section 3'!$D$16:$D$25,F412,'Section 3'!$G$16:$G$25,Lists!$J$5)&gt;0,0,1),IF(M412=Lists!$L$10,IF(COUNTIFS('Section 3'!$D$16:$D$25,F412,'Section 3'!$G$16:$G$25,Lists!$J$6)&gt;0,0,1),0))</f>
        <v>0</v>
      </c>
      <c r="Y412" s="67">
        <f t="shared" si="38"/>
        <v>0</v>
      </c>
      <c r="Z412" s="61">
        <f t="shared" si="39"/>
        <v>0</v>
      </c>
      <c r="AA412" s="61">
        <f t="shared" si="40"/>
        <v>0</v>
      </c>
      <c r="AB412" s="40"/>
      <c r="AC412" s="40"/>
      <c r="AD412" s="40"/>
      <c r="AE412" s="40"/>
      <c r="AF412" s="40"/>
      <c r="AG412" s="40"/>
      <c r="AH412" s="40"/>
      <c r="AI412" s="40"/>
      <c r="AJ412" s="40"/>
      <c r="AK412" s="40"/>
      <c r="AL412" s="40"/>
      <c r="AM412" s="40"/>
      <c r="AN412" s="40"/>
      <c r="AO412" s="40"/>
    </row>
    <row r="413" spans="1:41" s="21" customFormat="1" x14ac:dyDescent="0.25">
      <c r="A413" s="61"/>
      <c r="B413" s="42"/>
      <c r="C413" s="180"/>
      <c r="D413" s="63"/>
      <c r="E413" s="209"/>
      <c r="F413" s="210"/>
      <c r="G413" s="211"/>
      <c r="H413" s="210"/>
      <c r="I413" s="210"/>
      <c r="J413" s="210"/>
      <c r="K413" s="212" t="s">
        <v>372</v>
      </c>
      <c r="L413" s="210"/>
      <c r="M413" s="210"/>
      <c r="N413" s="192"/>
      <c r="O413" s="35"/>
      <c r="Q413" s="74" t="str">
        <f t="shared" ca="1" si="41"/>
        <v/>
      </c>
      <c r="S413" s="67" t="str">
        <f t="shared" si="42"/>
        <v>N</v>
      </c>
      <c r="T413" s="67">
        <f t="shared" ca="1" si="43"/>
        <v>0</v>
      </c>
      <c r="U413" s="67">
        <f>IF(C413="",0,IF(OR(D413=0,E413=0,F413=0,G413=0,H413=0,I413=0,K413=0,K413="",L413=0,M413=0,AND(OR(L413=Lists!$K$3,L413=Lists!$K$4),J413=0),AND(L413=Lists!$K$4,OR(M413=Lists!$M$5,M413=Lists!$M$6,M413=Lists!$M$7,M413=Lists!$M$8,M413=Lists!$M$10),N413=0)),1,0))</f>
        <v>0</v>
      </c>
      <c r="V413" s="67">
        <f>IF(E413=0,0,IF(COUNTIF(Lists!$B$3:$B$203,E413)&gt;0,0,1))</f>
        <v>0</v>
      </c>
      <c r="W413" s="67">
        <f>IF(M413=Lists!$L$5,IF(COUNTIFS('Section 3'!$D$16:$D$25,F413,'Section 3'!$G$16:$G$25,Lists!$J$3)&gt;0,0,1),IF(M413=Lists!$L$6,IF(COUNTIFS('Section 3'!$D$16:$D$25,F413,'Section 3'!$G$16:$G$25,M413)&gt;0,0,1),0))</f>
        <v>0</v>
      </c>
      <c r="X413" s="67">
        <f>IF(M413=Lists!$L$8,IF(COUNTIFS('Section 3'!$D$16:$D$25,F413,'Section 3'!$G$16:$G$25,Lists!$J$5)&gt;0,0,1),IF(M413=Lists!$L$10,IF(COUNTIFS('Section 3'!$D$16:$D$25,F413,'Section 3'!$G$16:$G$25,Lists!$J$6)&gt;0,0,1),0))</f>
        <v>0</v>
      </c>
      <c r="Y413" s="67">
        <f t="shared" si="38"/>
        <v>0</v>
      </c>
      <c r="Z413" s="61">
        <f t="shared" si="39"/>
        <v>0</v>
      </c>
      <c r="AA413" s="61">
        <f t="shared" si="40"/>
        <v>0</v>
      </c>
      <c r="AB413" s="40"/>
      <c r="AC413" s="40"/>
      <c r="AD413" s="40"/>
      <c r="AE413" s="40"/>
      <c r="AF413" s="40"/>
      <c r="AG413" s="40"/>
      <c r="AH413" s="40"/>
      <c r="AI413" s="40"/>
      <c r="AJ413" s="40"/>
      <c r="AK413" s="40"/>
      <c r="AL413" s="40"/>
      <c r="AM413" s="40"/>
      <c r="AN413" s="40"/>
      <c r="AO413" s="40"/>
    </row>
    <row r="414" spans="1:41" s="21" customFormat="1" x14ac:dyDescent="0.25">
      <c r="A414" s="61"/>
      <c r="B414" s="42"/>
      <c r="C414" s="180"/>
      <c r="D414" s="63"/>
      <c r="E414" s="209"/>
      <c r="F414" s="210"/>
      <c r="G414" s="211"/>
      <c r="H414" s="210"/>
      <c r="I414" s="210"/>
      <c r="J414" s="210"/>
      <c r="K414" s="212" t="s">
        <v>372</v>
      </c>
      <c r="L414" s="210"/>
      <c r="M414" s="210"/>
      <c r="N414" s="192"/>
      <c r="O414" s="35"/>
      <c r="Q414" s="74" t="str">
        <f t="shared" ca="1" si="41"/>
        <v/>
      </c>
      <c r="S414" s="67" t="str">
        <f t="shared" si="42"/>
        <v>N</v>
      </c>
      <c r="T414" s="67">
        <f t="shared" ca="1" si="43"/>
        <v>0</v>
      </c>
      <c r="U414" s="67">
        <f>IF(C414="",0,IF(OR(D414=0,E414=0,F414=0,G414=0,H414=0,I414=0,K414=0,K414="",L414=0,M414=0,AND(OR(L414=Lists!$K$3,L414=Lists!$K$4),J414=0),AND(L414=Lists!$K$4,OR(M414=Lists!$M$5,M414=Lists!$M$6,M414=Lists!$M$7,M414=Lists!$M$8,M414=Lists!$M$10),N414=0)),1,0))</f>
        <v>0</v>
      </c>
      <c r="V414" s="67">
        <f>IF(E414=0,0,IF(COUNTIF(Lists!$B$3:$B$203,E414)&gt;0,0,1))</f>
        <v>0</v>
      </c>
      <c r="W414" s="67">
        <f>IF(M414=Lists!$L$5,IF(COUNTIFS('Section 3'!$D$16:$D$25,F414,'Section 3'!$G$16:$G$25,Lists!$J$3)&gt;0,0,1),IF(M414=Lists!$L$6,IF(COUNTIFS('Section 3'!$D$16:$D$25,F414,'Section 3'!$G$16:$G$25,M414)&gt;0,0,1),0))</f>
        <v>0</v>
      </c>
      <c r="X414" s="67">
        <f>IF(M414=Lists!$L$8,IF(COUNTIFS('Section 3'!$D$16:$D$25,F414,'Section 3'!$G$16:$G$25,Lists!$J$5)&gt;0,0,1),IF(M414=Lists!$L$10,IF(COUNTIFS('Section 3'!$D$16:$D$25,F414,'Section 3'!$G$16:$G$25,Lists!$J$6)&gt;0,0,1),0))</f>
        <v>0</v>
      </c>
      <c r="Y414" s="67">
        <f t="shared" si="38"/>
        <v>0</v>
      </c>
      <c r="Z414" s="61">
        <f t="shared" si="39"/>
        <v>0</v>
      </c>
      <c r="AA414" s="61">
        <f t="shared" si="40"/>
        <v>0</v>
      </c>
      <c r="AB414" s="40"/>
      <c r="AC414" s="40"/>
      <c r="AD414" s="40"/>
      <c r="AE414" s="40"/>
      <c r="AF414" s="40"/>
      <c r="AG414" s="40"/>
      <c r="AH414" s="40"/>
      <c r="AI414" s="40"/>
      <c r="AJ414" s="40"/>
      <c r="AK414" s="40"/>
      <c r="AL414" s="40"/>
      <c r="AM414" s="40"/>
      <c r="AN414" s="40"/>
      <c r="AO414" s="40"/>
    </row>
    <row r="415" spans="1:41" s="21" customFormat="1" x14ac:dyDescent="0.25">
      <c r="A415" s="61"/>
      <c r="B415" s="42"/>
      <c r="C415" s="180"/>
      <c r="D415" s="63"/>
      <c r="E415" s="209"/>
      <c r="F415" s="210"/>
      <c r="G415" s="211"/>
      <c r="H415" s="210"/>
      <c r="I415" s="210"/>
      <c r="J415" s="210"/>
      <c r="K415" s="212" t="s">
        <v>372</v>
      </c>
      <c r="L415" s="210"/>
      <c r="M415" s="210"/>
      <c r="N415" s="192"/>
      <c r="O415" s="35"/>
      <c r="Q415" s="74" t="str">
        <f t="shared" ca="1" si="41"/>
        <v/>
      </c>
      <c r="S415" s="67" t="str">
        <f t="shared" si="42"/>
        <v>N</v>
      </c>
      <c r="T415" s="67">
        <f t="shared" ca="1" si="43"/>
        <v>0</v>
      </c>
      <c r="U415" s="67">
        <f>IF(C415="",0,IF(OR(D415=0,E415=0,F415=0,G415=0,H415=0,I415=0,K415=0,K415="",L415=0,M415=0,AND(OR(L415=Lists!$K$3,L415=Lists!$K$4),J415=0),AND(L415=Lists!$K$4,OR(M415=Lists!$M$5,M415=Lists!$M$6,M415=Lists!$M$7,M415=Lists!$M$8,M415=Lists!$M$10),N415=0)),1,0))</f>
        <v>0</v>
      </c>
      <c r="V415" s="67">
        <f>IF(E415=0,0,IF(COUNTIF(Lists!$B$3:$B$203,E415)&gt;0,0,1))</f>
        <v>0</v>
      </c>
      <c r="W415" s="67">
        <f>IF(M415=Lists!$L$5,IF(COUNTIFS('Section 3'!$D$16:$D$25,F415,'Section 3'!$G$16:$G$25,Lists!$J$3)&gt;0,0,1),IF(M415=Lists!$L$6,IF(COUNTIFS('Section 3'!$D$16:$D$25,F415,'Section 3'!$G$16:$G$25,M415)&gt;0,0,1),0))</f>
        <v>0</v>
      </c>
      <c r="X415" s="67">
        <f>IF(M415=Lists!$L$8,IF(COUNTIFS('Section 3'!$D$16:$D$25,F415,'Section 3'!$G$16:$G$25,Lists!$J$5)&gt;0,0,1),IF(M415=Lists!$L$10,IF(COUNTIFS('Section 3'!$D$16:$D$25,F415,'Section 3'!$G$16:$G$25,Lists!$J$6)&gt;0,0,1),0))</f>
        <v>0</v>
      </c>
      <c r="Y415" s="67">
        <f t="shared" si="38"/>
        <v>0</v>
      </c>
      <c r="Z415" s="61">
        <f t="shared" si="39"/>
        <v>0</v>
      </c>
      <c r="AA415" s="61">
        <f t="shared" si="40"/>
        <v>0</v>
      </c>
      <c r="AB415" s="40"/>
      <c r="AC415" s="40"/>
      <c r="AD415" s="40"/>
      <c r="AE415" s="40"/>
      <c r="AF415" s="40"/>
      <c r="AG415" s="40"/>
      <c r="AH415" s="40"/>
      <c r="AI415" s="40"/>
      <c r="AJ415" s="40"/>
      <c r="AK415" s="40"/>
      <c r="AL415" s="40"/>
      <c r="AM415" s="40"/>
      <c r="AN415" s="40"/>
      <c r="AO415" s="40"/>
    </row>
    <row r="416" spans="1:41" s="21" customFormat="1" x14ac:dyDescent="0.25">
      <c r="A416" s="61"/>
      <c r="B416" s="42"/>
      <c r="C416" s="180"/>
      <c r="D416" s="63"/>
      <c r="E416" s="209"/>
      <c r="F416" s="210"/>
      <c r="G416" s="211"/>
      <c r="H416" s="210"/>
      <c r="I416" s="210"/>
      <c r="J416" s="210"/>
      <c r="K416" s="212" t="s">
        <v>372</v>
      </c>
      <c r="L416" s="210"/>
      <c r="M416" s="210"/>
      <c r="N416" s="192"/>
      <c r="O416" s="35"/>
      <c r="Q416" s="74" t="str">
        <f t="shared" ca="1" si="41"/>
        <v/>
      </c>
      <c r="S416" s="67" t="str">
        <f t="shared" si="42"/>
        <v>N</v>
      </c>
      <c r="T416" s="67">
        <f t="shared" ca="1" si="43"/>
        <v>0</v>
      </c>
      <c r="U416" s="67">
        <f>IF(C416="",0,IF(OR(D416=0,E416=0,F416=0,G416=0,H416=0,I416=0,K416=0,K416="",L416=0,M416=0,AND(OR(L416=Lists!$K$3,L416=Lists!$K$4),J416=0),AND(L416=Lists!$K$4,OR(M416=Lists!$M$5,M416=Lists!$M$6,M416=Lists!$M$7,M416=Lists!$M$8,M416=Lists!$M$10),N416=0)),1,0))</f>
        <v>0</v>
      </c>
      <c r="V416" s="67">
        <f>IF(E416=0,0,IF(COUNTIF(Lists!$B$3:$B$203,E416)&gt;0,0,1))</f>
        <v>0</v>
      </c>
      <c r="W416" s="67">
        <f>IF(M416=Lists!$L$5,IF(COUNTIFS('Section 3'!$D$16:$D$25,F416,'Section 3'!$G$16:$G$25,Lists!$J$3)&gt;0,0,1),IF(M416=Lists!$L$6,IF(COUNTIFS('Section 3'!$D$16:$D$25,F416,'Section 3'!$G$16:$G$25,M416)&gt;0,0,1),0))</f>
        <v>0</v>
      </c>
      <c r="X416" s="67">
        <f>IF(M416=Lists!$L$8,IF(COUNTIFS('Section 3'!$D$16:$D$25,F416,'Section 3'!$G$16:$G$25,Lists!$J$5)&gt;0,0,1),IF(M416=Lists!$L$10,IF(COUNTIFS('Section 3'!$D$16:$D$25,F416,'Section 3'!$G$16:$G$25,Lists!$J$6)&gt;0,0,1),0))</f>
        <v>0</v>
      </c>
      <c r="Y416" s="67">
        <f t="shared" si="38"/>
        <v>0</v>
      </c>
      <c r="Z416" s="61">
        <f t="shared" si="39"/>
        <v>0</v>
      </c>
      <c r="AA416" s="61">
        <f t="shared" si="40"/>
        <v>0</v>
      </c>
      <c r="AB416" s="40"/>
      <c r="AC416" s="40"/>
      <c r="AD416" s="40"/>
      <c r="AE416" s="40"/>
      <c r="AF416" s="40"/>
      <c r="AG416" s="40"/>
      <c r="AH416" s="40"/>
      <c r="AI416" s="40"/>
      <c r="AJ416" s="40"/>
      <c r="AK416" s="40"/>
      <c r="AL416" s="40"/>
      <c r="AM416" s="40"/>
      <c r="AN416" s="40"/>
      <c r="AO416" s="40"/>
    </row>
    <row r="417" spans="1:41" s="21" customFormat="1" x14ac:dyDescent="0.25">
      <c r="A417" s="61"/>
      <c r="B417" s="42"/>
      <c r="C417" s="180"/>
      <c r="D417" s="63"/>
      <c r="E417" s="209"/>
      <c r="F417" s="210"/>
      <c r="G417" s="211"/>
      <c r="H417" s="210"/>
      <c r="I417" s="210"/>
      <c r="J417" s="210"/>
      <c r="K417" s="212" t="s">
        <v>372</v>
      </c>
      <c r="L417" s="210"/>
      <c r="M417" s="210"/>
      <c r="N417" s="192"/>
      <c r="O417" s="35"/>
      <c r="Q417" s="74" t="str">
        <f t="shared" ca="1" si="41"/>
        <v/>
      </c>
      <c r="S417" s="67" t="str">
        <f t="shared" si="42"/>
        <v>N</v>
      </c>
      <c r="T417" s="67">
        <f t="shared" ca="1" si="43"/>
        <v>0</v>
      </c>
      <c r="U417" s="67">
        <f>IF(C417="",0,IF(OR(D417=0,E417=0,F417=0,G417=0,H417=0,I417=0,K417=0,K417="",L417=0,M417=0,AND(OR(L417=Lists!$K$3,L417=Lists!$K$4),J417=0),AND(L417=Lists!$K$4,OR(M417=Lists!$M$5,M417=Lists!$M$6,M417=Lists!$M$7,M417=Lists!$M$8,M417=Lists!$M$10),N417=0)),1,0))</f>
        <v>0</v>
      </c>
      <c r="V417" s="67">
        <f>IF(E417=0,0,IF(COUNTIF(Lists!$B$3:$B$203,E417)&gt;0,0,1))</f>
        <v>0</v>
      </c>
      <c r="W417" s="67">
        <f>IF(M417=Lists!$L$5,IF(COUNTIFS('Section 3'!$D$16:$D$25,F417,'Section 3'!$G$16:$G$25,Lists!$J$3)&gt;0,0,1),IF(M417=Lists!$L$6,IF(COUNTIFS('Section 3'!$D$16:$D$25,F417,'Section 3'!$G$16:$G$25,M417)&gt;0,0,1),0))</f>
        <v>0</v>
      </c>
      <c r="X417" s="67">
        <f>IF(M417=Lists!$L$8,IF(COUNTIFS('Section 3'!$D$16:$D$25,F417,'Section 3'!$G$16:$G$25,Lists!$J$5)&gt;0,0,1),IF(M417=Lists!$L$10,IF(COUNTIFS('Section 3'!$D$16:$D$25,F417,'Section 3'!$G$16:$G$25,Lists!$J$6)&gt;0,0,1),0))</f>
        <v>0</v>
      </c>
      <c r="Y417" s="67">
        <f t="shared" si="38"/>
        <v>0</v>
      </c>
      <c r="Z417" s="61">
        <f t="shared" si="39"/>
        <v>0</v>
      </c>
      <c r="AA417" s="61">
        <f t="shared" si="40"/>
        <v>0</v>
      </c>
      <c r="AB417" s="40"/>
      <c r="AC417" s="40"/>
      <c r="AD417" s="40"/>
      <c r="AE417" s="40"/>
      <c r="AF417" s="40"/>
      <c r="AG417" s="40"/>
      <c r="AH417" s="40"/>
      <c r="AI417" s="40"/>
      <c r="AJ417" s="40"/>
      <c r="AK417" s="40"/>
      <c r="AL417" s="40"/>
      <c r="AM417" s="40"/>
      <c r="AN417" s="40"/>
      <c r="AO417" s="40"/>
    </row>
    <row r="418" spans="1:41" s="21" customFormat="1" x14ac:dyDescent="0.25">
      <c r="A418" s="61"/>
      <c r="B418" s="42"/>
      <c r="C418" s="180"/>
      <c r="D418" s="63"/>
      <c r="E418" s="209"/>
      <c r="F418" s="210"/>
      <c r="G418" s="211"/>
      <c r="H418" s="210"/>
      <c r="I418" s="210"/>
      <c r="J418" s="210"/>
      <c r="K418" s="212" t="s">
        <v>372</v>
      </c>
      <c r="L418" s="210"/>
      <c r="M418" s="210"/>
      <c r="N418" s="192"/>
      <c r="O418" s="35"/>
      <c r="Q418" s="74" t="str">
        <f t="shared" ca="1" si="41"/>
        <v/>
      </c>
      <c r="S418" s="67" t="str">
        <f t="shared" si="42"/>
        <v>N</v>
      </c>
      <c r="T418" s="67">
        <f t="shared" ca="1" si="43"/>
        <v>0</v>
      </c>
      <c r="U418" s="67">
        <f>IF(C418="",0,IF(OR(D418=0,E418=0,F418=0,G418=0,H418=0,I418=0,K418=0,K418="",L418=0,M418=0,AND(OR(L418=Lists!$K$3,L418=Lists!$K$4),J418=0),AND(L418=Lists!$K$4,OR(M418=Lists!$M$5,M418=Lists!$M$6,M418=Lists!$M$7,M418=Lists!$M$8,M418=Lists!$M$10),N418=0)),1,0))</f>
        <v>0</v>
      </c>
      <c r="V418" s="67">
        <f>IF(E418=0,0,IF(COUNTIF(Lists!$B$3:$B$203,E418)&gt;0,0,1))</f>
        <v>0</v>
      </c>
      <c r="W418" s="67">
        <f>IF(M418=Lists!$L$5,IF(COUNTIFS('Section 3'!$D$16:$D$25,F418,'Section 3'!$G$16:$G$25,Lists!$J$3)&gt;0,0,1),IF(M418=Lists!$L$6,IF(COUNTIFS('Section 3'!$D$16:$D$25,F418,'Section 3'!$G$16:$G$25,M418)&gt;0,0,1),0))</f>
        <v>0</v>
      </c>
      <c r="X418" s="67">
        <f>IF(M418=Lists!$L$8,IF(COUNTIFS('Section 3'!$D$16:$D$25,F418,'Section 3'!$G$16:$G$25,Lists!$J$5)&gt;0,0,1),IF(M418=Lists!$L$10,IF(COUNTIFS('Section 3'!$D$16:$D$25,F418,'Section 3'!$G$16:$G$25,Lists!$J$6)&gt;0,0,1),0))</f>
        <v>0</v>
      </c>
      <c r="Y418" s="67">
        <f t="shared" si="38"/>
        <v>0</v>
      </c>
      <c r="Z418" s="61">
        <f t="shared" si="39"/>
        <v>0</v>
      </c>
      <c r="AA418" s="61">
        <f t="shared" si="40"/>
        <v>0</v>
      </c>
      <c r="AB418" s="40"/>
      <c r="AC418" s="40"/>
      <c r="AD418" s="40"/>
      <c r="AE418" s="40"/>
      <c r="AF418" s="40"/>
      <c r="AG418" s="40"/>
      <c r="AH418" s="40"/>
      <c r="AI418" s="40"/>
      <c r="AJ418" s="40"/>
      <c r="AK418" s="40"/>
      <c r="AL418" s="40"/>
      <c r="AM418" s="40"/>
      <c r="AN418" s="40"/>
      <c r="AO418" s="40"/>
    </row>
    <row r="419" spans="1:41" s="21" customFormat="1" x14ac:dyDescent="0.25">
      <c r="A419" s="61"/>
      <c r="B419" s="42"/>
      <c r="C419" s="180"/>
      <c r="D419" s="63"/>
      <c r="E419" s="209"/>
      <c r="F419" s="210"/>
      <c r="G419" s="211"/>
      <c r="H419" s="210"/>
      <c r="I419" s="210"/>
      <c r="J419" s="210"/>
      <c r="K419" s="212" t="s">
        <v>372</v>
      </c>
      <c r="L419" s="210"/>
      <c r="M419" s="210"/>
      <c r="N419" s="192"/>
      <c r="O419" s="35"/>
      <c r="Q419" s="74" t="str">
        <f t="shared" ca="1" si="41"/>
        <v/>
      </c>
      <c r="S419" s="67" t="str">
        <f t="shared" si="42"/>
        <v>N</v>
      </c>
      <c r="T419" s="67">
        <f t="shared" ca="1" si="43"/>
        <v>0</v>
      </c>
      <c r="U419" s="67">
        <f>IF(C419="",0,IF(OR(D419=0,E419=0,F419=0,G419=0,H419=0,I419=0,K419=0,K419="",L419=0,M419=0,AND(OR(L419=Lists!$K$3,L419=Lists!$K$4),J419=0),AND(L419=Lists!$K$4,OR(M419=Lists!$M$5,M419=Lists!$M$6,M419=Lists!$M$7,M419=Lists!$M$8,M419=Lists!$M$10),N419=0)),1,0))</f>
        <v>0</v>
      </c>
      <c r="V419" s="67">
        <f>IF(E419=0,0,IF(COUNTIF(Lists!$B$3:$B$203,E419)&gt;0,0,1))</f>
        <v>0</v>
      </c>
      <c r="W419" s="67">
        <f>IF(M419=Lists!$L$5,IF(COUNTIFS('Section 3'!$D$16:$D$25,F419,'Section 3'!$G$16:$G$25,Lists!$J$3)&gt;0,0,1),IF(M419=Lists!$L$6,IF(COUNTIFS('Section 3'!$D$16:$D$25,F419,'Section 3'!$G$16:$G$25,M419)&gt;0,0,1),0))</f>
        <v>0</v>
      </c>
      <c r="X419" s="67">
        <f>IF(M419=Lists!$L$8,IF(COUNTIFS('Section 3'!$D$16:$D$25,F419,'Section 3'!$G$16:$G$25,Lists!$J$5)&gt;0,0,1),IF(M419=Lists!$L$10,IF(COUNTIFS('Section 3'!$D$16:$D$25,F419,'Section 3'!$G$16:$G$25,Lists!$J$6)&gt;0,0,1),0))</f>
        <v>0</v>
      </c>
      <c r="Y419" s="67">
        <f t="shared" si="38"/>
        <v>0</v>
      </c>
      <c r="Z419" s="61">
        <f t="shared" si="39"/>
        <v>0</v>
      </c>
      <c r="AA419" s="61">
        <f t="shared" si="40"/>
        <v>0</v>
      </c>
      <c r="AB419" s="40"/>
      <c r="AC419" s="40"/>
      <c r="AD419" s="40"/>
      <c r="AE419" s="40"/>
      <c r="AF419" s="40"/>
      <c r="AG419" s="40"/>
      <c r="AH419" s="40"/>
      <c r="AI419" s="40"/>
      <c r="AJ419" s="40"/>
      <c r="AK419" s="40"/>
      <c r="AL419" s="40"/>
      <c r="AM419" s="40"/>
      <c r="AN419" s="40"/>
      <c r="AO419" s="40"/>
    </row>
    <row r="420" spans="1:41" s="21" customFormat="1" x14ac:dyDescent="0.25">
      <c r="A420" s="61"/>
      <c r="B420" s="42"/>
      <c r="C420" s="180"/>
      <c r="D420" s="63"/>
      <c r="E420" s="209"/>
      <c r="F420" s="210"/>
      <c r="G420" s="211"/>
      <c r="H420" s="210"/>
      <c r="I420" s="210"/>
      <c r="J420" s="210"/>
      <c r="K420" s="212" t="s">
        <v>372</v>
      </c>
      <c r="L420" s="210"/>
      <c r="M420" s="210"/>
      <c r="N420" s="192"/>
      <c r="O420" s="35"/>
      <c r="Q420" s="74" t="str">
        <f t="shared" ca="1" si="41"/>
        <v/>
      </c>
      <c r="S420" s="67" t="str">
        <f t="shared" si="42"/>
        <v>N</v>
      </c>
      <c r="T420" s="67">
        <f t="shared" ca="1" si="43"/>
        <v>0</v>
      </c>
      <c r="U420" s="67">
        <f>IF(C420="",0,IF(OR(D420=0,E420=0,F420=0,G420=0,H420=0,I420=0,K420=0,K420="",L420=0,M420=0,AND(OR(L420=Lists!$K$3,L420=Lists!$K$4),J420=0),AND(L420=Lists!$K$4,OR(M420=Lists!$M$5,M420=Lists!$M$6,M420=Lists!$M$7,M420=Lists!$M$8,M420=Lists!$M$10),N420=0)),1,0))</f>
        <v>0</v>
      </c>
      <c r="V420" s="67">
        <f>IF(E420=0,0,IF(COUNTIF(Lists!$B$3:$B$203,E420)&gt;0,0,1))</f>
        <v>0</v>
      </c>
      <c r="W420" s="67">
        <f>IF(M420=Lists!$L$5,IF(COUNTIFS('Section 3'!$D$16:$D$25,F420,'Section 3'!$G$16:$G$25,Lists!$J$3)&gt;0,0,1),IF(M420=Lists!$L$6,IF(COUNTIFS('Section 3'!$D$16:$D$25,F420,'Section 3'!$G$16:$G$25,M420)&gt;0,0,1),0))</f>
        <v>0</v>
      </c>
      <c r="X420" s="67">
        <f>IF(M420=Lists!$L$8,IF(COUNTIFS('Section 3'!$D$16:$D$25,F420,'Section 3'!$G$16:$G$25,Lists!$J$5)&gt;0,0,1),IF(M420=Lists!$L$10,IF(COUNTIFS('Section 3'!$D$16:$D$25,F420,'Section 3'!$G$16:$G$25,Lists!$J$6)&gt;0,0,1),0))</f>
        <v>0</v>
      </c>
      <c r="Y420" s="67">
        <f t="shared" si="38"/>
        <v>0</v>
      </c>
      <c r="Z420" s="61">
        <f t="shared" si="39"/>
        <v>0</v>
      </c>
      <c r="AA420" s="61">
        <f t="shared" si="40"/>
        <v>0</v>
      </c>
      <c r="AB420" s="40"/>
      <c r="AC420" s="40"/>
      <c r="AD420" s="40"/>
      <c r="AE420" s="40"/>
      <c r="AF420" s="40"/>
      <c r="AG420" s="40"/>
      <c r="AH420" s="40"/>
      <c r="AI420" s="40"/>
      <c r="AJ420" s="40"/>
      <c r="AK420" s="40"/>
      <c r="AL420" s="40"/>
      <c r="AM420" s="40"/>
      <c r="AN420" s="40"/>
      <c r="AO420" s="40"/>
    </row>
    <row r="421" spans="1:41" s="21" customFormat="1" x14ac:dyDescent="0.25">
      <c r="A421" s="61"/>
      <c r="B421" s="42"/>
      <c r="C421" s="180"/>
      <c r="D421" s="63"/>
      <c r="E421" s="209"/>
      <c r="F421" s="210"/>
      <c r="G421" s="211"/>
      <c r="H421" s="210"/>
      <c r="I421" s="210"/>
      <c r="J421" s="210"/>
      <c r="K421" s="212" t="s">
        <v>372</v>
      </c>
      <c r="L421" s="210"/>
      <c r="M421" s="210"/>
      <c r="N421" s="192"/>
      <c r="O421" s="35"/>
      <c r="Q421" s="74" t="str">
        <f t="shared" ca="1" si="41"/>
        <v/>
      </c>
      <c r="S421" s="67" t="str">
        <f t="shared" si="42"/>
        <v>N</v>
      </c>
      <c r="T421" s="67">
        <f t="shared" ca="1" si="43"/>
        <v>0</v>
      </c>
      <c r="U421" s="67">
        <f>IF(C421="",0,IF(OR(D421=0,E421=0,F421=0,G421=0,H421=0,I421=0,K421=0,K421="",L421=0,M421=0,AND(OR(L421=Lists!$K$3,L421=Lists!$K$4),J421=0),AND(L421=Lists!$K$4,OR(M421=Lists!$M$5,M421=Lists!$M$6,M421=Lists!$M$7,M421=Lists!$M$8,M421=Lists!$M$10),N421=0)),1,0))</f>
        <v>0</v>
      </c>
      <c r="V421" s="67">
        <f>IF(E421=0,0,IF(COUNTIF(Lists!$B$3:$B$203,E421)&gt;0,0,1))</f>
        <v>0</v>
      </c>
      <c r="W421" s="67">
        <f>IF(M421=Lists!$L$5,IF(COUNTIFS('Section 3'!$D$16:$D$25,F421,'Section 3'!$G$16:$G$25,Lists!$J$3)&gt;0,0,1),IF(M421=Lists!$L$6,IF(COUNTIFS('Section 3'!$D$16:$D$25,F421,'Section 3'!$G$16:$G$25,M421)&gt;0,0,1),0))</f>
        <v>0</v>
      </c>
      <c r="X421" s="67">
        <f>IF(M421=Lists!$L$8,IF(COUNTIFS('Section 3'!$D$16:$D$25,F421,'Section 3'!$G$16:$G$25,Lists!$J$5)&gt;0,0,1),IF(M421=Lists!$L$10,IF(COUNTIFS('Section 3'!$D$16:$D$25,F421,'Section 3'!$G$16:$G$25,Lists!$J$6)&gt;0,0,1),0))</f>
        <v>0</v>
      </c>
      <c r="Y421" s="67">
        <f t="shared" si="38"/>
        <v>0</v>
      </c>
      <c r="Z421" s="61">
        <f t="shared" si="39"/>
        <v>0</v>
      </c>
      <c r="AA421" s="61">
        <f t="shared" si="40"/>
        <v>0</v>
      </c>
      <c r="AB421" s="40"/>
      <c r="AC421" s="40"/>
      <c r="AD421" s="40"/>
      <c r="AE421" s="40"/>
      <c r="AF421" s="40"/>
      <c r="AG421" s="40"/>
      <c r="AH421" s="40"/>
      <c r="AI421" s="40"/>
      <c r="AJ421" s="40"/>
      <c r="AK421" s="40"/>
      <c r="AL421" s="40"/>
      <c r="AM421" s="40"/>
      <c r="AN421" s="40"/>
      <c r="AO421" s="40"/>
    </row>
    <row r="422" spans="1:41" s="21" customFormat="1" x14ac:dyDescent="0.25">
      <c r="A422" s="61"/>
      <c r="B422" s="42"/>
      <c r="C422" s="180"/>
      <c r="D422" s="63"/>
      <c r="E422" s="209"/>
      <c r="F422" s="210"/>
      <c r="G422" s="211"/>
      <c r="H422" s="210"/>
      <c r="I422" s="210"/>
      <c r="J422" s="210"/>
      <c r="K422" s="212" t="s">
        <v>372</v>
      </c>
      <c r="L422" s="210"/>
      <c r="M422" s="210"/>
      <c r="N422" s="192"/>
      <c r="O422" s="35"/>
      <c r="Q422" s="74" t="str">
        <f t="shared" ca="1" si="41"/>
        <v/>
      </c>
      <c r="S422" s="67" t="str">
        <f t="shared" si="42"/>
        <v>N</v>
      </c>
      <c r="T422" s="67">
        <f t="shared" ca="1" si="43"/>
        <v>0</v>
      </c>
      <c r="U422" s="67">
        <f>IF(C422="",0,IF(OR(D422=0,E422=0,F422=0,G422=0,H422=0,I422=0,K422=0,K422="",L422=0,M422=0,AND(OR(L422=Lists!$K$3,L422=Lists!$K$4),J422=0),AND(L422=Lists!$K$4,OR(M422=Lists!$M$5,M422=Lists!$M$6,M422=Lists!$M$7,M422=Lists!$M$8,M422=Lists!$M$10),N422=0)),1,0))</f>
        <v>0</v>
      </c>
      <c r="V422" s="67">
        <f>IF(E422=0,0,IF(COUNTIF(Lists!$B$3:$B$203,E422)&gt;0,0,1))</f>
        <v>0</v>
      </c>
      <c r="W422" s="67">
        <f>IF(M422=Lists!$L$5,IF(COUNTIFS('Section 3'!$D$16:$D$25,F422,'Section 3'!$G$16:$G$25,Lists!$J$3)&gt;0,0,1),IF(M422=Lists!$L$6,IF(COUNTIFS('Section 3'!$D$16:$D$25,F422,'Section 3'!$G$16:$G$25,M422)&gt;0,0,1),0))</f>
        <v>0</v>
      </c>
      <c r="X422" s="67">
        <f>IF(M422=Lists!$L$8,IF(COUNTIFS('Section 3'!$D$16:$D$25,F422,'Section 3'!$G$16:$G$25,Lists!$J$5)&gt;0,0,1),IF(M422=Lists!$L$10,IF(COUNTIFS('Section 3'!$D$16:$D$25,F422,'Section 3'!$G$16:$G$25,Lists!$J$6)&gt;0,0,1),0))</f>
        <v>0</v>
      </c>
      <c r="Y422" s="67">
        <f t="shared" si="38"/>
        <v>0</v>
      </c>
      <c r="Z422" s="61">
        <f t="shared" si="39"/>
        <v>0</v>
      </c>
      <c r="AA422" s="61">
        <f t="shared" si="40"/>
        <v>0</v>
      </c>
      <c r="AB422" s="40"/>
      <c r="AC422" s="40"/>
      <c r="AD422" s="40"/>
      <c r="AE422" s="40"/>
      <c r="AF422" s="40"/>
      <c r="AG422" s="40"/>
      <c r="AH422" s="40"/>
      <c r="AI422" s="40"/>
      <c r="AJ422" s="40"/>
      <c r="AK422" s="40"/>
      <c r="AL422" s="40"/>
      <c r="AM422" s="40"/>
      <c r="AN422" s="40"/>
      <c r="AO422" s="40"/>
    </row>
    <row r="423" spans="1:41" s="21" customFormat="1" x14ac:dyDescent="0.25">
      <c r="A423" s="61"/>
      <c r="B423" s="42"/>
      <c r="C423" s="180"/>
      <c r="D423" s="63"/>
      <c r="E423" s="209"/>
      <c r="F423" s="210"/>
      <c r="G423" s="211"/>
      <c r="H423" s="210"/>
      <c r="I423" s="210"/>
      <c r="J423" s="210"/>
      <c r="K423" s="212" t="s">
        <v>372</v>
      </c>
      <c r="L423" s="210"/>
      <c r="M423" s="210"/>
      <c r="N423" s="192"/>
      <c r="O423" s="35"/>
      <c r="Q423" s="74" t="str">
        <f t="shared" ca="1" si="41"/>
        <v/>
      </c>
      <c r="S423" s="67" t="str">
        <f t="shared" si="42"/>
        <v>N</v>
      </c>
      <c r="T423" s="67">
        <f t="shared" ca="1" si="43"/>
        <v>0</v>
      </c>
      <c r="U423" s="67">
        <f>IF(C423="",0,IF(OR(D423=0,E423=0,F423=0,G423=0,H423=0,I423=0,K423=0,K423="",L423=0,M423=0,AND(OR(L423=Lists!$K$3,L423=Lists!$K$4),J423=0),AND(L423=Lists!$K$4,OR(M423=Lists!$M$5,M423=Lists!$M$6,M423=Lists!$M$7,M423=Lists!$M$8,M423=Lists!$M$10),N423=0)),1,0))</f>
        <v>0</v>
      </c>
      <c r="V423" s="67">
        <f>IF(E423=0,0,IF(COUNTIF(Lists!$B$3:$B$203,E423)&gt;0,0,1))</f>
        <v>0</v>
      </c>
      <c r="W423" s="67">
        <f>IF(M423=Lists!$L$5,IF(COUNTIFS('Section 3'!$D$16:$D$25,F423,'Section 3'!$G$16:$G$25,Lists!$J$3)&gt;0,0,1),IF(M423=Lists!$L$6,IF(COUNTIFS('Section 3'!$D$16:$D$25,F423,'Section 3'!$G$16:$G$25,M423)&gt;0,0,1),0))</f>
        <v>0</v>
      </c>
      <c r="X423" s="67">
        <f>IF(M423=Lists!$L$8,IF(COUNTIFS('Section 3'!$D$16:$D$25,F423,'Section 3'!$G$16:$G$25,Lists!$J$5)&gt;0,0,1),IF(M423=Lists!$L$10,IF(COUNTIFS('Section 3'!$D$16:$D$25,F423,'Section 3'!$G$16:$G$25,Lists!$J$6)&gt;0,0,1),0))</f>
        <v>0</v>
      </c>
      <c r="Y423" s="67">
        <f t="shared" si="38"/>
        <v>0</v>
      </c>
      <c r="Z423" s="61">
        <f t="shared" si="39"/>
        <v>0</v>
      </c>
      <c r="AA423" s="61">
        <f t="shared" si="40"/>
        <v>0</v>
      </c>
      <c r="AB423" s="40"/>
      <c r="AC423" s="40"/>
      <c r="AD423" s="40"/>
      <c r="AE423" s="40"/>
      <c r="AF423" s="40"/>
      <c r="AG423" s="40"/>
      <c r="AH423" s="40"/>
      <c r="AI423" s="40"/>
      <c r="AJ423" s="40"/>
      <c r="AK423" s="40"/>
      <c r="AL423" s="40"/>
      <c r="AM423" s="40"/>
      <c r="AN423" s="40"/>
      <c r="AO423" s="40"/>
    </row>
    <row r="424" spans="1:41" s="21" customFormat="1" x14ac:dyDescent="0.25">
      <c r="A424" s="61"/>
      <c r="B424" s="42"/>
      <c r="C424" s="180"/>
      <c r="D424" s="63"/>
      <c r="E424" s="209"/>
      <c r="F424" s="210"/>
      <c r="G424" s="211"/>
      <c r="H424" s="210"/>
      <c r="I424" s="210"/>
      <c r="J424" s="210"/>
      <c r="K424" s="212" t="s">
        <v>372</v>
      </c>
      <c r="L424" s="210"/>
      <c r="M424" s="210"/>
      <c r="N424" s="192"/>
      <c r="O424" s="35"/>
      <c r="Q424" s="74" t="str">
        <f t="shared" ca="1" si="41"/>
        <v/>
      </c>
      <c r="S424" s="67" t="str">
        <f t="shared" si="42"/>
        <v>N</v>
      </c>
      <c r="T424" s="67">
        <f t="shared" ca="1" si="43"/>
        <v>0</v>
      </c>
      <c r="U424" s="67">
        <f>IF(C424="",0,IF(OR(D424=0,E424=0,F424=0,G424=0,H424=0,I424=0,K424=0,K424="",L424=0,M424=0,AND(OR(L424=Lists!$K$3,L424=Lists!$K$4),J424=0),AND(L424=Lists!$K$4,OR(M424=Lists!$M$5,M424=Lists!$M$6,M424=Lists!$M$7,M424=Lists!$M$8,M424=Lists!$M$10),N424=0)),1,0))</f>
        <v>0</v>
      </c>
      <c r="V424" s="67">
        <f>IF(E424=0,0,IF(COUNTIF(Lists!$B$3:$B$203,E424)&gt;0,0,1))</f>
        <v>0</v>
      </c>
      <c r="W424" s="67">
        <f>IF(M424=Lists!$L$5,IF(COUNTIFS('Section 3'!$D$16:$D$25,F424,'Section 3'!$G$16:$G$25,Lists!$J$3)&gt;0,0,1),IF(M424=Lists!$L$6,IF(COUNTIFS('Section 3'!$D$16:$D$25,F424,'Section 3'!$G$16:$G$25,M424)&gt;0,0,1),0))</f>
        <v>0</v>
      </c>
      <c r="X424" s="67">
        <f>IF(M424=Lists!$L$8,IF(COUNTIFS('Section 3'!$D$16:$D$25,F424,'Section 3'!$G$16:$G$25,Lists!$J$5)&gt;0,0,1),IF(M424=Lists!$L$10,IF(COUNTIFS('Section 3'!$D$16:$D$25,F424,'Section 3'!$G$16:$G$25,Lists!$J$6)&gt;0,0,1),0))</f>
        <v>0</v>
      </c>
      <c r="Y424" s="67">
        <f t="shared" si="38"/>
        <v>0</v>
      </c>
      <c r="Z424" s="61">
        <f t="shared" si="39"/>
        <v>0</v>
      </c>
      <c r="AA424" s="61">
        <f t="shared" si="40"/>
        <v>0</v>
      </c>
      <c r="AB424" s="40"/>
      <c r="AC424" s="40"/>
      <c r="AD424" s="40"/>
      <c r="AE424" s="40"/>
      <c r="AF424" s="40"/>
      <c r="AG424" s="40"/>
      <c r="AH424" s="40"/>
      <c r="AI424" s="40"/>
      <c r="AJ424" s="40"/>
      <c r="AK424" s="40"/>
      <c r="AL424" s="40"/>
      <c r="AM424" s="40"/>
      <c r="AN424" s="40"/>
      <c r="AO424" s="40"/>
    </row>
    <row r="425" spans="1:41" s="21" customFormat="1" x14ac:dyDescent="0.25">
      <c r="A425" s="61"/>
      <c r="B425" s="42"/>
      <c r="C425" s="180"/>
      <c r="D425" s="63"/>
      <c r="E425" s="209"/>
      <c r="F425" s="210"/>
      <c r="G425" s="211"/>
      <c r="H425" s="210"/>
      <c r="I425" s="210"/>
      <c r="J425" s="210"/>
      <c r="K425" s="212" t="s">
        <v>372</v>
      </c>
      <c r="L425" s="210"/>
      <c r="M425" s="210"/>
      <c r="N425" s="192"/>
      <c r="O425" s="35"/>
      <c r="Q425" s="74" t="str">
        <f t="shared" ca="1" si="41"/>
        <v/>
      </c>
      <c r="S425" s="67" t="str">
        <f t="shared" si="42"/>
        <v>N</v>
      </c>
      <c r="T425" s="67">
        <f t="shared" ca="1" si="43"/>
        <v>0</v>
      </c>
      <c r="U425" s="67">
        <f>IF(C425="",0,IF(OR(D425=0,E425=0,F425=0,G425=0,H425=0,I425=0,K425=0,K425="",L425=0,M425=0,AND(OR(L425=Lists!$K$3,L425=Lists!$K$4),J425=0),AND(L425=Lists!$K$4,OR(M425=Lists!$M$5,M425=Lists!$M$6,M425=Lists!$M$7,M425=Lists!$M$8,M425=Lists!$M$10),N425=0)),1,0))</f>
        <v>0</v>
      </c>
      <c r="V425" s="67">
        <f>IF(E425=0,0,IF(COUNTIF(Lists!$B$3:$B$203,E425)&gt;0,0,1))</f>
        <v>0</v>
      </c>
      <c r="W425" s="67">
        <f>IF(M425=Lists!$L$5,IF(COUNTIFS('Section 3'!$D$16:$D$25,F425,'Section 3'!$G$16:$G$25,Lists!$J$3)&gt;0,0,1),IF(M425=Lists!$L$6,IF(COUNTIFS('Section 3'!$D$16:$D$25,F425,'Section 3'!$G$16:$G$25,M425)&gt;0,0,1),0))</f>
        <v>0</v>
      </c>
      <c r="X425" s="67">
        <f>IF(M425=Lists!$L$8,IF(COUNTIFS('Section 3'!$D$16:$D$25,F425,'Section 3'!$G$16:$G$25,Lists!$J$5)&gt;0,0,1),IF(M425=Lists!$L$10,IF(COUNTIFS('Section 3'!$D$16:$D$25,F425,'Section 3'!$G$16:$G$25,Lists!$J$6)&gt;0,0,1),0))</f>
        <v>0</v>
      </c>
      <c r="Y425" s="67">
        <f t="shared" si="38"/>
        <v>0</v>
      </c>
      <c r="Z425" s="61">
        <f t="shared" si="39"/>
        <v>0</v>
      </c>
      <c r="AA425" s="61">
        <f t="shared" si="40"/>
        <v>0</v>
      </c>
      <c r="AB425" s="40"/>
      <c r="AC425" s="40"/>
      <c r="AD425" s="40"/>
      <c r="AE425" s="40"/>
      <c r="AF425" s="40"/>
      <c r="AG425" s="40"/>
      <c r="AH425" s="40"/>
      <c r="AI425" s="40"/>
      <c r="AJ425" s="40"/>
      <c r="AK425" s="40"/>
      <c r="AL425" s="40"/>
      <c r="AM425" s="40"/>
      <c r="AN425" s="40"/>
      <c r="AO425" s="40"/>
    </row>
    <row r="426" spans="1:41" s="21" customFormat="1" x14ac:dyDescent="0.25">
      <c r="A426" s="61"/>
      <c r="B426" s="42"/>
      <c r="C426" s="180"/>
      <c r="D426" s="63"/>
      <c r="E426" s="209"/>
      <c r="F426" s="210"/>
      <c r="G426" s="211"/>
      <c r="H426" s="210"/>
      <c r="I426" s="210"/>
      <c r="J426" s="210"/>
      <c r="K426" s="212" t="s">
        <v>372</v>
      </c>
      <c r="L426" s="210"/>
      <c r="M426" s="210"/>
      <c r="N426" s="192"/>
      <c r="O426" s="35"/>
      <c r="Q426" s="74" t="str">
        <f t="shared" ca="1" si="41"/>
        <v/>
      </c>
      <c r="S426" s="67" t="str">
        <f t="shared" si="42"/>
        <v>N</v>
      </c>
      <c r="T426" s="67">
        <f t="shared" ca="1" si="43"/>
        <v>0</v>
      </c>
      <c r="U426" s="67">
        <f>IF(C426="",0,IF(OR(D426=0,E426=0,F426=0,G426=0,H426=0,I426=0,K426=0,K426="",L426=0,M426=0,AND(OR(L426=Lists!$K$3,L426=Lists!$K$4),J426=0),AND(L426=Lists!$K$4,OR(M426=Lists!$M$5,M426=Lists!$M$6,M426=Lists!$M$7,M426=Lists!$M$8,M426=Lists!$M$10),N426=0)),1,0))</f>
        <v>0</v>
      </c>
      <c r="V426" s="67">
        <f>IF(E426=0,0,IF(COUNTIF(Lists!$B$3:$B$203,E426)&gt;0,0,1))</f>
        <v>0</v>
      </c>
      <c r="W426" s="67">
        <f>IF(M426=Lists!$L$5,IF(COUNTIFS('Section 3'!$D$16:$D$25,F426,'Section 3'!$G$16:$G$25,Lists!$J$3)&gt;0,0,1),IF(M426=Lists!$L$6,IF(COUNTIFS('Section 3'!$D$16:$D$25,F426,'Section 3'!$G$16:$G$25,M426)&gt;0,0,1),0))</f>
        <v>0</v>
      </c>
      <c r="X426" s="67">
        <f>IF(M426=Lists!$L$8,IF(COUNTIFS('Section 3'!$D$16:$D$25,F426,'Section 3'!$G$16:$G$25,Lists!$J$5)&gt;0,0,1),IF(M426=Lists!$L$10,IF(COUNTIFS('Section 3'!$D$16:$D$25,F426,'Section 3'!$G$16:$G$25,Lists!$J$6)&gt;0,0,1),0))</f>
        <v>0</v>
      </c>
      <c r="Y426" s="67">
        <f t="shared" si="38"/>
        <v>0</v>
      </c>
      <c r="Z426" s="61">
        <f t="shared" si="39"/>
        <v>0</v>
      </c>
      <c r="AA426" s="61">
        <f t="shared" si="40"/>
        <v>0</v>
      </c>
      <c r="AB426" s="40"/>
      <c r="AC426" s="40"/>
      <c r="AD426" s="40"/>
      <c r="AE426" s="40"/>
      <c r="AF426" s="40"/>
      <c r="AG426" s="40"/>
      <c r="AH426" s="40"/>
      <c r="AI426" s="40"/>
      <c r="AJ426" s="40"/>
      <c r="AK426" s="40"/>
      <c r="AL426" s="40"/>
      <c r="AM426" s="40"/>
      <c r="AN426" s="40"/>
      <c r="AO426" s="40"/>
    </row>
    <row r="427" spans="1:41" s="21" customFormat="1" x14ac:dyDescent="0.25">
      <c r="A427" s="61"/>
      <c r="B427" s="42"/>
      <c r="C427" s="180"/>
      <c r="D427" s="63"/>
      <c r="E427" s="209"/>
      <c r="F427" s="210"/>
      <c r="G427" s="211"/>
      <c r="H427" s="210"/>
      <c r="I427" s="210"/>
      <c r="J427" s="210"/>
      <c r="K427" s="212" t="s">
        <v>372</v>
      </c>
      <c r="L427" s="210"/>
      <c r="M427" s="210"/>
      <c r="N427" s="192"/>
      <c r="O427" s="35"/>
      <c r="Q427" s="74" t="str">
        <f t="shared" ca="1" si="41"/>
        <v/>
      </c>
      <c r="S427" s="67" t="str">
        <f t="shared" si="42"/>
        <v>N</v>
      </c>
      <c r="T427" s="67">
        <f t="shared" ca="1" si="43"/>
        <v>0</v>
      </c>
      <c r="U427" s="67">
        <f>IF(C427="",0,IF(OR(D427=0,E427=0,F427=0,G427=0,H427=0,I427=0,K427=0,K427="",L427=0,M427=0,AND(OR(L427=Lists!$K$3,L427=Lists!$K$4),J427=0),AND(L427=Lists!$K$4,OR(M427=Lists!$M$5,M427=Lists!$M$6,M427=Lists!$M$7,M427=Lists!$M$8,M427=Lists!$M$10),N427=0)),1,0))</f>
        <v>0</v>
      </c>
      <c r="V427" s="67">
        <f>IF(E427=0,0,IF(COUNTIF(Lists!$B$3:$B$203,E427)&gt;0,0,1))</f>
        <v>0</v>
      </c>
      <c r="W427" s="67">
        <f>IF(M427=Lists!$L$5,IF(COUNTIFS('Section 3'!$D$16:$D$25,F427,'Section 3'!$G$16:$G$25,Lists!$J$3)&gt;0,0,1),IF(M427=Lists!$L$6,IF(COUNTIFS('Section 3'!$D$16:$D$25,F427,'Section 3'!$G$16:$G$25,M427)&gt;0,0,1),0))</f>
        <v>0</v>
      </c>
      <c r="X427" s="67">
        <f>IF(M427=Lists!$L$8,IF(COUNTIFS('Section 3'!$D$16:$D$25,F427,'Section 3'!$G$16:$G$25,Lists!$J$5)&gt;0,0,1),IF(M427=Lists!$L$10,IF(COUNTIFS('Section 3'!$D$16:$D$25,F427,'Section 3'!$G$16:$G$25,Lists!$J$6)&gt;0,0,1),0))</f>
        <v>0</v>
      </c>
      <c r="Y427" s="67">
        <f t="shared" si="38"/>
        <v>0</v>
      </c>
      <c r="Z427" s="61">
        <f t="shared" si="39"/>
        <v>0</v>
      </c>
      <c r="AA427" s="61">
        <f t="shared" si="40"/>
        <v>0</v>
      </c>
      <c r="AB427" s="40"/>
      <c r="AC427" s="40"/>
      <c r="AD427" s="40"/>
      <c r="AE427" s="40"/>
      <c r="AF427" s="40"/>
      <c r="AG427" s="40"/>
      <c r="AH427" s="40"/>
      <c r="AI427" s="40"/>
      <c r="AJ427" s="40"/>
      <c r="AK427" s="40"/>
      <c r="AL427" s="40"/>
      <c r="AM427" s="40"/>
      <c r="AN427" s="40"/>
      <c r="AO427" s="40"/>
    </row>
    <row r="428" spans="1:41" s="21" customFormat="1" x14ac:dyDescent="0.25">
      <c r="A428" s="61"/>
      <c r="B428" s="42"/>
      <c r="C428" s="180"/>
      <c r="D428" s="63"/>
      <c r="E428" s="209"/>
      <c r="F428" s="210"/>
      <c r="G428" s="211"/>
      <c r="H428" s="210"/>
      <c r="I428" s="210"/>
      <c r="J428" s="210"/>
      <c r="K428" s="212" t="s">
        <v>372</v>
      </c>
      <c r="L428" s="210"/>
      <c r="M428" s="210"/>
      <c r="N428" s="192"/>
      <c r="O428" s="35"/>
      <c r="Q428" s="74" t="str">
        <f t="shared" ca="1" si="41"/>
        <v/>
      </c>
      <c r="S428" s="67" t="str">
        <f t="shared" si="42"/>
        <v>N</v>
      </c>
      <c r="T428" s="67">
        <f t="shared" ca="1" si="43"/>
        <v>0</v>
      </c>
      <c r="U428" s="67">
        <f>IF(C428="",0,IF(OR(D428=0,E428=0,F428=0,G428=0,H428=0,I428=0,K428=0,K428="",L428=0,M428=0,AND(OR(L428=Lists!$K$3,L428=Lists!$K$4),J428=0),AND(L428=Lists!$K$4,OR(M428=Lists!$M$5,M428=Lists!$M$6,M428=Lists!$M$7,M428=Lists!$M$8,M428=Lists!$M$10),N428=0)),1,0))</f>
        <v>0</v>
      </c>
      <c r="V428" s="67">
        <f>IF(E428=0,0,IF(COUNTIF(Lists!$B$3:$B$203,E428)&gt;0,0,1))</f>
        <v>0</v>
      </c>
      <c r="W428" s="67">
        <f>IF(M428=Lists!$L$5,IF(COUNTIFS('Section 3'!$D$16:$D$25,F428,'Section 3'!$G$16:$G$25,Lists!$J$3)&gt;0,0,1),IF(M428=Lists!$L$6,IF(COUNTIFS('Section 3'!$D$16:$D$25,F428,'Section 3'!$G$16:$G$25,M428)&gt;0,0,1),0))</f>
        <v>0</v>
      </c>
      <c r="X428" s="67">
        <f>IF(M428=Lists!$L$8,IF(COUNTIFS('Section 3'!$D$16:$D$25,F428,'Section 3'!$G$16:$G$25,Lists!$J$5)&gt;0,0,1),IF(M428=Lists!$L$10,IF(COUNTIFS('Section 3'!$D$16:$D$25,F428,'Section 3'!$G$16:$G$25,Lists!$J$6)&gt;0,0,1),0))</f>
        <v>0</v>
      </c>
      <c r="Y428" s="67">
        <f t="shared" si="38"/>
        <v>0</v>
      </c>
      <c r="Z428" s="61">
        <f t="shared" si="39"/>
        <v>0</v>
      </c>
      <c r="AA428" s="61">
        <f t="shared" si="40"/>
        <v>0</v>
      </c>
      <c r="AB428" s="40"/>
      <c r="AC428" s="40"/>
      <c r="AD428" s="40"/>
      <c r="AE428" s="40"/>
      <c r="AF428" s="40"/>
      <c r="AG428" s="40"/>
      <c r="AH428" s="40"/>
      <c r="AI428" s="40"/>
      <c r="AJ428" s="40"/>
      <c r="AK428" s="40"/>
      <c r="AL428" s="40"/>
      <c r="AM428" s="40"/>
      <c r="AN428" s="40"/>
      <c r="AO428" s="40"/>
    </row>
    <row r="429" spans="1:41" s="21" customFormat="1" x14ac:dyDescent="0.25">
      <c r="A429" s="61"/>
      <c r="B429" s="42"/>
      <c r="C429" s="180"/>
      <c r="D429" s="63"/>
      <c r="E429" s="209"/>
      <c r="F429" s="210"/>
      <c r="G429" s="211"/>
      <c r="H429" s="210"/>
      <c r="I429" s="210"/>
      <c r="J429" s="210"/>
      <c r="K429" s="212" t="s">
        <v>372</v>
      </c>
      <c r="L429" s="210"/>
      <c r="M429" s="210"/>
      <c r="N429" s="192"/>
      <c r="O429" s="35"/>
      <c r="Q429" s="74" t="str">
        <f t="shared" ca="1" si="41"/>
        <v/>
      </c>
      <c r="S429" s="67" t="str">
        <f t="shared" si="42"/>
        <v>N</v>
      </c>
      <c r="T429" s="67">
        <f t="shared" ca="1" si="43"/>
        <v>0</v>
      </c>
      <c r="U429" s="67">
        <f>IF(C429="",0,IF(OR(D429=0,E429=0,F429=0,G429=0,H429=0,I429=0,K429=0,K429="",L429=0,M429=0,AND(OR(L429=Lists!$K$3,L429=Lists!$K$4),J429=0),AND(L429=Lists!$K$4,OR(M429=Lists!$M$5,M429=Lists!$M$6,M429=Lists!$M$7,M429=Lists!$M$8,M429=Lists!$M$10),N429=0)),1,0))</f>
        <v>0</v>
      </c>
      <c r="V429" s="67">
        <f>IF(E429=0,0,IF(COUNTIF(Lists!$B$3:$B$203,E429)&gt;0,0,1))</f>
        <v>0</v>
      </c>
      <c r="W429" s="67">
        <f>IF(M429=Lists!$L$5,IF(COUNTIFS('Section 3'!$D$16:$D$25,F429,'Section 3'!$G$16:$G$25,Lists!$J$3)&gt;0,0,1),IF(M429=Lists!$L$6,IF(COUNTIFS('Section 3'!$D$16:$D$25,F429,'Section 3'!$G$16:$G$25,M429)&gt;0,0,1),0))</f>
        <v>0</v>
      </c>
      <c r="X429" s="67">
        <f>IF(M429=Lists!$L$8,IF(COUNTIFS('Section 3'!$D$16:$D$25,F429,'Section 3'!$G$16:$G$25,Lists!$J$5)&gt;0,0,1),IF(M429=Lists!$L$10,IF(COUNTIFS('Section 3'!$D$16:$D$25,F429,'Section 3'!$G$16:$G$25,Lists!$J$6)&gt;0,0,1),0))</f>
        <v>0</v>
      </c>
      <c r="Y429" s="67">
        <f t="shared" si="38"/>
        <v>0</v>
      </c>
      <c r="Z429" s="61">
        <f t="shared" si="39"/>
        <v>0</v>
      </c>
      <c r="AA429" s="61">
        <f t="shared" si="40"/>
        <v>0</v>
      </c>
      <c r="AB429" s="40"/>
      <c r="AC429" s="40"/>
      <c r="AD429" s="40"/>
      <c r="AE429" s="40"/>
      <c r="AF429" s="40"/>
      <c r="AG429" s="40"/>
      <c r="AH429" s="40"/>
      <c r="AI429" s="40"/>
      <c r="AJ429" s="40"/>
      <c r="AK429" s="40"/>
      <c r="AL429" s="40"/>
      <c r="AM429" s="40"/>
      <c r="AN429" s="40"/>
      <c r="AO429" s="40"/>
    </row>
    <row r="430" spans="1:41" s="21" customFormat="1" x14ac:dyDescent="0.25">
      <c r="A430" s="61"/>
      <c r="B430" s="42"/>
      <c r="C430" s="180"/>
      <c r="D430" s="63"/>
      <c r="E430" s="209"/>
      <c r="F430" s="210"/>
      <c r="G430" s="211"/>
      <c r="H430" s="210"/>
      <c r="I430" s="210"/>
      <c r="J430" s="210"/>
      <c r="K430" s="212" t="s">
        <v>372</v>
      </c>
      <c r="L430" s="210"/>
      <c r="M430" s="210"/>
      <c r="N430" s="192"/>
      <c r="O430" s="35"/>
      <c r="Q430" s="74" t="str">
        <f t="shared" ca="1" si="41"/>
        <v/>
      </c>
      <c r="S430" s="67" t="str">
        <f t="shared" si="42"/>
        <v>N</v>
      </c>
      <c r="T430" s="67">
        <f t="shared" ca="1" si="43"/>
        <v>0</v>
      </c>
      <c r="U430" s="67">
        <f>IF(C430="",0,IF(OR(D430=0,E430=0,F430=0,G430=0,H430=0,I430=0,K430=0,K430="",L430=0,M430=0,AND(OR(L430=Lists!$K$3,L430=Lists!$K$4),J430=0),AND(L430=Lists!$K$4,OR(M430=Lists!$M$5,M430=Lists!$M$6,M430=Lists!$M$7,M430=Lists!$M$8,M430=Lists!$M$10),N430=0)),1,0))</f>
        <v>0</v>
      </c>
      <c r="V430" s="67">
        <f>IF(E430=0,0,IF(COUNTIF(Lists!$B$3:$B$203,E430)&gt;0,0,1))</f>
        <v>0</v>
      </c>
      <c r="W430" s="67">
        <f>IF(M430=Lists!$L$5,IF(COUNTIFS('Section 3'!$D$16:$D$25,F430,'Section 3'!$G$16:$G$25,Lists!$J$3)&gt;0,0,1),IF(M430=Lists!$L$6,IF(COUNTIFS('Section 3'!$D$16:$D$25,F430,'Section 3'!$G$16:$G$25,M430)&gt;0,0,1),0))</f>
        <v>0</v>
      </c>
      <c r="X430" s="67">
        <f>IF(M430=Lists!$L$8,IF(COUNTIFS('Section 3'!$D$16:$D$25,F430,'Section 3'!$G$16:$G$25,Lists!$J$5)&gt;0,0,1),IF(M430=Lists!$L$10,IF(COUNTIFS('Section 3'!$D$16:$D$25,F430,'Section 3'!$G$16:$G$25,Lists!$J$6)&gt;0,0,1),0))</f>
        <v>0</v>
      </c>
      <c r="Y430" s="67">
        <f t="shared" si="38"/>
        <v>0</v>
      </c>
      <c r="Z430" s="61">
        <f t="shared" si="39"/>
        <v>0</v>
      </c>
      <c r="AA430" s="61">
        <f t="shared" si="40"/>
        <v>0</v>
      </c>
      <c r="AB430" s="40"/>
      <c r="AC430" s="40"/>
      <c r="AD430" s="40"/>
      <c r="AE430" s="40"/>
      <c r="AF430" s="40"/>
      <c r="AG430" s="40"/>
      <c r="AH430" s="40"/>
      <c r="AI430" s="40"/>
      <c r="AJ430" s="40"/>
      <c r="AK430" s="40"/>
      <c r="AL430" s="40"/>
      <c r="AM430" s="40"/>
      <c r="AN430" s="40"/>
      <c r="AO430" s="40"/>
    </row>
    <row r="431" spans="1:41" s="21" customFormat="1" x14ac:dyDescent="0.25">
      <c r="A431" s="61"/>
      <c r="B431" s="42"/>
      <c r="C431" s="180"/>
      <c r="D431" s="63"/>
      <c r="E431" s="209"/>
      <c r="F431" s="210"/>
      <c r="G431" s="211"/>
      <c r="H431" s="210"/>
      <c r="I431" s="210"/>
      <c r="J431" s="210"/>
      <c r="K431" s="212" t="s">
        <v>372</v>
      </c>
      <c r="L431" s="210"/>
      <c r="M431" s="210"/>
      <c r="N431" s="192"/>
      <c r="O431" s="35"/>
      <c r="Q431" s="74" t="str">
        <f t="shared" ca="1" si="41"/>
        <v/>
      </c>
      <c r="S431" s="67" t="str">
        <f t="shared" si="42"/>
        <v>N</v>
      </c>
      <c r="T431" s="67">
        <f t="shared" ca="1" si="43"/>
        <v>0</v>
      </c>
      <c r="U431" s="67">
        <f>IF(C431="",0,IF(OR(D431=0,E431=0,F431=0,G431=0,H431=0,I431=0,K431=0,K431="",L431=0,M431=0,AND(OR(L431=Lists!$K$3,L431=Lists!$K$4),J431=0),AND(L431=Lists!$K$4,OR(M431=Lists!$M$5,M431=Lists!$M$6,M431=Lists!$M$7,M431=Lists!$M$8,M431=Lists!$M$10),N431=0)),1,0))</f>
        <v>0</v>
      </c>
      <c r="V431" s="67">
        <f>IF(E431=0,0,IF(COUNTIF(Lists!$B$3:$B$203,E431)&gt;0,0,1))</f>
        <v>0</v>
      </c>
      <c r="W431" s="67">
        <f>IF(M431=Lists!$L$5,IF(COUNTIFS('Section 3'!$D$16:$D$25,F431,'Section 3'!$G$16:$G$25,Lists!$J$3)&gt;0,0,1),IF(M431=Lists!$L$6,IF(COUNTIFS('Section 3'!$D$16:$D$25,F431,'Section 3'!$G$16:$G$25,M431)&gt;0,0,1),0))</f>
        <v>0</v>
      </c>
      <c r="X431" s="67">
        <f>IF(M431=Lists!$L$8,IF(COUNTIFS('Section 3'!$D$16:$D$25,F431,'Section 3'!$G$16:$G$25,Lists!$J$5)&gt;0,0,1),IF(M431=Lists!$L$10,IF(COUNTIFS('Section 3'!$D$16:$D$25,F431,'Section 3'!$G$16:$G$25,Lists!$J$6)&gt;0,0,1),0))</f>
        <v>0</v>
      </c>
      <c r="Y431" s="67">
        <f t="shared" si="38"/>
        <v>0</v>
      </c>
      <c r="Z431" s="61">
        <f t="shared" si="39"/>
        <v>0</v>
      </c>
      <c r="AA431" s="61">
        <f t="shared" si="40"/>
        <v>0</v>
      </c>
      <c r="AB431" s="40"/>
      <c r="AC431" s="40"/>
      <c r="AD431" s="40"/>
      <c r="AE431" s="40"/>
      <c r="AF431" s="40"/>
      <c r="AG431" s="40"/>
      <c r="AH431" s="40"/>
      <c r="AI431" s="40"/>
      <c r="AJ431" s="40"/>
      <c r="AK431" s="40"/>
      <c r="AL431" s="40"/>
      <c r="AM431" s="40"/>
      <c r="AN431" s="40"/>
      <c r="AO431" s="40"/>
    </row>
    <row r="432" spans="1:41" s="21" customFormat="1" x14ac:dyDescent="0.25">
      <c r="A432" s="61"/>
      <c r="B432" s="42"/>
      <c r="C432" s="180"/>
      <c r="D432" s="63"/>
      <c r="E432" s="209"/>
      <c r="F432" s="210"/>
      <c r="G432" s="211"/>
      <c r="H432" s="210"/>
      <c r="I432" s="210"/>
      <c r="J432" s="210"/>
      <c r="K432" s="212" t="s">
        <v>372</v>
      </c>
      <c r="L432" s="210"/>
      <c r="M432" s="210"/>
      <c r="N432" s="192"/>
      <c r="O432" s="35"/>
      <c r="Q432" s="74" t="str">
        <f t="shared" ca="1" si="41"/>
        <v/>
      </c>
      <c r="S432" s="67" t="str">
        <f t="shared" si="42"/>
        <v>N</v>
      </c>
      <c r="T432" s="67">
        <f t="shared" ca="1" si="43"/>
        <v>0</v>
      </c>
      <c r="U432" s="67">
        <f>IF(C432="",0,IF(OR(D432=0,E432=0,F432=0,G432=0,H432=0,I432=0,K432=0,K432="",L432=0,M432=0,AND(OR(L432=Lists!$K$3,L432=Lists!$K$4),J432=0),AND(L432=Lists!$K$4,OR(M432=Lists!$M$5,M432=Lists!$M$6,M432=Lists!$M$7,M432=Lists!$M$8,M432=Lists!$M$10),N432=0)),1,0))</f>
        <v>0</v>
      </c>
      <c r="V432" s="67">
        <f>IF(E432=0,0,IF(COUNTIF(Lists!$B$3:$B$203,E432)&gt;0,0,1))</f>
        <v>0</v>
      </c>
      <c r="W432" s="67">
        <f>IF(M432=Lists!$L$5,IF(COUNTIFS('Section 3'!$D$16:$D$25,F432,'Section 3'!$G$16:$G$25,Lists!$J$3)&gt;0,0,1),IF(M432=Lists!$L$6,IF(COUNTIFS('Section 3'!$D$16:$D$25,F432,'Section 3'!$G$16:$G$25,M432)&gt;0,0,1),0))</f>
        <v>0</v>
      </c>
      <c r="X432" s="67">
        <f>IF(M432=Lists!$L$8,IF(COUNTIFS('Section 3'!$D$16:$D$25,F432,'Section 3'!$G$16:$G$25,Lists!$J$5)&gt;0,0,1),IF(M432=Lists!$L$10,IF(COUNTIFS('Section 3'!$D$16:$D$25,F432,'Section 3'!$G$16:$G$25,Lists!$J$6)&gt;0,0,1),0))</f>
        <v>0</v>
      </c>
      <c r="Y432" s="67">
        <f t="shared" si="38"/>
        <v>0</v>
      </c>
      <c r="Z432" s="61">
        <f t="shared" si="39"/>
        <v>0</v>
      </c>
      <c r="AA432" s="61">
        <f t="shared" si="40"/>
        <v>0</v>
      </c>
      <c r="AB432" s="40"/>
      <c r="AC432" s="40"/>
      <c r="AD432" s="40"/>
      <c r="AE432" s="40"/>
      <c r="AF432" s="40"/>
      <c r="AG432" s="40"/>
      <c r="AH432" s="40"/>
      <c r="AI432" s="40"/>
      <c r="AJ432" s="40"/>
      <c r="AK432" s="40"/>
      <c r="AL432" s="40"/>
      <c r="AM432" s="40"/>
      <c r="AN432" s="40"/>
      <c r="AO432" s="40"/>
    </row>
    <row r="433" spans="1:41" s="21" customFormat="1" x14ac:dyDescent="0.25">
      <c r="A433" s="61"/>
      <c r="B433" s="42"/>
      <c r="C433" s="180"/>
      <c r="D433" s="63"/>
      <c r="E433" s="209"/>
      <c r="F433" s="210"/>
      <c r="G433" s="211"/>
      <c r="H433" s="210"/>
      <c r="I433" s="210"/>
      <c r="J433" s="210"/>
      <c r="K433" s="212" t="s">
        <v>372</v>
      </c>
      <c r="L433" s="210"/>
      <c r="M433" s="210"/>
      <c r="N433" s="192"/>
      <c r="O433" s="35"/>
      <c r="Q433" s="74" t="str">
        <f t="shared" ca="1" si="41"/>
        <v/>
      </c>
      <c r="S433" s="67" t="str">
        <f t="shared" si="42"/>
        <v>N</v>
      </c>
      <c r="T433" s="67">
        <f t="shared" ca="1" si="43"/>
        <v>0</v>
      </c>
      <c r="U433" s="67">
        <f>IF(C433="",0,IF(OR(D433=0,E433=0,F433=0,G433=0,H433=0,I433=0,K433=0,K433="",L433=0,M433=0,AND(OR(L433=Lists!$K$3,L433=Lists!$K$4),J433=0),AND(L433=Lists!$K$4,OR(M433=Lists!$M$5,M433=Lists!$M$6,M433=Lists!$M$7,M433=Lists!$M$8,M433=Lists!$M$10),N433=0)),1,0))</f>
        <v>0</v>
      </c>
      <c r="V433" s="67">
        <f>IF(E433=0,0,IF(COUNTIF(Lists!$B$3:$B$203,E433)&gt;0,0,1))</f>
        <v>0</v>
      </c>
      <c r="W433" s="67">
        <f>IF(M433=Lists!$L$5,IF(COUNTIFS('Section 3'!$D$16:$D$25,F433,'Section 3'!$G$16:$G$25,Lists!$J$3)&gt;0,0,1),IF(M433=Lists!$L$6,IF(COUNTIFS('Section 3'!$D$16:$D$25,F433,'Section 3'!$G$16:$G$25,M433)&gt;0,0,1),0))</f>
        <v>0</v>
      </c>
      <c r="X433" s="67">
        <f>IF(M433=Lists!$L$8,IF(COUNTIFS('Section 3'!$D$16:$D$25,F433,'Section 3'!$G$16:$G$25,Lists!$J$5)&gt;0,0,1),IF(M433=Lists!$L$10,IF(COUNTIFS('Section 3'!$D$16:$D$25,F433,'Section 3'!$G$16:$G$25,Lists!$J$6)&gt;0,0,1),0))</f>
        <v>0</v>
      </c>
      <c r="Y433" s="67">
        <f t="shared" si="38"/>
        <v>0</v>
      </c>
      <c r="Z433" s="61">
        <f t="shared" si="39"/>
        <v>0</v>
      </c>
      <c r="AA433" s="61">
        <f t="shared" si="40"/>
        <v>0</v>
      </c>
      <c r="AB433" s="40"/>
      <c r="AC433" s="40"/>
      <c r="AD433" s="40"/>
      <c r="AE433" s="40"/>
      <c r="AF433" s="40"/>
      <c r="AG433" s="40"/>
      <c r="AH433" s="40"/>
      <c r="AI433" s="40"/>
      <c r="AJ433" s="40"/>
      <c r="AK433" s="40"/>
      <c r="AL433" s="40"/>
      <c r="AM433" s="40"/>
      <c r="AN433" s="40"/>
      <c r="AO433" s="40"/>
    </row>
    <row r="434" spans="1:41" s="21" customFormat="1" x14ac:dyDescent="0.25">
      <c r="A434" s="61"/>
      <c r="B434" s="42"/>
      <c r="C434" s="180"/>
      <c r="D434" s="63"/>
      <c r="E434" s="209"/>
      <c r="F434" s="210"/>
      <c r="G434" s="211"/>
      <c r="H434" s="210"/>
      <c r="I434" s="210"/>
      <c r="J434" s="210"/>
      <c r="K434" s="212" t="s">
        <v>372</v>
      </c>
      <c r="L434" s="210"/>
      <c r="M434" s="210"/>
      <c r="N434" s="192"/>
      <c r="O434" s="35"/>
      <c r="Q434" s="74" t="str">
        <f t="shared" ca="1" si="41"/>
        <v/>
      </c>
      <c r="S434" s="67" t="str">
        <f t="shared" si="42"/>
        <v>N</v>
      </c>
      <c r="T434" s="67">
        <f t="shared" ca="1" si="43"/>
        <v>0</v>
      </c>
      <c r="U434" s="67">
        <f>IF(C434="",0,IF(OR(D434=0,E434=0,F434=0,G434=0,H434=0,I434=0,K434=0,K434="",L434=0,M434=0,AND(OR(L434=Lists!$K$3,L434=Lists!$K$4),J434=0),AND(L434=Lists!$K$4,OR(M434=Lists!$M$5,M434=Lists!$M$6,M434=Lists!$M$7,M434=Lists!$M$8,M434=Lists!$M$10),N434=0)),1,0))</f>
        <v>0</v>
      </c>
      <c r="V434" s="67">
        <f>IF(E434=0,0,IF(COUNTIF(Lists!$B$3:$B$203,E434)&gt;0,0,1))</f>
        <v>0</v>
      </c>
      <c r="W434" s="67">
        <f>IF(M434=Lists!$L$5,IF(COUNTIFS('Section 3'!$D$16:$D$25,F434,'Section 3'!$G$16:$G$25,Lists!$J$3)&gt;0,0,1),IF(M434=Lists!$L$6,IF(COUNTIFS('Section 3'!$D$16:$D$25,F434,'Section 3'!$G$16:$G$25,M434)&gt;0,0,1),0))</f>
        <v>0</v>
      </c>
      <c r="X434" s="67">
        <f>IF(M434=Lists!$L$8,IF(COUNTIFS('Section 3'!$D$16:$D$25,F434,'Section 3'!$G$16:$G$25,Lists!$J$5)&gt;0,0,1),IF(M434=Lists!$L$10,IF(COUNTIFS('Section 3'!$D$16:$D$25,F434,'Section 3'!$G$16:$G$25,Lists!$J$6)&gt;0,0,1),0))</f>
        <v>0</v>
      </c>
      <c r="Y434" s="67">
        <f t="shared" si="38"/>
        <v>0</v>
      </c>
      <c r="Z434" s="61">
        <f t="shared" si="39"/>
        <v>0</v>
      </c>
      <c r="AA434" s="61">
        <f t="shared" si="40"/>
        <v>0</v>
      </c>
      <c r="AB434" s="40"/>
      <c r="AC434" s="40"/>
      <c r="AD434" s="40"/>
      <c r="AE434" s="40"/>
      <c r="AF434" s="40"/>
      <c r="AG434" s="40"/>
      <c r="AH434" s="40"/>
      <c r="AI434" s="40"/>
      <c r="AJ434" s="40"/>
      <c r="AK434" s="40"/>
      <c r="AL434" s="40"/>
      <c r="AM434" s="40"/>
      <c r="AN434" s="40"/>
      <c r="AO434" s="40"/>
    </row>
    <row r="435" spans="1:41" s="21" customFormat="1" x14ac:dyDescent="0.25">
      <c r="A435" s="61"/>
      <c r="B435" s="42"/>
      <c r="C435" s="180"/>
      <c r="D435" s="63"/>
      <c r="E435" s="209"/>
      <c r="F435" s="210"/>
      <c r="G435" s="211"/>
      <c r="H435" s="210"/>
      <c r="I435" s="210"/>
      <c r="J435" s="210"/>
      <c r="K435" s="212" t="s">
        <v>372</v>
      </c>
      <c r="L435" s="210"/>
      <c r="M435" s="210"/>
      <c r="N435" s="192"/>
      <c r="O435" s="35"/>
      <c r="Q435" s="74" t="str">
        <f t="shared" ca="1" si="41"/>
        <v/>
      </c>
      <c r="S435" s="67" t="str">
        <f t="shared" si="42"/>
        <v>N</v>
      </c>
      <c r="T435" s="67">
        <f t="shared" ca="1" si="43"/>
        <v>0</v>
      </c>
      <c r="U435" s="67">
        <f>IF(C435="",0,IF(OR(D435=0,E435=0,F435=0,G435=0,H435=0,I435=0,K435=0,K435="",L435=0,M435=0,AND(OR(L435=Lists!$K$3,L435=Lists!$K$4),J435=0),AND(L435=Lists!$K$4,OR(M435=Lists!$M$5,M435=Lists!$M$6,M435=Lists!$M$7,M435=Lists!$M$8,M435=Lists!$M$10),N435=0)),1,0))</f>
        <v>0</v>
      </c>
      <c r="V435" s="67">
        <f>IF(E435=0,0,IF(COUNTIF(Lists!$B$3:$B$203,E435)&gt;0,0,1))</f>
        <v>0</v>
      </c>
      <c r="W435" s="67">
        <f>IF(M435=Lists!$L$5,IF(COUNTIFS('Section 3'!$D$16:$D$25,F435,'Section 3'!$G$16:$G$25,Lists!$J$3)&gt;0,0,1),IF(M435=Lists!$L$6,IF(COUNTIFS('Section 3'!$D$16:$D$25,F435,'Section 3'!$G$16:$G$25,M435)&gt;0,0,1),0))</f>
        <v>0</v>
      </c>
      <c r="X435" s="67">
        <f>IF(M435=Lists!$L$8,IF(COUNTIFS('Section 3'!$D$16:$D$25,F435,'Section 3'!$G$16:$G$25,Lists!$J$5)&gt;0,0,1),IF(M435=Lists!$L$10,IF(COUNTIFS('Section 3'!$D$16:$D$25,F435,'Section 3'!$G$16:$G$25,Lists!$J$6)&gt;0,0,1),0))</f>
        <v>0</v>
      </c>
      <c r="Y435" s="67">
        <f t="shared" si="38"/>
        <v>0</v>
      </c>
      <c r="Z435" s="61">
        <f t="shared" si="39"/>
        <v>0</v>
      </c>
      <c r="AA435" s="61">
        <f t="shared" si="40"/>
        <v>0</v>
      </c>
      <c r="AB435" s="40"/>
      <c r="AC435" s="40"/>
      <c r="AD435" s="40"/>
      <c r="AE435" s="40"/>
      <c r="AF435" s="40"/>
      <c r="AG435" s="40"/>
      <c r="AH435" s="40"/>
      <c r="AI435" s="40"/>
      <c r="AJ435" s="40"/>
      <c r="AK435" s="40"/>
      <c r="AL435" s="40"/>
      <c r="AM435" s="40"/>
      <c r="AN435" s="40"/>
      <c r="AO435" s="40"/>
    </row>
    <row r="436" spans="1:41" s="21" customFormat="1" x14ac:dyDescent="0.25">
      <c r="A436" s="61"/>
      <c r="B436" s="42"/>
      <c r="C436" s="180"/>
      <c r="D436" s="63"/>
      <c r="E436" s="209"/>
      <c r="F436" s="210"/>
      <c r="G436" s="211"/>
      <c r="H436" s="210"/>
      <c r="I436" s="210"/>
      <c r="J436" s="210"/>
      <c r="K436" s="212" t="s">
        <v>372</v>
      </c>
      <c r="L436" s="210"/>
      <c r="M436" s="210"/>
      <c r="N436" s="192"/>
      <c r="O436" s="35"/>
      <c r="Q436" s="74" t="str">
        <f t="shared" ca="1" si="41"/>
        <v/>
      </c>
      <c r="S436" s="67" t="str">
        <f t="shared" si="42"/>
        <v>N</v>
      </c>
      <c r="T436" s="67">
        <f t="shared" ca="1" si="43"/>
        <v>0</v>
      </c>
      <c r="U436" s="67">
        <f>IF(C436="",0,IF(OR(D436=0,E436=0,F436=0,G436=0,H436=0,I436=0,K436=0,K436="",L436=0,M436=0,AND(OR(L436=Lists!$K$3,L436=Lists!$K$4),J436=0),AND(L436=Lists!$K$4,OR(M436=Lists!$M$5,M436=Lists!$M$6,M436=Lists!$M$7,M436=Lists!$M$8,M436=Lists!$M$10),N436=0)),1,0))</f>
        <v>0</v>
      </c>
      <c r="V436" s="67">
        <f>IF(E436=0,0,IF(COUNTIF(Lists!$B$3:$B$203,E436)&gt;0,0,1))</f>
        <v>0</v>
      </c>
      <c r="W436" s="67">
        <f>IF(M436=Lists!$L$5,IF(COUNTIFS('Section 3'!$D$16:$D$25,F436,'Section 3'!$G$16:$G$25,Lists!$J$3)&gt;0,0,1),IF(M436=Lists!$L$6,IF(COUNTIFS('Section 3'!$D$16:$D$25,F436,'Section 3'!$G$16:$G$25,M436)&gt;0,0,1),0))</f>
        <v>0</v>
      </c>
      <c r="X436" s="67">
        <f>IF(M436=Lists!$L$8,IF(COUNTIFS('Section 3'!$D$16:$D$25,F436,'Section 3'!$G$16:$G$25,Lists!$J$5)&gt;0,0,1),IF(M436=Lists!$L$10,IF(COUNTIFS('Section 3'!$D$16:$D$25,F436,'Section 3'!$G$16:$G$25,Lists!$J$6)&gt;0,0,1),0))</f>
        <v>0</v>
      </c>
      <c r="Y436" s="67">
        <f t="shared" si="38"/>
        <v>0</v>
      </c>
      <c r="Z436" s="61">
        <f t="shared" si="39"/>
        <v>0</v>
      </c>
      <c r="AA436" s="61">
        <f t="shared" si="40"/>
        <v>0</v>
      </c>
      <c r="AB436" s="40"/>
      <c r="AC436" s="40"/>
      <c r="AD436" s="40"/>
      <c r="AE436" s="40"/>
      <c r="AF436" s="40"/>
      <c r="AG436" s="40"/>
      <c r="AH436" s="40"/>
      <c r="AI436" s="40"/>
      <c r="AJ436" s="40"/>
      <c r="AK436" s="40"/>
      <c r="AL436" s="40"/>
      <c r="AM436" s="40"/>
      <c r="AN436" s="40"/>
      <c r="AO436" s="40"/>
    </row>
    <row r="437" spans="1:41" s="21" customFormat="1" x14ac:dyDescent="0.25">
      <c r="A437" s="61"/>
      <c r="B437" s="42"/>
      <c r="C437" s="180"/>
      <c r="D437" s="63"/>
      <c r="E437" s="209"/>
      <c r="F437" s="210"/>
      <c r="G437" s="211"/>
      <c r="H437" s="210"/>
      <c r="I437" s="210"/>
      <c r="J437" s="210"/>
      <c r="K437" s="212" t="s">
        <v>372</v>
      </c>
      <c r="L437" s="210"/>
      <c r="M437" s="210"/>
      <c r="N437" s="192"/>
      <c r="O437" s="35"/>
      <c r="Q437" s="74" t="str">
        <f t="shared" ca="1" si="41"/>
        <v/>
      </c>
      <c r="S437" s="67" t="str">
        <f t="shared" si="42"/>
        <v>N</v>
      </c>
      <c r="T437" s="67">
        <f t="shared" ca="1" si="43"/>
        <v>0</v>
      </c>
      <c r="U437" s="67">
        <f>IF(C437="",0,IF(OR(D437=0,E437=0,F437=0,G437=0,H437=0,I437=0,K437=0,K437="",L437=0,M437=0,AND(OR(L437=Lists!$K$3,L437=Lists!$K$4),J437=0),AND(L437=Lists!$K$4,OR(M437=Lists!$M$5,M437=Lists!$M$6,M437=Lists!$M$7,M437=Lists!$M$8,M437=Lists!$M$10),N437=0)),1,0))</f>
        <v>0</v>
      </c>
      <c r="V437" s="67">
        <f>IF(E437=0,0,IF(COUNTIF(Lists!$B$3:$B$203,E437)&gt;0,0,1))</f>
        <v>0</v>
      </c>
      <c r="W437" s="67">
        <f>IF(M437=Lists!$L$5,IF(COUNTIFS('Section 3'!$D$16:$D$25,F437,'Section 3'!$G$16:$G$25,Lists!$J$3)&gt;0,0,1),IF(M437=Lists!$L$6,IF(COUNTIFS('Section 3'!$D$16:$D$25,F437,'Section 3'!$G$16:$G$25,M437)&gt;0,0,1),0))</f>
        <v>0</v>
      </c>
      <c r="X437" s="67">
        <f>IF(M437=Lists!$L$8,IF(COUNTIFS('Section 3'!$D$16:$D$25,F437,'Section 3'!$G$16:$G$25,Lists!$J$5)&gt;0,0,1),IF(M437=Lists!$L$10,IF(COUNTIFS('Section 3'!$D$16:$D$25,F437,'Section 3'!$G$16:$G$25,Lists!$J$6)&gt;0,0,1),0))</f>
        <v>0</v>
      </c>
      <c r="Y437" s="67">
        <f t="shared" si="38"/>
        <v>0</v>
      </c>
      <c r="Z437" s="61">
        <f t="shared" si="39"/>
        <v>0</v>
      </c>
      <c r="AA437" s="61">
        <f t="shared" si="40"/>
        <v>0</v>
      </c>
      <c r="AB437" s="40"/>
      <c r="AC437" s="40"/>
      <c r="AD437" s="40"/>
      <c r="AE437" s="40"/>
      <c r="AF437" s="40"/>
      <c r="AG437" s="40"/>
      <c r="AH437" s="40"/>
      <c r="AI437" s="40"/>
      <c r="AJ437" s="40"/>
      <c r="AK437" s="40"/>
      <c r="AL437" s="40"/>
      <c r="AM437" s="40"/>
      <c r="AN437" s="40"/>
      <c r="AO437" s="40"/>
    </row>
    <row r="438" spans="1:41" s="21" customFormat="1" x14ac:dyDescent="0.25">
      <c r="A438" s="61"/>
      <c r="B438" s="42"/>
      <c r="C438" s="180"/>
      <c r="D438" s="63"/>
      <c r="E438" s="209"/>
      <c r="F438" s="210"/>
      <c r="G438" s="211"/>
      <c r="H438" s="210"/>
      <c r="I438" s="210"/>
      <c r="J438" s="210"/>
      <c r="K438" s="212" t="s">
        <v>372</v>
      </c>
      <c r="L438" s="210"/>
      <c r="M438" s="210"/>
      <c r="N438" s="192"/>
      <c r="O438" s="35"/>
      <c r="Q438" s="74" t="str">
        <f t="shared" ca="1" si="41"/>
        <v/>
      </c>
      <c r="S438" s="67" t="str">
        <f t="shared" si="42"/>
        <v>N</v>
      </c>
      <c r="T438" s="67">
        <f t="shared" ca="1" si="43"/>
        <v>0</v>
      </c>
      <c r="U438" s="67">
        <f>IF(C438="",0,IF(OR(D438=0,E438=0,F438=0,G438=0,H438=0,I438=0,K438=0,K438="",L438=0,M438=0,AND(OR(L438=Lists!$K$3,L438=Lists!$K$4),J438=0),AND(L438=Lists!$K$4,OR(M438=Lists!$M$5,M438=Lists!$M$6,M438=Lists!$M$7,M438=Lists!$M$8,M438=Lists!$M$10),N438=0)),1,0))</f>
        <v>0</v>
      </c>
      <c r="V438" s="67">
        <f>IF(E438=0,0,IF(COUNTIF(Lists!$B$3:$B$203,E438)&gt;0,0,1))</f>
        <v>0</v>
      </c>
      <c r="W438" s="67">
        <f>IF(M438=Lists!$L$5,IF(COUNTIFS('Section 3'!$D$16:$D$25,F438,'Section 3'!$G$16:$G$25,Lists!$J$3)&gt;0,0,1),IF(M438=Lists!$L$6,IF(COUNTIFS('Section 3'!$D$16:$D$25,F438,'Section 3'!$G$16:$G$25,M438)&gt;0,0,1),0))</f>
        <v>0</v>
      </c>
      <c r="X438" s="67">
        <f>IF(M438=Lists!$L$8,IF(COUNTIFS('Section 3'!$D$16:$D$25,F438,'Section 3'!$G$16:$G$25,Lists!$J$5)&gt;0,0,1),IF(M438=Lists!$L$10,IF(COUNTIFS('Section 3'!$D$16:$D$25,F438,'Section 3'!$G$16:$G$25,Lists!$J$6)&gt;0,0,1),0))</f>
        <v>0</v>
      </c>
      <c r="Y438" s="67">
        <f t="shared" si="38"/>
        <v>0</v>
      </c>
      <c r="Z438" s="61">
        <f t="shared" si="39"/>
        <v>0</v>
      </c>
      <c r="AA438" s="61">
        <f t="shared" si="40"/>
        <v>0</v>
      </c>
      <c r="AB438" s="40"/>
      <c r="AC438" s="40"/>
      <c r="AD438" s="40"/>
      <c r="AE438" s="40"/>
      <c r="AF438" s="40"/>
      <c r="AG438" s="40"/>
      <c r="AH438" s="40"/>
      <c r="AI438" s="40"/>
      <c r="AJ438" s="40"/>
      <c r="AK438" s="40"/>
      <c r="AL438" s="40"/>
      <c r="AM438" s="40"/>
      <c r="AN438" s="40"/>
      <c r="AO438" s="40"/>
    </row>
    <row r="439" spans="1:41" s="21" customFormat="1" x14ac:dyDescent="0.25">
      <c r="A439" s="61"/>
      <c r="B439" s="42"/>
      <c r="C439" s="180"/>
      <c r="D439" s="63"/>
      <c r="E439" s="209"/>
      <c r="F439" s="210"/>
      <c r="G439" s="211"/>
      <c r="H439" s="210"/>
      <c r="I439" s="210"/>
      <c r="J439" s="210"/>
      <c r="K439" s="212" t="s">
        <v>372</v>
      </c>
      <c r="L439" s="210"/>
      <c r="M439" s="210"/>
      <c r="N439" s="192"/>
      <c r="O439" s="35"/>
      <c r="Q439" s="74" t="str">
        <f t="shared" ca="1" si="41"/>
        <v/>
      </c>
      <c r="S439" s="67" t="str">
        <f t="shared" si="42"/>
        <v>N</v>
      </c>
      <c r="T439" s="67">
        <f t="shared" ca="1" si="43"/>
        <v>0</v>
      </c>
      <c r="U439" s="67">
        <f>IF(C439="",0,IF(OR(D439=0,E439=0,F439=0,G439=0,H439=0,I439=0,K439=0,K439="",L439=0,M439=0,AND(OR(L439=Lists!$K$3,L439=Lists!$K$4),J439=0),AND(L439=Lists!$K$4,OR(M439=Lists!$M$5,M439=Lists!$M$6,M439=Lists!$M$7,M439=Lists!$M$8,M439=Lists!$M$10),N439=0)),1,0))</f>
        <v>0</v>
      </c>
      <c r="V439" s="67">
        <f>IF(E439=0,0,IF(COUNTIF(Lists!$B$3:$B$203,E439)&gt;0,0,1))</f>
        <v>0</v>
      </c>
      <c r="W439" s="67">
        <f>IF(M439=Lists!$L$5,IF(COUNTIFS('Section 3'!$D$16:$D$25,F439,'Section 3'!$G$16:$G$25,Lists!$J$3)&gt;0,0,1),IF(M439=Lists!$L$6,IF(COUNTIFS('Section 3'!$D$16:$D$25,F439,'Section 3'!$G$16:$G$25,M439)&gt;0,0,1),0))</f>
        <v>0</v>
      </c>
      <c r="X439" s="67">
        <f>IF(M439=Lists!$L$8,IF(COUNTIFS('Section 3'!$D$16:$D$25,F439,'Section 3'!$G$16:$G$25,Lists!$J$5)&gt;0,0,1),IF(M439=Lists!$L$10,IF(COUNTIFS('Section 3'!$D$16:$D$25,F439,'Section 3'!$G$16:$G$25,Lists!$J$6)&gt;0,0,1),0))</f>
        <v>0</v>
      </c>
      <c r="Y439" s="67">
        <f t="shared" si="38"/>
        <v>0</v>
      </c>
      <c r="Z439" s="61">
        <f t="shared" si="39"/>
        <v>0</v>
      </c>
      <c r="AA439" s="61">
        <f t="shared" si="40"/>
        <v>0</v>
      </c>
      <c r="AB439" s="40"/>
      <c r="AC439" s="40"/>
      <c r="AD439" s="40"/>
      <c r="AE439" s="40"/>
      <c r="AF439" s="40"/>
      <c r="AG439" s="40"/>
      <c r="AH439" s="40"/>
      <c r="AI439" s="40"/>
      <c r="AJ439" s="40"/>
      <c r="AK439" s="40"/>
      <c r="AL439" s="40"/>
      <c r="AM439" s="40"/>
      <c r="AN439" s="40"/>
      <c r="AO439" s="40"/>
    </row>
    <row r="440" spans="1:41" s="21" customFormat="1" x14ac:dyDescent="0.25">
      <c r="A440" s="61"/>
      <c r="B440" s="42"/>
      <c r="C440" s="180"/>
      <c r="D440" s="63"/>
      <c r="E440" s="209"/>
      <c r="F440" s="210"/>
      <c r="G440" s="211"/>
      <c r="H440" s="210"/>
      <c r="I440" s="210"/>
      <c r="J440" s="210"/>
      <c r="K440" s="212" t="s">
        <v>372</v>
      </c>
      <c r="L440" s="210"/>
      <c r="M440" s="210"/>
      <c r="N440" s="192"/>
      <c r="O440" s="35"/>
      <c r="Q440" s="74" t="str">
        <f t="shared" ca="1" si="41"/>
        <v/>
      </c>
      <c r="S440" s="67" t="str">
        <f t="shared" si="42"/>
        <v>N</v>
      </c>
      <c r="T440" s="67">
        <f t="shared" ca="1" si="43"/>
        <v>0</v>
      </c>
      <c r="U440" s="67">
        <f>IF(C440="",0,IF(OR(D440=0,E440=0,F440=0,G440=0,H440=0,I440=0,K440=0,K440="",L440=0,M440=0,AND(OR(L440=Lists!$K$3,L440=Lists!$K$4),J440=0),AND(L440=Lists!$K$4,OR(M440=Lists!$M$5,M440=Lists!$M$6,M440=Lists!$M$7,M440=Lists!$M$8,M440=Lists!$M$10),N440=0)),1,0))</f>
        <v>0</v>
      </c>
      <c r="V440" s="67">
        <f>IF(E440=0,0,IF(COUNTIF(Lists!$B$3:$B$203,E440)&gt;0,0,1))</f>
        <v>0</v>
      </c>
      <c r="W440" s="67">
        <f>IF(M440=Lists!$L$5,IF(COUNTIFS('Section 3'!$D$16:$D$25,F440,'Section 3'!$G$16:$G$25,Lists!$J$3)&gt;0,0,1),IF(M440=Lists!$L$6,IF(COUNTIFS('Section 3'!$D$16:$D$25,F440,'Section 3'!$G$16:$G$25,M440)&gt;0,0,1),0))</f>
        <v>0</v>
      </c>
      <c r="X440" s="67">
        <f>IF(M440=Lists!$L$8,IF(COUNTIFS('Section 3'!$D$16:$D$25,F440,'Section 3'!$G$16:$G$25,Lists!$J$5)&gt;0,0,1),IF(M440=Lists!$L$10,IF(COUNTIFS('Section 3'!$D$16:$D$25,F440,'Section 3'!$G$16:$G$25,Lists!$J$6)&gt;0,0,1),0))</f>
        <v>0</v>
      </c>
      <c r="Y440" s="67">
        <f t="shared" si="38"/>
        <v>0</v>
      </c>
      <c r="Z440" s="61">
        <f t="shared" si="39"/>
        <v>0</v>
      </c>
      <c r="AA440" s="61">
        <f t="shared" si="40"/>
        <v>0</v>
      </c>
      <c r="AB440" s="40"/>
      <c r="AC440" s="40"/>
      <c r="AD440" s="40"/>
      <c r="AE440" s="40"/>
      <c r="AF440" s="40"/>
      <c r="AG440" s="40"/>
      <c r="AH440" s="40"/>
      <c r="AI440" s="40"/>
      <c r="AJ440" s="40"/>
      <c r="AK440" s="40"/>
      <c r="AL440" s="40"/>
      <c r="AM440" s="40"/>
      <c r="AN440" s="40"/>
      <c r="AO440" s="40"/>
    </row>
    <row r="441" spans="1:41" s="21" customFormat="1" x14ac:dyDescent="0.25">
      <c r="A441" s="61"/>
      <c r="B441" s="42"/>
      <c r="C441" s="180"/>
      <c r="D441" s="63"/>
      <c r="E441" s="209"/>
      <c r="F441" s="210"/>
      <c r="G441" s="211"/>
      <c r="H441" s="210"/>
      <c r="I441" s="210"/>
      <c r="J441" s="210"/>
      <c r="K441" s="212" t="s">
        <v>372</v>
      </c>
      <c r="L441" s="210"/>
      <c r="M441" s="210"/>
      <c r="N441" s="192"/>
      <c r="O441" s="35"/>
      <c r="Q441" s="74" t="str">
        <f t="shared" ca="1" si="41"/>
        <v/>
      </c>
      <c r="S441" s="67" t="str">
        <f t="shared" si="42"/>
        <v>N</v>
      </c>
      <c r="T441" s="67">
        <f t="shared" ca="1" si="43"/>
        <v>0</v>
      </c>
      <c r="U441" s="67">
        <f>IF(C441="",0,IF(OR(D441=0,E441=0,F441=0,G441=0,H441=0,I441=0,K441=0,K441="",L441=0,M441=0,AND(OR(L441=Lists!$K$3,L441=Lists!$K$4),J441=0),AND(L441=Lists!$K$4,OR(M441=Lists!$M$5,M441=Lists!$M$6,M441=Lists!$M$7,M441=Lists!$M$8,M441=Lists!$M$10),N441=0)),1,0))</f>
        <v>0</v>
      </c>
      <c r="V441" s="67">
        <f>IF(E441=0,0,IF(COUNTIF(Lists!$B$3:$B$203,E441)&gt;0,0,1))</f>
        <v>0</v>
      </c>
      <c r="W441" s="67">
        <f>IF(M441=Lists!$L$5,IF(COUNTIFS('Section 3'!$D$16:$D$25,F441,'Section 3'!$G$16:$G$25,Lists!$J$3)&gt;0,0,1),IF(M441=Lists!$L$6,IF(COUNTIFS('Section 3'!$D$16:$D$25,F441,'Section 3'!$G$16:$G$25,M441)&gt;0,0,1),0))</f>
        <v>0</v>
      </c>
      <c r="X441" s="67">
        <f>IF(M441=Lists!$L$8,IF(COUNTIFS('Section 3'!$D$16:$D$25,F441,'Section 3'!$G$16:$G$25,Lists!$J$5)&gt;0,0,1),IF(M441=Lists!$L$10,IF(COUNTIFS('Section 3'!$D$16:$D$25,F441,'Section 3'!$G$16:$G$25,Lists!$J$6)&gt;0,0,1),0))</f>
        <v>0</v>
      </c>
      <c r="Y441" s="67">
        <f t="shared" si="38"/>
        <v>0</v>
      </c>
      <c r="Z441" s="61">
        <f t="shared" si="39"/>
        <v>0</v>
      </c>
      <c r="AA441" s="61">
        <f t="shared" si="40"/>
        <v>0</v>
      </c>
      <c r="AB441" s="40"/>
      <c r="AC441" s="40"/>
      <c r="AD441" s="40"/>
      <c r="AE441" s="40"/>
      <c r="AF441" s="40"/>
      <c r="AG441" s="40"/>
      <c r="AH441" s="40"/>
      <c r="AI441" s="40"/>
      <c r="AJ441" s="40"/>
      <c r="AK441" s="40"/>
      <c r="AL441" s="40"/>
      <c r="AM441" s="40"/>
      <c r="AN441" s="40"/>
      <c r="AO441" s="40"/>
    </row>
    <row r="442" spans="1:41" s="21" customFormat="1" x14ac:dyDescent="0.25">
      <c r="A442" s="61"/>
      <c r="B442" s="42"/>
      <c r="C442" s="180"/>
      <c r="D442" s="63"/>
      <c r="E442" s="209"/>
      <c r="F442" s="210"/>
      <c r="G442" s="211"/>
      <c r="H442" s="210"/>
      <c r="I442" s="210"/>
      <c r="J442" s="210"/>
      <c r="K442" s="212" t="s">
        <v>372</v>
      </c>
      <c r="L442" s="210"/>
      <c r="M442" s="210"/>
      <c r="N442" s="192"/>
      <c r="O442" s="35"/>
      <c r="Q442" s="74" t="str">
        <f t="shared" ca="1" si="41"/>
        <v/>
      </c>
      <c r="S442" s="67" t="str">
        <f t="shared" si="42"/>
        <v>N</v>
      </c>
      <c r="T442" s="67">
        <f t="shared" ca="1" si="43"/>
        <v>0</v>
      </c>
      <c r="U442" s="67">
        <f>IF(C442="",0,IF(OR(D442=0,E442=0,F442=0,G442=0,H442=0,I442=0,K442=0,K442="",L442=0,M442=0,AND(OR(L442=Lists!$K$3,L442=Lists!$K$4),J442=0),AND(L442=Lists!$K$4,OR(M442=Lists!$M$5,M442=Lists!$M$6,M442=Lists!$M$7,M442=Lists!$M$8,M442=Lists!$M$10),N442=0)),1,0))</f>
        <v>0</v>
      </c>
      <c r="V442" s="67">
        <f>IF(E442=0,0,IF(COUNTIF(Lists!$B$3:$B$203,E442)&gt;0,0,1))</f>
        <v>0</v>
      </c>
      <c r="W442" s="67">
        <f>IF(M442=Lists!$L$5,IF(COUNTIFS('Section 3'!$D$16:$D$25,F442,'Section 3'!$G$16:$G$25,Lists!$J$3)&gt;0,0,1),IF(M442=Lists!$L$6,IF(COUNTIFS('Section 3'!$D$16:$D$25,F442,'Section 3'!$G$16:$G$25,M442)&gt;0,0,1),0))</f>
        <v>0</v>
      </c>
      <c r="X442" s="67">
        <f>IF(M442=Lists!$L$8,IF(COUNTIFS('Section 3'!$D$16:$D$25,F442,'Section 3'!$G$16:$G$25,Lists!$J$5)&gt;0,0,1),IF(M442=Lists!$L$10,IF(COUNTIFS('Section 3'!$D$16:$D$25,F442,'Section 3'!$G$16:$G$25,Lists!$J$6)&gt;0,0,1),0))</f>
        <v>0</v>
      </c>
      <c r="Y442" s="67">
        <f t="shared" si="38"/>
        <v>0</v>
      </c>
      <c r="Z442" s="61">
        <f t="shared" si="39"/>
        <v>0</v>
      </c>
      <c r="AA442" s="61">
        <f t="shared" si="40"/>
        <v>0</v>
      </c>
      <c r="AB442" s="40"/>
      <c r="AC442" s="40"/>
      <c r="AD442" s="40"/>
      <c r="AE442" s="40"/>
      <c r="AF442" s="40"/>
      <c r="AG442" s="40"/>
      <c r="AH442" s="40"/>
      <c r="AI442" s="40"/>
      <c r="AJ442" s="40"/>
      <c r="AK442" s="40"/>
      <c r="AL442" s="40"/>
      <c r="AM442" s="40"/>
      <c r="AN442" s="40"/>
      <c r="AO442" s="40"/>
    </row>
    <row r="443" spans="1:41" s="21" customFormat="1" x14ac:dyDescent="0.25">
      <c r="A443" s="61"/>
      <c r="B443" s="42"/>
      <c r="C443" s="180"/>
      <c r="D443" s="63"/>
      <c r="E443" s="209"/>
      <c r="F443" s="210"/>
      <c r="G443" s="211"/>
      <c r="H443" s="210"/>
      <c r="I443" s="210"/>
      <c r="J443" s="210"/>
      <c r="K443" s="212" t="s">
        <v>372</v>
      </c>
      <c r="L443" s="210"/>
      <c r="M443" s="210"/>
      <c r="N443" s="192"/>
      <c r="O443" s="35"/>
      <c r="Q443" s="74" t="str">
        <f t="shared" ca="1" si="41"/>
        <v/>
      </c>
      <c r="S443" s="67" t="str">
        <f t="shared" si="42"/>
        <v>N</v>
      </c>
      <c r="T443" s="67">
        <f t="shared" ca="1" si="43"/>
        <v>0</v>
      </c>
      <c r="U443" s="67">
        <f>IF(C443="",0,IF(OR(D443=0,E443=0,F443=0,G443=0,H443=0,I443=0,K443=0,K443="",L443=0,M443=0,AND(OR(L443=Lists!$K$3,L443=Lists!$K$4),J443=0),AND(L443=Lists!$K$4,OR(M443=Lists!$M$5,M443=Lists!$M$6,M443=Lists!$M$7,M443=Lists!$M$8,M443=Lists!$M$10),N443=0)),1,0))</f>
        <v>0</v>
      </c>
      <c r="V443" s="67">
        <f>IF(E443=0,0,IF(COUNTIF(Lists!$B$3:$B$203,E443)&gt;0,0,1))</f>
        <v>0</v>
      </c>
      <c r="W443" s="67">
        <f>IF(M443=Lists!$L$5,IF(COUNTIFS('Section 3'!$D$16:$D$25,F443,'Section 3'!$G$16:$G$25,Lists!$J$3)&gt;0,0,1),IF(M443=Lists!$L$6,IF(COUNTIFS('Section 3'!$D$16:$D$25,F443,'Section 3'!$G$16:$G$25,M443)&gt;0,0,1),0))</f>
        <v>0</v>
      </c>
      <c r="X443" s="67">
        <f>IF(M443=Lists!$L$8,IF(COUNTIFS('Section 3'!$D$16:$D$25,F443,'Section 3'!$G$16:$G$25,Lists!$J$5)&gt;0,0,1),IF(M443=Lists!$L$10,IF(COUNTIFS('Section 3'!$D$16:$D$25,F443,'Section 3'!$G$16:$G$25,Lists!$J$6)&gt;0,0,1),0))</f>
        <v>0</v>
      </c>
      <c r="Y443" s="67">
        <f t="shared" si="38"/>
        <v>0</v>
      </c>
      <c r="Z443" s="61">
        <f t="shared" si="39"/>
        <v>0</v>
      </c>
      <c r="AA443" s="61">
        <f t="shared" si="40"/>
        <v>0</v>
      </c>
      <c r="AB443" s="40"/>
      <c r="AC443" s="40"/>
      <c r="AD443" s="40"/>
      <c r="AE443" s="40"/>
      <c r="AF443" s="40"/>
      <c r="AG443" s="40"/>
      <c r="AH443" s="40"/>
      <c r="AI443" s="40"/>
      <c r="AJ443" s="40"/>
      <c r="AK443" s="40"/>
      <c r="AL443" s="40"/>
      <c r="AM443" s="40"/>
      <c r="AN443" s="40"/>
      <c r="AO443" s="40"/>
    </row>
    <row r="444" spans="1:41" s="21" customFormat="1" x14ac:dyDescent="0.25">
      <c r="A444" s="61"/>
      <c r="B444" s="42"/>
      <c r="C444" s="180"/>
      <c r="D444" s="63"/>
      <c r="E444" s="209"/>
      <c r="F444" s="210"/>
      <c r="G444" s="211"/>
      <c r="H444" s="210"/>
      <c r="I444" s="210"/>
      <c r="J444" s="210"/>
      <c r="K444" s="212" t="s">
        <v>372</v>
      </c>
      <c r="L444" s="210"/>
      <c r="M444" s="210"/>
      <c r="N444" s="192"/>
      <c r="O444" s="35"/>
      <c r="Q444" s="74" t="str">
        <f t="shared" ca="1" si="41"/>
        <v/>
      </c>
      <c r="S444" s="67" t="str">
        <f t="shared" si="42"/>
        <v>N</v>
      </c>
      <c r="T444" s="67">
        <f t="shared" ca="1" si="43"/>
        <v>0</v>
      </c>
      <c r="U444" s="67">
        <f>IF(C444="",0,IF(OR(D444=0,E444=0,F444=0,G444=0,H444=0,I444=0,K444=0,K444="",L444=0,M444=0,AND(OR(L444=Lists!$K$3,L444=Lists!$K$4),J444=0),AND(L444=Lists!$K$4,OR(M444=Lists!$M$5,M444=Lists!$M$6,M444=Lists!$M$7,M444=Lists!$M$8,M444=Lists!$M$10),N444=0)),1,0))</f>
        <v>0</v>
      </c>
      <c r="V444" s="67">
        <f>IF(E444=0,0,IF(COUNTIF(Lists!$B$3:$B$203,E444)&gt;0,0,1))</f>
        <v>0</v>
      </c>
      <c r="W444" s="67">
        <f>IF(M444=Lists!$L$5,IF(COUNTIFS('Section 3'!$D$16:$D$25,F444,'Section 3'!$G$16:$G$25,Lists!$J$3)&gt;0,0,1),IF(M444=Lists!$L$6,IF(COUNTIFS('Section 3'!$D$16:$D$25,F444,'Section 3'!$G$16:$G$25,M444)&gt;0,0,1),0))</f>
        <v>0</v>
      </c>
      <c r="X444" s="67">
        <f>IF(M444=Lists!$L$8,IF(COUNTIFS('Section 3'!$D$16:$D$25,F444,'Section 3'!$G$16:$G$25,Lists!$J$5)&gt;0,0,1),IF(M444=Lists!$L$10,IF(COUNTIFS('Section 3'!$D$16:$D$25,F444,'Section 3'!$G$16:$G$25,Lists!$J$6)&gt;0,0,1),0))</f>
        <v>0</v>
      </c>
      <c r="Y444" s="67">
        <f t="shared" si="38"/>
        <v>0</v>
      </c>
      <c r="Z444" s="61">
        <f t="shared" si="39"/>
        <v>0</v>
      </c>
      <c r="AA444" s="61">
        <f t="shared" si="40"/>
        <v>0</v>
      </c>
      <c r="AB444" s="40"/>
      <c r="AC444" s="40"/>
      <c r="AD444" s="40"/>
      <c r="AE444" s="40"/>
      <c r="AF444" s="40"/>
      <c r="AG444" s="40"/>
      <c r="AH444" s="40"/>
      <c r="AI444" s="40"/>
      <c r="AJ444" s="40"/>
      <c r="AK444" s="40"/>
      <c r="AL444" s="40"/>
      <c r="AM444" s="40"/>
      <c r="AN444" s="40"/>
      <c r="AO444" s="40"/>
    </row>
    <row r="445" spans="1:41" s="21" customFormat="1" x14ac:dyDescent="0.25">
      <c r="A445" s="61"/>
      <c r="B445" s="42"/>
      <c r="C445" s="180"/>
      <c r="D445" s="63"/>
      <c r="E445" s="209"/>
      <c r="F445" s="210"/>
      <c r="G445" s="211"/>
      <c r="H445" s="210"/>
      <c r="I445" s="210"/>
      <c r="J445" s="210"/>
      <c r="K445" s="212" t="s">
        <v>372</v>
      </c>
      <c r="L445" s="210"/>
      <c r="M445" s="210"/>
      <c r="N445" s="192"/>
      <c r="O445" s="35"/>
      <c r="Q445" s="74" t="str">
        <f t="shared" ca="1" si="41"/>
        <v/>
      </c>
      <c r="S445" s="67" t="str">
        <f t="shared" si="42"/>
        <v>N</v>
      </c>
      <c r="T445" s="67">
        <f t="shared" ca="1" si="43"/>
        <v>0</v>
      </c>
      <c r="U445" s="67">
        <f>IF(C445="",0,IF(OR(D445=0,E445=0,F445=0,G445=0,H445=0,I445=0,K445=0,K445="",L445=0,M445=0,AND(OR(L445=Lists!$K$3,L445=Lists!$K$4),J445=0),AND(L445=Lists!$K$4,OR(M445=Lists!$M$5,M445=Lists!$M$6,M445=Lists!$M$7,M445=Lists!$M$8,M445=Lists!$M$10),N445=0)),1,0))</f>
        <v>0</v>
      </c>
      <c r="V445" s="67">
        <f>IF(E445=0,0,IF(COUNTIF(Lists!$B$3:$B$203,E445)&gt;0,0,1))</f>
        <v>0</v>
      </c>
      <c r="W445" s="67">
        <f>IF(M445=Lists!$L$5,IF(COUNTIFS('Section 3'!$D$16:$D$25,F445,'Section 3'!$G$16:$G$25,Lists!$J$3)&gt;0,0,1),IF(M445=Lists!$L$6,IF(COUNTIFS('Section 3'!$D$16:$D$25,F445,'Section 3'!$G$16:$G$25,M445)&gt;0,0,1),0))</f>
        <v>0</v>
      </c>
      <c r="X445" s="67">
        <f>IF(M445=Lists!$L$8,IF(COUNTIFS('Section 3'!$D$16:$D$25,F445,'Section 3'!$G$16:$G$25,Lists!$J$5)&gt;0,0,1),IF(M445=Lists!$L$10,IF(COUNTIFS('Section 3'!$D$16:$D$25,F445,'Section 3'!$G$16:$G$25,Lists!$J$6)&gt;0,0,1),0))</f>
        <v>0</v>
      </c>
      <c r="Y445" s="67">
        <f t="shared" si="38"/>
        <v>0</v>
      </c>
      <c r="Z445" s="61">
        <f t="shared" si="39"/>
        <v>0</v>
      </c>
      <c r="AA445" s="61">
        <f t="shared" si="40"/>
        <v>0</v>
      </c>
      <c r="AB445" s="40"/>
      <c r="AC445" s="40"/>
      <c r="AD445" s="40"/>
      <c r="AE445" s="40"/>
      <c r="AF445" s="40"/>
      <c r="AG445" s="40"/>
      <c r="AH445" s="40"/>
      <c r="AI445" s="40"/>
      <c r="AJ445" s="40"/>
      <c r="AK445" s="40"/>
      <c r="AL445" s="40"/>
      <c r="AM445" s="40"/>
      <c r="AN445" s="40"/>
      <c r="AO445" s="40"/>
    </row>
    <row r="446" spans="1:41" s="21" customFormat="1" x14ac:dyDescent="0.25">
      <c r="A446" s="61"/>
      <c r="B446" s="42"/>
      <c r="C446" s="180"/>
      <c r="D446" s="63"/>
      <c r="E446" s="209"/>
      <c r="F446" s="210"/>
      <c r="G446" s="211"/>
      <c r="H446" s="210"/>
      <c r="I446" s="210"/>
      <c r="J446" s="210"/>
      <c r="K446" s="212" t="s">
        <v>372</v>
      </c>
      <c r="L446" s="210"/>
      <c r="M446" s="210"/>
      <c r="N446" s="192"/>
      <c r="O446" s="35"/>
      <c r="Q446" s="74" t="str">
        <f t="shared" ca="1" si="41"/>
        <v/>
      </c>
      <c r="S446" s="67" t="str">
        <f t="shared" si="42"/>
        <v>N</v>
      </c>
      <c r="T446" s="67">
        <f t="shared" ca="1" si="43"/>
        <v>0</v>
      </c>
      <c r="U446" s="67">
        <f>IF(C446="",0,IF(OR(D446=0,E446=0,F446=0,G446=0,H446=0,I446=0,K446=0,K446="",L446=0,M446=0,AND(OR(L446=Lists!$K$3,L446=Lists!$K$4),J446=0),AND(L446=Lists!$K$4,OR(M446=Lists!$M$5,M446=Lists!$M$6,M446=Lists!$M$7,M446=Lists!$M$8,M446=Lists!$M$10),N446=0)),1,0))</f>
        <v>0</v>
      </c>
      <c r="V446" s="67">
        <f>IF(E446=0,0,IF(COUNTIF(Lists!$B$3:$B$203,E446)&gt;0,0,1))</f>
        <v>0</v>
      </c>
      <c r="W446" s="67">
        <f>IF(M446=Lists!$L$5,IF(COUNTIFS('Section 3'!$D$16:$D$25,F446,'Section 3'!$G$16:$G$25,Lists!$J$3)&gt;0,0,1),IF(M446=Lists!$L$6,IF(COUNTIFS('Section 3'!$D$16:$D$25,F446,'Section 3'!$G$16:$G$25,M446)&gt;0,0,1),0))</f>
        <v>0</v>
      </c>
      <c r="X446" s="67">
        <f>IF(M446=Lists!$L$8,IF(COUNTIFS('Section 3'!$D$16:$D$25,F446,'Section 3'!$G$16:$G$25,Lists!$J$5)&gt;0,0,1),IF(M446=Lists!$L$10,IF(COUNTIFS('Section 3'!$D$16:$D$25,F446,'Section 3'!$G$16:$G$25,Lists!$J$6)&gt;0,0,1),0))</f>
        <v>0</v>
      </c>
      <c r="Y446" s="67">
        <f t="shared" si="38"/>
        <v>0</v>
      </c>
      <c r="Z446" s="61">
        <f t="shared" si="39"/>
        <v>0</v>
      </c>
      <c r="AA446" s="61">
        <f t="shared" si="40"/>
        <v>0</v>
      </c>
      <c r="AB446" s="40"/>
      <c r="AC446" s="40"/>
      <c r="AD446" s="40"/>
      <c r="AE446" s="40"/>
      <c r="AF446" s="40"/>
      <c r="AG446" s="40"/>
      <c r="AH446" s="40"/>
      <c r="AI446" s="40"/>
      <c r="AJ446" s="40"/>
      <c r="AK446" s="40"/>
      <c r="AL446" s="40"/>
      <c r="AM446" s="40"/>
      <c r="AN446" s="40"/>
      <c r="AO446" s="40"/>
    </row>
    <row r="447" spans="1:41" s="21" customFormat="1" x14ac:dyDescent="0.25">
      <c r="A447" s="61"/>
      <c r="B447" s="42"/>
      <c r="C447" s="180"/>
      <c r="D447" s="63"/>
      <c r="E447" s="209"/>
      <c r="F447" s="210"/>
      <c r="G447" s="211"/>
      <c r="H447" s="210"/>
      <c r="I447" s="210"/>
      <c r="J447" s="210"/>
      <c r="K447" s="212" t="s">
        <v>372</v>
      </c>
      <c r="L447" s="210"/>
      <c r="M447" s="210"/>
      <c r="N447" s="192"/>
      <c r="O447" s="35"/>
      <c r="Q447" s="74" t="str">
        <f t="shared" ca="1" si="41"/>
        <v/>
      </c>
      <c r="S447" s="67" t="str">
        <f t="shared" si="42"/>
        <v>N</v>
      </c>
      <c r="T447" s="67">
        <f t="shared" ca="1" si="43"/>
        <v>0</v>
      </c>
      <c r="U447" s="67">
        <f>IF(C447="",0,IF(OR(D447=0,E447=0,F447=0,G447=0,H447=0,I447=0,K447=0,K447="",L447=0,M447=0,AND(OR(L447=Lists!$K$3,L447=Lists!$K$4),J447=0),AND(L447=Lists!$K$4,OR(M447=Lists!$M$5,M447=Lists!$M$6,M447=Lists!$M$7,M447=Lists!$M$8,M447=Lists!$M$10),N447=0)),1,0))</f>
        <v>0</v>
      </c>
      <c r="V447" s="67">
        <f>IF(E447=0,0,IF(COUNTIF(Lists!$B$3:$B$203,E447)&gt;0,0,1))</f>
        <v>0</v>
      </c>
      <c r="W447" s="67">
        <f>IF(M447=Lists!$L$5,IF(COUNTIFS('Section 3'!$D$16:$D$25,F447,'Section 3'!$G$16:$G$25,Lists!$J$3)&gt;0,0,1),IF(M447=Lists!$L$6,IF(COUNTIFS('Section 3'!$D$16:$D$25,F447,'Section 3'!$G$16:$G$25,M447)&gt;0,0,1),0))</f>
        <v>0</v>
      </c>
      <c r="X447" s="67">
        <f>IF(M447=Lists!$L$8,IF(COUNTIFS('Section 3'!$D$16:$D$25,F447,'Section 3'!$G$16:$G$25,Lists!$J$5)&gt;0,0,1),IF(M447=Lists!$L$10,IF(COUNTIFS('Section 3'!$D$16:$D$25,F447,'Section 3'!$G$16:$G$25,Lists!$J$6)&gt;0,0,1),0))</f>
        <v>0</v>
      </c>
      <c r="Y447" s="67">
        <f t="shared" si="38"/>
        <v>0</v>
      </c>
      <c r="Z447" s="61">
        <f t="shared" si="39"/>
        <v>0</v>
      </c>
      <c r="AA447" s="61">
        <f t="shared" si="40"/>
        <v>0</v>
      </c>
      <c r="AB447" s="40"/>
      <c r="AC447" s="40"/>
      <c r="AD447" s="40"/>
      <c r="AE447" s="40"/>
      <c r="AF447" s="40"/>
      <c r="AG447" s="40"/>
      <c r="AH447" s="40"/>
      <c r="AI447" s="40"/>
      <c r="AJ447" s="40"/>
      <c r="AK447" s="40"/>
      <c r="AL447" s="40"/>
      <c r="AM447" s="40"/>
      <c r="AN447" s="40"/>
      <c r="AO447" s="40"/>
    </row>
    <row r="448" spans="1:41" s="21" customFormat="1" x14ac:dyDescent="0.25">
      <c r="A448" s="61"/>
      <c r="B448" s="42"/>
      <c r="C448" s="180"/>
      <c r="D448" s="63"/>
      <c r="E448" s="209"/>
      <c r="F448" s="210"/>
      <c r="G448" s="211"/>
      <c r="H448" s="210"/>
      <c r="I448" s="210"/>
      <c r="J448" s="210"/>
      <c r="K448" s="212" t="s">
        <v>372</v>
      </c>
      <c r="L448" s="210"/>
      <c r="M448" s="210"/>
      <c r="N448" s="192"/>
      <c r="O448" s="35"/>
      <c r="Q448" s="74" t="str">
        <f t="shared" ca="1" si="41"/>
        <v/>
      </c>
      <c r="S448" s="67" t="str">
        <f t="shared" si="42"/>
        <v>N</v>
      </c>
      <c r="T448" s="67">
        <f t="shared" ca="1" si="43"/>
        <v>0</v>
      </c>
      <c r="U448" s="67">
        <f>IF(C448="",0,IF(OR(D448=0,E448=0,F448=0,G448=0,H448=0,I448=0,K448=0,K448="",L448=0,M448=0,AND(OR(L448=Lists!$K$3,L448=Lists!$K$4),J448=0),AND(L448=Lists!$K$4,OR(M448=Lists!$M$5,M448=Lists!$M$6,M448=Lists!$M$7,M448=Lists!$M$8,M448=Lists!$M$10),N448=0)),1,0))</f>
        <v>0</v>
      </c>
      <c r="V448" s="67">
        <f>IF(E448=0,0,IF(COUNTIF(Lists!$B$3:$B$203,E448)&gt;0,0,1))</f>
        <v>0</v>
      </c>
      <c r="W448" s="67">
        <f>IF(M448=Lists!$L$5,IF(COUNTIFS('Section 3'!$D$16:$D$25,F448,'Section 3'!$G$16:$G$25,Lists!$J$3)&gt;0,0,1),IF(M448=Lists!$L$6,IF(COUNTIFS('Section 3'!$D$16:$D$25,F448,'Section 3'!$G$16:$G$25,M448)&gt;0,0,1),0))</f>
        <v>0</v>
      </c>
      <c r="X448" s="67">
        <f>IF(M448=Lists!$L$8,IF(COUNTIFS('Section 3'!$D$16:$D$25,F448,'Section 3'!$G$16:$G$25,Lists!$J$5)&gt;0,0,1),IF(M448=Lists!$L$10,IF(COUNTIFS('Section 3'!$D$16:$D$25,F448,'Section 3'!$G$16:$G$25,Lists!$J$6)&gt;0,0,1),0))</f>
        <v>0</v>
      </c>
      <c r="Y448" s="67">
        <f t="shared" si="38"/>
        <v>0</v>
      </c>
      <c r="Z448" s="61">
        <f t="shared" si="39"/>
        <v>0</v>
      </c>
      <c r="AA448" s="61">
        <f t="shared" si="40"/>
        <v>0</v>
      </c>
      <c r="AB448" s="40"/>
      <c r="AC448" s="40"/>
      <c r="AD448" s="40"/>
      <c r="AE448" s="40"/>
      <c r="AF448" s="40"/>
      <c r="AG448" s="40"/>
      <c r="AH448" s="40"/>
      <c r="AI448" s="40"/>
      <c r="AJ448" s="40"/>
      <c r="AK448" s="40"/>
      <c r="AL448" s="40"/>
      <c r="AM448" s="40"/>
      <c r="AN448" s="40"/>
      <c r="AO448" s="40"/>
    </row>
    <row r="449" spans="1:41" s="21" customFormat="1" x14ac:dyDescent="0.25">
      <c r="A449" s="61"/>
      <c r="B449" s="42"/>
      <c r="C449" s="180"/>
      <c r="D449" s="63"/>
      <c r="E449" s="209"/>
      <c r="F449" s="210"/>
      <c r="G449" s="211"/>
      <c r="H449" s="210"/>
      <c r="I449" s="210"/>
      <c r="J449" s="210"/>
      <c r="K449" s="212" t="s">
        <v>372</v>
      </c>
      <c r="L449" s="210"/>
      <c r="M449" s="210"/>
      <c r="N449" s="192"/>
      <c r="O449" s="35"/>
      <c r="Q449" s="74" t="str">
        <f t="shared" ca="1" si="41"/>
        <v/>
      </c>
      <c r="S449" s="67" t="str">
        <f t="shared" si="42"/>
        <v>N</v>
      </c>
      <c r="T449" s="67">
        <f t="shared" ca="1" si="43"/>
        <v>0</v>
      </c>
      <c r="U449" s="67">
        <f>IF(C449="",0,IF(OR(D449=0,E449=0,F449=0,G449=0,H449=0,I449=0,K449=0,K449="",L449=0,M449=0,AND(OR(L449=Lists!$K$3,L449=Lists!$K$4),J449=0),AND(L449=Lists!$K$4,OR(M449=Lists!$M$5,M449=Lists!$M$6,M449=Lists!$M$7,M449=Lists!$M$8,M449=Lists!$M$10),N449=0)),1,0))</f>
        <v>0</v>
      </c>
      <c r="V449" s="67">
        <f>IF(E449=0,0,IF(COUNTIF(Lists!$B$3:$B$203,E449)&gt;0,0,1))</f>
        <v>0</v>
      </c>
      <c r="W449" s="67">
        <f>IF(M449=Lists!$L$5,IF(COUNTIFS('Section 3'!$D$16:$D$25,F449,'Section 3'!$G$16:$G$25,Lists!$J$3)&gt;0,0,1),IF(M449=Lists!$L$6,IF(COUNTIFS('Section 3'!$D$16:$D$25,F449,'Section 3'!$G$16:$G$25,M449)&gt;0,0,1),0))</f>
        <v>0</v>
      </c>
      <c r="X449" s="67">
        <f>IF(M449=Lists!$L$8,IF(COUNTIFS('Section 3'!$D$16:$D$25,F449,'Section 3'!$G$16:$G$25,Lists!$J$5)&gt;0,0,1),IF(M449=Lists!$L$10,IF(COUNTIFS('Section 3'!$D$16:$D$25,F449,'Section 3'!$G$16:$G$25,Lists!$J$6)&gt;0,0,1),0))</f>
        <v>0</v>
      </c>
      <c r="Y449" s="67">
        <f t="shared" si="38"/>
        <v>0</v>
      </c>
      <c r="Z449" s="61">
        <f t="shared" si="39"/>
        <v>0</v>
      </c>
      <c r="AA449" s="61">
        <f t="shared" si="40"/>
        <v>0</v>
      </c>
      <c r="AB449" s="40"/>
      <c r="AC449" s="40"/>
      <c r="AD449" s="40"/>
      <c r="AE449" s="40"/>
      <c r="AF449" s="40"/>
      <c r="AG449" s="40"/>
      <c r="AH449" s="40"/>
      <c r="AI449" s="40"/>
      <c r="AJ449" s="40"/>
      <c r="AK449" s="40"/>
      <c r="AL449" s="40"/>
      <c r="AM449" s="40"/>
      <c r="AN449" s="40"/>
      <c r="AO449" s="40"/>
    </row>
    <row r="450" spans="1:41" s="21" customFormat="1" x14ac:dyDescent="0.25">
      <c r="A450" s="61"/>
      <c r="B450" s="42"/>
      <c r="C450" s="180"/>
      <c r="D450" s="63"/>
      <c r="E450" s="209"/>
      <c r="F450" s="210"/>
      <c r="G450" s="211"/>
      <c r="H450" s="210"/>
      <c r="I450" s="210"/>
      <c r="J450" s="210"/>
      <c r="K450" s="212" t="s">
        <v>372</v>
      </c>
      <c r="L450" s="210"/>
      <c r="M450" s="210"/>
      <c r="N450" s="192"/>
      <c r="O450" s="35"/>
      <c r="Q450" s="74" t="str">
        <f t="shared" ca="1" si="41"/>
        <v/>
      </c>
      <c r="S450" s="67" t="str">
        <f t="shared" si="42"/>
        <v>N</v>
      </c>
      <c r="T450" s="67">
        <f t="shared" ca="1" si="43"/>
        <v>0</v>
      </c>
      <c r="U450" s="67">
        <f>IF(C450="",0,IF(OR(D450=0,E450=0,F450=0,G450=0,H450=0,I450=0,K450=0,K450="",L450=0,M450=0,AND(OR(L450=Lists!$K$3,L450=Lists!$K$4),J450=0),AND(L450=Lists!$K$4,OR(M450=Lists!$M$5,M450=Lists!$M$6,M450=Lists!$M$7,M450=Lists!$M$8,M450=Lists!$M$10),N450=0)),1,0))</f>
        <v>0</v>
      </c>
      <c r="V450" s="67">
        <f>IF(E450=0,0,IF(COUNTIF(Lists!$B$3:$B$203,E450)&gt;0,0,1))</f>
        <v>0</v>
      </c>
      <c r="W450" s="67">
        <f>IF(M450=Lists!$L$5,IF(COUNTIFS('Section 3'!$D$16:$D$25,F450,'Section 3'!$G$16:$G$25,Lists!$J$3)&gt;0,0,1),IF(M450=Lists!$L$6,IF(COUNTIFS('Section 3'!$D$16:$D$25,F450,'Section 3'!$G$16:$G$25,M450)&gt;0,0,1),0))</f>
        <v>0</v>
      </c>
      <c r="X450" s="67">
        <f>IF(M450=Lists!$L$8,IF(COUNTIFS('Section 3'!$D$16:$D$25,F450,'Section 3'!$G$16:$G$25,Lists!$J$5)&gt;0,0,1),IF(M450=Lists!$L$10,IF(COUNTIFS('Section 3'!$D$16:$D$25,F450,'Section 3'!$G$16:$G$25,Lists!$J$6)&gt;0,0,1),0))</f>
        <v>0</v>
      </c>
      <c r="Y450" s="67">
        <f t="shared" si="38"/>
        <v>0</v>
      </c>
      <c r="Z450" s="61">
        <f t="shared" si="39"/>
        <v>0</v>
      </c>
      <c r="AA450" s="61">
        <f t="shared" si="40"/>
        <v>0</v>
      </c>
      <c r="AB450" s="40"/>
      <c r="AC450" s="40"/>
      <c r="AD450" s="40"/>
      <c r="AE450" s="40"/>
      <c r="AF450" s="40"/>
      <c r="AG450" s="40"/>
      <c r="AH450" s="40"/>
      <c r="AI450" s="40"/>
      <c r="AJ450" s="40"/>
      <c r="AK450" s="40"/>
      <c r="AL450" s="40"/>
      <c r="AM450" s="40"/>
      <c r="AN450" s="40"/>
      <c r="AO450" s="40"/>
    </row>
    <row r="451" spans="1:41" s="21" customFormat="1" x14ac:dyDescent="0.25">
      <c r="A451" s="61"/>
      <c r="B451" s="42"/>
      <c r="C451" s="180"/>
      <c r="D451" s="63"/>
      <c r="E451" s="209"/>
      <c r="F451" s="210"/>
      <c r="G451" s="211"/>
      <c r="H451" s="210"/>
      <c r="I451" s="210"/>
      <c r="J451" s="210"/>
      <c r="K451" s="212" t="s">
        <v>372</v>
      </c>
      <c r="L451" s="210"/>
      <c r="M451" s="210"/>
      <c r="N451" s="192"/>
      <c r="O451" s="35"/>
      <c r="Q451" s="74" t="str">
        <f t="shared" ca="1" si="41"/>
        <v/>
      </c>
      <c r="S451" s="67" t="str">
        <f t="shared" si="42"/>
        <v>N</v>
      </c>
      <c r="T451" s="67">
        <f t="shared" ca="1" si="43"/>
        <v>0</v>
      </c>
      <c r="U451" s="67">
        <f>IF(C451="",0,IF(OR(D451=0,E451=0,F451=0,G451=0,H451=0,I451=0,K451=0,K451="",L451=0,M451=0,AND(OR(L451=Lists!$K$3,L451=Lists!$K$4),J451=0),AND(L451=Lists!$K$4,OR(M451=Lists!$M$5,M451=Lists!$M$6,M451=Lists!$M$7,M451=Lists!$M$8,M451=Lists!$M$10),N451=0)),1,0))</f>
        <v>0</v>
      </c>
      <c r="V451" s="67">
        <f>IF(E451=0,0,IF(COUNTIF(Lists!$B$3:$B$203,E451)&gt;0,0,1))</f>
        <v>0</v>
      </c>
      <c r="W451" s="67">
        <f>IF(M451=Lists!$L$5,IF(COUNTIFS('Section 3'!$D$16:$D$25,F451,'Section 3'!$G$16:$G$25,Lists!$J$3)&gt;0,0,1),IF(M451=Lists!$L$6,IF(COUNTIFS('Section 3'!$D$16:$D$25,F451,'Section 3'!$G$16:$G$25,M451)&gt;0,0,1),0))</f>
        <v>0</v>
      </c>
      <c r="X451" s="67">
        <f>IF(M451=Lists!$L$8,IF(COUNTIFS('Section 3'!$D$16:$D$25,F451,'Section 3'!$G$16:$G$25,Lists!$J$5)&gt;0,0,1),IF(M451=Lists!$L$10,IF(COUNTIFS('Section 3'!$D$16:$D$25,F451,'Section 3'!$G$16:$G$25,Lists!$J$6)&gt;0,0,1),0))</f>
        <v>0</v>
      </c>
      <c r="Y451" s="67">
        <f t="shared" si="38"/>
        <v>0</v>
      </c>
      <c r="Z451" s="61">
        <f t="shared" si="39"/>
        <v>0</v>
      </c>
      <c r="AA451" s="61">
        <f t="shared" si="40"/>
        <v>0</v>
      </c>
      <c r="AB451" s="40"/>
      <c r="AC451" s="40"/>
      <c r="AD451" s="40"/>
      <c r="AE451" s="40"/>
      <c r="AF451" s="40"/>
      <c r="AG451" s="40"/>
      <c r="AH451" s="40"/>
      <c r="AI451" s="40"/>
      <c r="AJ451" s="40"/>
      <c r="AK451" s="40"/>
      <c r="AL451" s="40"/>
      <c r="AM451" s="40"/>
      <c r="AN451" s="40"/>
      <c r="AO451" s="40"/>
    </row>
    <row r="452" spans="1:41" s="21" customFormat="1" x14ac:dyDescent="0.25">
      <c r="A452" s="61"/>
      <c r="B452" s="42"/>
      <c r="C452" s="180"/>
      <c r="D452" s="63"/>
      <c r="E452" s="209"/>
      <c r="F452" s="210"/>
      <c r="G452" s="211"/>
      <c r="H452" s="210"/>
      <c r="I452" s="210"/>
      <c r="J452" s="210"/>
      <c r="K452" s="212" t="s">
        <v>372</v>
      </c>
      <c r="L452" s="210"/>
      <c r="M452" s="210"/>
      <c r="N452" s="192"/>
      <c r="O452" s="35"/>
      <c r="Q452" s="74" t="str">
        <f t="shared" ca="1" si="41"/>
        <v/>
      </c>
      <c r="S452" s="67" t="str">
        <f t="shared" si="42"/>
        <v>N</v>
      </c>
      <c r="T452" s="67">
        <f t="shared" ca="1" si="43"/>
        <v>0</v>
      </c>
      <c r="U452" s="67">
        <f>IF(C452="",0,IF(OR(D452=0,E452=0,F452=0,G452=0,H452=0,I452=0,K452=0,K452="",L452=0,M452=0,AND(OR(L452=Lists!$K$3,L452=Lists!$K$4),J452=0),AND(L452=Lists!$K$4,OR(M452=Lists!$M$5,M452=Lists!$M$6,M452=Lists!$M$7,M452=Lists!$M$8,M452=Lists!$M$10),N452=0)),1,0))</f>
        <v>0</v>
      </c>
      <c r="V452" s="67">
        <f>IF(E452=0,0,IF(COUNTIF(Lists!$B$3:$B$203,E452)&gt;0,0,1))</f>
        <v>0</v>
      </c>
      <c r="W452" s="67">
        <f>IF(M452=Lists!$L$5,IF(COUNTIFS('Section 3'!$D$16:$D$25,F452,'Section 3'!$G$16:$G$25,Lists!$J$3)&gt;0,0,1),IF(M452=Lists!$L$6,IF(COUNTIFS('Section 3'!$D$16:$D$25,F452,'Section 3'!$G$16:$G$25,M452)&gt;0,0,1),0))</f>
        <v>0</v>
      </c>
      <c r="X452" s="67">
        <f>IF(M452=Lists!$L$8,IF(COUNTIFS('Section 3'!$D$16:$D$25,F452,'Section 3'!$G$16:$G$25,Lists!$J$5)&gt;0,0,1),IF(M452=Lists!$L$10,IF(COUNTIFS('Section 3'!$D$16:$D$25,F452,'Section 3'!$G$16:$G$25,Lists!$J$6)&gt;0,0,1),0))</f>
        <v>0</v>
      </c>
      <c r="Y452" s="67">
        <f t="shared" si="38"/>
        <v>0</v>
      </c>
      <c r="Z452" s="61">
        <f t="shared" si="39"/>
        <v>0</v>
      </c>
      <c r="AA452" s="61">
        <f t="shared" si="40"/>
        <v>0</v>
      </c>
      <c r="AB452" s="40"/>
      <c r="AC452" s="40"/>
      <c r="AD452" s="40"/>
      <c r="AE452" s="40"/>
      <c r="AF452" s="40"/>
      <c r="AG452" s="40"/>
      <c r="AH452" s="40"/>
      <c r="AI452" s="40"/>
      <c r="AJ452" s="40"/>
      <c r="AK452" s="40"/>
      <c r="AL452" s="40"/>
      <c r="AM452" s="40"/>
      <c r="AN452" s="40"/>
      <c r="AO452" s="40"/>
    </row>
    <row r="453" spans="1:41" s="21" customFormat="1" x14ac:dyDescent="0.25">
      <c r="A453" s="61"/>
      <c r="B453" s="42"/>
      <c r="C453" s="180"/>
      <c r="D453" s="63"/>
      <c r="E453" s="209"/>
      <c r="F453" s="210"/>
      <c r="G453" s="211"/>
      <c r="H453" s="210"/>
      <c r="I453" s="210"/>
      <c r="J453" s="210"/>
      <c r="K453" s="212" t="s">
        <v>372</v>
      </c>
      <c r="L453" s="210"/>
      <c r="M453" s="210"/>
      <c r="N453" s="192"/>
      <c r="O453" s="35"/>
      <c r="Q453" s="74" t="str">
        <f t="shared" ca="1" si="41"/>
        <v/>
      </c>
      <c r="S453" s="67" t="str">
        <f t="shared" si="42"/>
        <v>N</v>
      </c>
      <c r="T453" s="67">
        <f t="shared" ca="1" si="43"/>
        <v>0</v>
      </c>
      <c r="U453" s="67">
        <f>IF(C453="",0,IF(OR(D453=0,E453=0,F453=0,G453=0,H453=0,I453=0,K453=0,K453="",L453=0,M453=0,AND(OR(L453=Lists!$K$3,L453=Lists!$K$4),J453=0),AND(L453=Lists!$K$4,OR(M453=Lists!$M$5,M453=Lists!$M$6,M453=Lists!$M$7,M453=Lists!$M$8,M453=Lists!$M$10),N453=0)),1,0))</f>
        <v>0</v>
      </c>
      <c r="V453" s="67">
        <f>IF(E453=0,0,IF(COUNTIF(Lists!$B$3:$B$203,E453)&gt;0,0,1))</f>
        <v>0</v>
      </c>
      <c r="W453" s="67">
        <f>IF(M453=Lists!$L$5,IF(COUNTIFS('Section 3'!$D$16:$D$25,F453,'Section 3'!$G$16:$G$25,Lists!$J$3)&gt;0,0,1),IF(M453=Lists!$L$6,IF(COUNTIFS('Section 3'!$D$16:$D$25,F453,'Section 3'!$G$16:$G$25,M453)&gt;0,0,1),0))</f>
        <v>0</v>
      </c>
      <c r="X453" s="67">
        <f>IF(M453=Lists!$L$8,IF(COUNTIFS('Section 3'!$D$16:$D$25,F453,'Section 3'!$G$16:$G$25,Lists!$J$5)&gt;0,0,1),IF(M453=Lists!$L$10,IF(COUNTIFS('Section 3'!$D$16:$D$25,F453,'Section 3'!$G$16:$G$25,Lists!$J$6)&gt;0,0,1),0))</f>
        <v>0</v>
      </c>
      <c r="Y453" s="67">
        <f t="shared" si="38"/>
        <v>0</v>
      </c>
      <c r="Z453" s="61">
        <f t="shared" si="39"/>
        <v>0</v>
      </c>
      <c r="AA453" s="61">
        <f t="shared" si="40"/>
        <v>0</v>
      </c>
      <c r="AB453" s="40"/>
      <c r="AC453" s="40"/>
      <c r="AD453" s="40"/>
      <c r="AE453" s="40"/>
      <c r="AF453" s="40"/>
      <c r="AG453" s="40"/>
      <c r="AH453" s="40"/>
      <c r="AI453" s="40"/>
      <c r="AJ453" s="40"/>
      <c r="AK453" s="40"/>
      <c r="AL453" s="40"/>
      <c r="AM453" s="40"/>
      <c r="AN453" s="40"/>
      <c r="AO453" s="40"/>
    </row>
    <row r="454" spans="1:41" s="21" customFormat="1" x14ac:dyDescent="0.25">
      <c r="A454" s="61"/>
      <c r="B454" s="42"/>
      <c r="C454" s="180"/>
      <c r="D454" s="63"/>
      <c r="E454" s="209"/>
      <c r="F454" s="210"/>
      <c r="G454" s="211"/>
      <c r="H454" s="210"/>
      <c r="I454" s="210"/>
      <c r="J454" s="210"/>
      <c r="K454" s="212" t="s">
        <v>372</v>
      </c>
      <c r="L454" s="210"/>
      <c r="M454" s="210"/>
      <c r="N454" s="192"/>
      <c r="O454" s="35"/>
      <c r="Q454" s="74" t="str">
        <f t="shared" ca="1" si="41"/>
        <v/>
      </c>
      <c r="S454" s="67" t="str">
        <f t="shared" si="42"/>
        <v>N</v>
      </c>
      <c r="T454" s="67">
        <f t="shared" ca="1" si="43"/>
        <v>0</v>
      </c>
      <c r="U454" s="67">
        <f>IF(C454="",0,IF(OR(D454=0,E454=0,F454=0,G454=0,H454=0,I454=0,K454=0,K454="",L454=0,M454=0,AND(OR(L454=Lists!$K$3,L454=Lists!$K$4),J454=0),AND(L454=Lists!$K$4,OR(M454=Lists!$M$5,M454=Lists!$M$6,M454=Lists!$M$7,M454=Lists!$M$8,M454=Lists!$M$10),N454=0)),1,0))</f>
        <v>0</v>
      </c>
      <c r="V454" s="67">
        <f>IF(E454=0,0,IF(COUNTIF(Lists!$B$3:$B$203,E454)&gt;0,0,1))</f>
        <v>0</v>
      </c>
      <c r="W454" s="67">
        <f>IF(M454=Lists!$L$5,IF(COUNTIFS('Section 3'!$D$16:$D$25,F454,'Section 3'!$G$16:$G$25,Lists!$J$3)&gt;0,0,1),IF(M454=Lists!$L$6,IF(COUNTIFS('Section 3'!$D$16:$D$25,F454,'Section 3'!$G$16:$G$25,M454)&gt;0,0,1),0))</f>
        <v>0</v>
      </c>
      <c r="X454" s="67">
        <f>IF(M454=Lists!$L$8,IF(COUNTIFS('Section 3'!$D$16:$D$25,F454,'Section 3'!$G$16:$G$25,Lists!$J$5)&gt;0,0,1),IF(M454=Lists!$L$10,IF(COUNTIFS('Section 3'!$D$16:$D$25,F454,'Section 3'!$G$16:$G$25,Lists!$J$6)&gt;0,0,1),0))</f>
        <v>0</v>
      </c>
      <c r="Y454" s="67">
        <f t="shared" si="38"/>
        <v>0</v>
      </c>
      <c r="Z454" s="61">
        <f t="shared" si="39"/>
        <v>0</v>
      </c>
      <c r="AA454" s="61">
        <f t="shared" si="40"/>
        <v>0</v>
      </c>
      <c r="AB454" s="40"/>
      <c r="AC454" s="40"/>
      <c r="AD454" s="40"/>
      <c r="AE454" s="40"/>
      <c r="AF454" s="40"/>
      <c r="AG454" s="40"/>
      <c r="AH454" s="40"/>
      <c r="AI454" s="40"/>
      <c r="AJ454" s="40"/>
      <c r="AK454" s="40"/>
      <c r="AL454" s="40"/>
      <c r="AM454" s="40"/>
      <c r="AN454" s="40"/>
      <c r="AO454" s="40"/>
    </row>
    <row r="455" spans="1:41" s="21" customFormat="1" x14ac:dyDescent="0.25">
      <c r="A455" s="61"/>
      <c r="B455" s="42"/>
      <c r="C455" s="180"/>
      <c r="D455" s="63"/>
      <c r="E455" s="209"/>
      <c r="F455" s="210"/>
      <c r="G455" s="211"/>
      <c r="H455" s="210"/>
      <c r="I455" s="210"/>
      <c r="J455" s="210"/>
      <c r="K455" s="212" t="s">
        <v>372</v>
      </c>
      <c r="L455" s="210"/>
      <c r="M455" s="210"/>
      <c r="N455" s="192"/>
      <c r="O455" s="35"/>
      <c r="Q455" s="74" t="str">
        <f t="shared" ca="1" si="41"/>
        <v/>
      </c>
      <c r="S455" s="67" t="str">
        <f t="shared" si="42"/>
        <v>N</v>
      </c>
      <c r="T455" s="67">
        <f t="shared" ca="1" si="43"/>
        <v>0</v>
      </c>
      <c r="U455" s="67">
        <f>IF(C455="",0,IF(OR(D455=0,E455=0,F455=0,G455=0,H455=0,I455=0,K455=0,K455="",L455=0,M455=0,AND(OR(L455=Lists!$K$3,L455=Lists!$K$4),J455=0),AND(L455=Lists!$K$4,OR(M455=Lists!$M$5,M455=Lists!$M$6,M455=Lists!$M$7,M455=Lists!$M$8,M455=Lists!$M$10),N455=0)),1,0))</f>
        <v>0</v>
      </c>
      <c r="V455" s="67">
        <f>IF(E455=0,0,IF(COUNTIF(Lists!$B$3:$B$203,E455)&gt;0,0,1))</f>
        <v>0</v>
      </c>
      <c r="W455" s="67">
        <f>IF(M455=Lists!$L$5,IF(COUNTIFS('Section 3'!$D$16:$D$25,F455,'Section 3'!$G$16:$G$25,Lists!$J$3)&gt;0,0,1),IF(M455=Lists!$L$6,IF(COUNTIFS('Section 3'!$D$16:$D$25,F455,'Section 3'!$G$16:$G$25,M455)&gt;0,0,1),0))</f>
        <v>0</v>
      </c>
      <c r="X455" s="67">
        <f>IF(M455=Lists!$L$8,IF(COUNTIFS('Section 3'!$D$16:$D$25,F455,'Section 3'!$G$16:$G$25,Lists!$J$5)&gt;0,0,1),IF(M455=Lists!$L$10,IF(COUNTIFS('Section 3'!$D$16:$D$25,F455,'Section 3'!$G$16:$G$25,Lists!$J$6)&gt;0,0,1),0))</f>
        <v>0</v>
      </c>
      <c r="Y455" s="67">
        <f t="shared" si="38"/>
        <v>0</v>
      </c>
      <c r="Z455" s="61">
        <f t="shared" si="39"/>
        <v>0</v>
      </c>
      <c r="AA455" s="61">
        <f t="shared" si="40"/>
        <v>0</v>
      </c>
      <c r="AB455" s="40"/>
      <c r="AC455" s="40"/>
      <c r="AD455" s="40"/>
      <c r="AE455" s="40"/>
      <c r="AF455" s="40"/>
      <c r="AG455" s="40"/>
      <c r="AH455" s="40"/>
      <c r="AI455" s="40"/>
      <c r="AJ455" s="40"/>
      <c r="AK455" s="40"/>
      <c r="AL455" s="40"/>
      <c r="AM455" s="40"/>
      <c r="AN455" s="40"/>
      <c r="AO455" s="40"/>
    </row>
    <row r="456" spans="1:41" s="21" customFormat="1" x14ac:dyDescent="0.25">
      <c r="A456" s="61"/>
      <c r="B456" s="42"/>
      <c r="C456" s="180"/>
      <c r="D456" s="63"/>
      <c r="E456" s="209"/>
      <c r="F456" s="210"/>
      <c r="G456" s="211"/>
      <c r="H456" s="210"/>
      <c r="I456" s="210"/>
      <c r="J456" s="210"/>
      <c r="K456" s="212" t="s">
        <v>372</v>
      </c>
      <c r="L456" s="210"/>
      <c r="M456" s="210"/>
      <c r="N456" s="192"/>
      <c r="O456" s="35"/>
      <c r="Q456" s="74" t="str">
        <f t="shared" ca="1" si="41"/>
        <v/>
      </c>
      <c r="S456" s="67" t="str">
        <f t="shared" si="42"/>
        <v>N</v>
      </c>
      <c r="T456" s="67">
        <f t="shared" ca="1" si="43"/>
        <v>0</v>
      </c>
      <c r="U456" s="67">
        <f>IF(C456="",0,IF(OR(D456=0,E456=0,F456=0,G456=0,H456=0,I456=0,K456=0,K456="",L456=0,M456=0,AND(OR(L456=Lists!$K$3,L456=Lists!$K$4),J456=0),AND(L456=Lists!$K$4,OR(M456=Lists!$M$5,M456=Lists!$M$6,M456=Lists!$M$7,M456=Lists!$M$8,M456=Lists!$M$10),N456=0)),1,0))</f>
        <v>0</v>
      </c>
      <c r="V456" s="67">
        <f>IF(E456=0,0,IF(COUNTIF(Lists!$B$3:$B$203,E456)&gt;0,0,1))</f>
        <v>0</v>
      </c>
      <c r="W456" s="67">
        <f>IF(M456=Lists!$L$5,IF(COUNTIFS('Section 3'!$D$16:$D$25,F456,'Section 3'!$G$16:$G$25,Lists!$J$3)&gt;0,0,1),IF(M456=Lists!$L$6,IF(COUNTIFS('Section 3'!$D$16:$D$25,F456,'Section 3'!$G$16:$G$25,M456)&gt;0,0,1),0))</f>
        <v>0</v>
      </c>
      <c r="X456" s="67">
        <f>IF(M456=Lists!$L$8,IF(COUNTIFS('Section 3'!$D$16:$D$25,F456,'Section 3'!$G$16:$G$25,Lists!$J$5)&gt;0,0,1),IF(M456=Lists!$L$10,IF(COUNTIFS('Section 3'!$D$16:$D$25,F456,'Section 3'!$G$16:$G$25,Lists!$J$6)&gt;0,0,1),0))</f>
        <v>0</v>
      </c>
      <c r="Y456" s="67">
        <f t="shared" si="38"/>
        <v>0</v>
      </c>
      <c r="Z456" s="61">
        <f t="shared" si="39"/>
        <v>0</v>
      </c>
      <c r="AA456" s="61">
        <f t="shared" si="40"/>
        <v>0</v>
      </c>
      <c r="AB456" s="40"/>
      <c r="AC456" s="40"/>
      <c r="AD456" s="40"/>
      <c r="AE456" s="40"/>
      <c r="AF456" s="40"/>
      <c r="AG456" s="40"/>
      <c r="AH456" s="40"/>
      <c r="AI456" s="40"/>
      <c r="AJ456" s="40"/>
      <c r="AK456" s="40"/>
      <c r="AL456" s="40"/>
      <c r="AM456" s="40"/>
      <c r="AN456" s="40"/>
      <c r="AO456" s="40"/>
    </row>
    <row r="457" spans="1:41" s="21" customFormat="1" x14ac:dyDescent="0.25">
      <c r="A457" s="61"/>
      <c r="B457" s="42"/>
      <c r="C457" s="180"/>
      <c r="D457" s="63"/>
      <c r="E457" s="209"/>
      <c r="F457" s="210"/>
      <c r="G457" s="211"/>
      <c r="H457" s="210"/>
      <c r="I457" s="210"/>
      <c r="J457" s="210"/>
      <c r="K457" s="212" t="s">
        <v>372</v>
      </c>
      <c r="L457" s="210"/>
      <c r="M457" s="210"/>
      <c r="N457" s="192"/>
      <c r="O457" s="35"/>
      <c r="Q457" s="74" t="str">
        <f t="shared" ca="1" si="41"/>
        <v/>
      </c>
      <c r="S457" s="67" t="str">
        <f t="shared" si="42"/>
        <v>N</v>
      </c>
      <c r="T457" s="67">
        <f t="shared" ca="1" si="43"/>
        <v>0</v>
      </c>
      <c r="U457" s="67">
        <f>IF(C457="",0,IF(OR(D457=0,E457=0,F457=0,G457=0,H457=0,I457=0,K457=0,K457="",L457=0,M457=0,AND(OR(L457=Lists!$K$3,L457=Lists!$K$4),J457=0),AND(L457=Lists!$K$4,OR(M457=Lists!$M$5,M457=Lists!$M$6,M457=Lists!$M$7,M457=Lists!$M$8,M457=Lists!$M$10),N457=0)),1,0))</f>
        <v>0</v>
      </c>
      <c r="V457" s="67">
        <f>IF(E457=0,0,IF(COUNTIF(Lists!$B$3:$B$203,E457)&gt;0,0,1))</f>
        <v>0</v>
      </c>
      <c r="W457" s="67">
        <f>IF(M457=Lists!$L$5,IF(COUNTIFS('Section 3'!$D$16:$D$25,F457,'Section 3'!$G$16:$G$25,Lists!$J$3)&gt;0,0,1),IF(M457=Lists!$L$6,IF(COUNTIFS('Section 3'!$D$16:$D$25,F457,'Section 3'!$G$16:$G$25,M457)&gt;0,0,1),0))</f>
        <v>0</v>
      </c>
      <c r="X457" s="67">
        <f>IF(M457=Lists!$L$8,IF(COUNTIFS('Section 3'!$D$16:$D$25,F457,'Section 3'!$G$16:$G$25,Lists!$J$5)&gt;0,0,1),IF(M457=Lists!$L$10,IF(COUNTIFS('Section 3'!$D$16:$D$25,F457,'Section 3'!$G$16:$G$25,Lists!$J$6)&gt;0,0,1),0))</f>
        <v>0</v>
      </c>
      <c r="Y457" s="67">
        <f t="shared" si="38"/>
        <v>0</v>
      </c>
      <c r="Z457" s="61">
        <f t="shared" si="39"/>
        <v>0</v>
      </c>
      <c r="AA457" s="61">
        <f t="shared" si="40"/>
        <v>0</v>
      </c>
      <c r="AB457" s="40"/>
      <c r="AC457" s="40"/>
      <c r="AD457" s="40"/>
      <c r="AE457" s="40"/>
      <c r="AF457" s="40"/>
      <c r="AG457" s="40"/>
      <c r="AH457" s="40"/>
      <c r="AI457" s="40"/>
      <c r="AJ457" s="40"/>
      <c r="AK457" s="40"/>
      <c r="AL457" s="40"/>
      <c r="AM457" s="40"/>
      <c r="AN457" s="40"/>
      <c r="AO457" s="40"/>
    </row>
    <row r="458" spans="1:41" s="21" customFormat="1" x14ac:dyDescent="0.25">
      <c r="A458" s="61"/>
      <c r="B458" s="42"/>
      <c r="C458" s="180"/>
      <c r="D458" s="63"/>
      <c r="E458" s="209"/>
      <c r="F458" s="210"/>
      <c r="G458" s="211"/>
      <c r="H458" s="210"/>
      <c r="I458" s="210"/>
      <c r="J458" s="210"/>
      <c r="K458" s="212" t="s">
        <v>372</v>
      </c>
      <c r="L458" s="210"/>
      <c r="M458" s="210"/>
      <c r="N458" s="192"/>
      <c r="O458" s="35"/>
      <c r="Q458" s="74" t="str">
        <f t="shared" ca="1" si="41"/>
        <v/>
      </c>
      <c r="S458" s="67" t="str">
        <f t="shared" si="42"/>
        <v>N</v>
      </c>
      <c r="T458" s="67">
        <f t="shared" ca="1" si="43"/>
        <v>0</v>
      </c>
      <c r="U458" s="67">
        <f>IF(C458="",0,IF(OR(D458=0,E458=0,F458=0,G458=0,H458=0,I458=0,K458=0,K458="",L458=0,M458=0,AND(OR(L458=Lists!$K$3,L458=Lists!$K$4),J458=0),AND(L458=Lists!$K$4,OR(M458=Lists!$M$5,M458=Lists!$M$6,M458=Lists!$M$7,M458=Lists!$M$8,M458=Lists!$M$10),N458=0)),1,0))</f>
        <v>0</v>
      </c>
      <c r="V458" s="67">
        <f>IF(E458=0,0,IF(COUNTIF(Lists!$B$3:$B$203,E458)&gt;0,0,1))</f>
        <v>0</v>
      </c>
      <c r="W458" s="67">
        <f>IF(M458=Lists!$L$5,IF(COUNTIFS('Section 3'!$D$16:$D$25,F458,'Section 3'!$G$16:$G$25,Lists!$J$3)&gt;0,0,1),IF(M458=Lists!$L$6,IF(COUNTIFS('Section 3'!$D$16:$D$25,F458,'Section 3'!$G$16:$G$25,M458)&gt;0,0,1),0))</f>
        <v>0</v>
      </c>
      <c r="X458" s="67">
        <f>IF(M458=Lists!$L$8,IF(COUNTIFS('Section 3'!$D$16:$D$25,F458,'Section 3'!$G$16:$G$25,Lists!$J$5)&gt;0,0,1),IF(M458=Lists!$L$10,IF(COUNTIFS('Section 3'!$D$16:$D$25,F458,'Section 3'!$G$16:$G$25,Lists!$J$6)&gt;0,0,1),0))</f>
        <v>0</v>
      </c>
      <c r="Y458" s="67">
        <f t="shared" si="38"/>
        <v>0</v>
      </c>
      <c r="Z458" s="61">
        <f t="shared" si="39"/>
        <v>0</v>
      </c>
      <c r="AA458" s="61">
        <f t="shared" si="40"/>
        <v>0</v>
      </c>
      <c r="AB458" s="40"/>
      <c r="AC458" s="40"/>
      <c r="AD458" s="40"/>
      <c r="AE458" s="40"/>
      <c r="AF458" s="40"/>
      <c r="AG458" s="40"/>
      <c r="AH458" s="40"/>
      <c r="AI458" s="40"/>
      <c r="AJ458" s="40"/>
      <c r="AK458" s="40"/>
      <c r="AL458" s="40"/>
      <c r="AM458" s="40"/>
      <c r="AN458" s="40"/>
      <c r="AO458" s="40"/>
    </row>
    <row r="459" spans="1:41" s="21" customFormat="1" x14ac:dyDescent="0.25">
      <c r="A459" s="61"/>
      <c r="B459" s="42"/>
      <c r="C459" s="180"/>
      <c r="D459" s="63"/>
      <c r="E459" s="209"/>
      <c r="F459" s="210"/>
      <c r="G459" s="211"/>
      <c r="H459" s="210"/>
      <c r="I459" s="210"/>
      <c r="J459" s="210"/>
      <c r="K459" s="212" t="s">
        <v>372</v>
      </c>
      <c r="L459" s="210"/>
      <c r="M459" s="210"/>
      <c r="N459" s="192"/>
      <c r="O459" s="35"/>
      <c r="Q459" s="74" t="str">
        <f t="shared" ca="1" si="41"/>
        <v/>
      </c>
      <c r="S459" s="67" t="str">
        <f t="shared" si="42"/>
        <v>N</v>
      </c>
      <c r="T459" s="67">
        <f t="shared" ca="1" si="43"/>
        <v>0</v>
      </c>
      <c r="U459" s="67">
        <f>IF(C459="",0,IF(OR(D459=0,E459=0,F459=0,G459=0,H459=0,I459=0,K459=0,K459="",L459=0,M459=0,AND(OR(L459=Lists!$K$3,L459=Lists!$K$4),J459=0),AND(L459=Lists!$K$4,OR(M459=Lists!$M$5,M459=Lists!$M$6,M459=Lists!$M$7,M459=Lists!$M$8,M459=Lists!$M$10),N459=0)),1,0))</f>
        <v>0</v>
      </c>
      <c r="V459" s="67">
        <f>IF(E459=0,0,IF(COUNTIF(Lists!$B$3:$B$203,E459)&gt;0,0,1))</f>
        <v>0</v>
      </c>
      <c r="W459" s="67">
        <f>IF(M459=Lists!$L$5,IF(COUNTIFS('Section 3'!$D$16:$D$25,F459,'Section 3'!$G$16:$G$25,Lists!$J$3)&gt;0,0,1),IF(M459=Lists!$L$6,IF(COUNTIFS('Section 3'!$D$16:$D$25,F459,'Section 3'!$G$16:$G$25,M459)&gt;0,0,1),0))</f>
        <v>0</v>
      </c>
      <c r="X459" s="67">
        <f>IF(M459=Lists!$L$8,IF(COUNTIFS('Section 3'!$D$16:$D$25,F459,'Section 3'!$G$16:$G$25,Lists!$J$5)&gt;0,0,1),IF(M459=Lists!$L$10,IF(COUNTIFS('Section 3'!$D$16:$D$25,F459,'Section 3'!$G$16:$G$25,Lists!$J$6)&gt;0,0,1),0))</f>
        <v>0</v>
      </c>
      <c r="Y459" s="67">
        <f t="shared" si="38"/>
        <v>0</v>
      </c>
      <c r="Z459" s="61">
        <f t="shared" si="39"/>
        <v>0</v>
      </c>
      <c r="AA459" s="61">
        <f t="shared" si="40"/>
        <v>0</v>
      </c>
      <c r="AB459" s="40"/>
      <c r="AC459" s="40"/>
      <c r="AD459" s="40"/>
      <c r="AE459" s="40"/>
      <c r="AF459" s="40"/>
      <c r="AG459" s="40"/>
      <c r="AH459" s="40"/>
      <c r="AI459" s="40"/>
      <c r="AJ459" s="40"/>
      <c r="AK459" s="40"/>
      <c r="AL459" s="40"/>
      <c r="AM459" s="40"/>
      <c r="AN459" s="40"/>
      <c r="AO459" s="40"/>
    </row>
    <row r="460" spans="1:41" s="21" customFormat="1" x14ac:dyDescent="0.25">
      <c r="A460" s="61"/>
      <c r="B460" s="42"/>
      <c r="C460" s="180"/>
      <c r="D460" s="63"/>
      <c r="E460" s="209"/>
      <c r="F460" s="210"/>
      <c r="G460" s="211"/>
      <c r="H460" s="210"/>
      <c r="I460" s="210"/>
      <c r="J460" s="210"/>
      <c r="K460" s="212" t="s">
        <v>372</v>
      </c>
      <c r="L460" s="210"/>
      <c r="M460" s="210"/>
      <c r="N460" s="192"/>
      <c r="O460" s="35"/>
      <c r="Q460" s="74" t="str">
        <f t="shared" ca="1" si="41"/>
        <v/>
      </c>
      <c r="S460" s="67" t="str">
        <f t="shared" si="42"/>
        <v>N</v>
      </c>
      <c r="T460" s="67">
        <f t="shared" ca="1" si="43"/>
        <v>0</v>
      </c>
      <c r="U460" s="67">
        <f>IF(C460="",0,IF(OR(D460=0,E460=0,F460=0,G460=0,H460=0,I460=0,K460=0,K460="",L460=0,M460=0,AND(OR(L460=Lists!$K$3,L460=Lists!$K$4),J460=0),AND(L460=Lists!$K$4,OR(M460=Lists!$M$5,M460=Lists!$M$6,M460=Lists!$M$7,M460=Lists!$M$8,M460=Lists!$M$10),N460=0)),1,0))</f>
        <v>0</v>
      </c>
      <c r="V460" s="67">
        <f>IF(E460=0,0,IF(COUNTIF(Lists!$B$3:$B$203,E460)&gt;0,0,1))</f>
        <v>0</v>
      </c>
      <c r="W460" s="67">
        <f>IF(M460=Lists!$L$5,IF(COUNTIFS('Section 3'!$D$16:$D$25,F460,'Section 3'!$G$16:$G$25,Lists!$J$3)&gt;0,0,1),IF(M460=Lists!$L$6,IF(COUNTIFS('Section 3'!$D$16:$D$25,F460,'Section 3'!$G$16:$G$25,M460)&gt;0,0,1),0))</f>
        <v>0</v>
      </c>
      <c r="X460" s="67">
        <f>IF(M460=Lists!$L$8,IF(COUNTIFS('Section 3'!$D$16:$D$25,F460,'Section 3'!$G$16:$G$25,Lists!$J$5)&gt;0,0,1),IF(M460=Lists!$L$10,IF(COUNTIFS('Section 3'!$D$16:$D$25,F460,'Section 3'!$G$16:$G$25,Lists!$J$6)&gt;0,0,1),0))</f>
        <v>0</v>
      </c>
      <c r="Y460" s="67">
        <f t="shared" si="38"/>
        <v>0</v>
      </c>
      <c r="Z460" s="61">
        <f t="shared" si="39"/>
        <v>0</v>
      </c>
      <c r="AA460" s="61">
        <f t="shared" si="40"/>
        <v>0</v>
      </c>
      <c r="AB460" s="40"/>
      <c r="AC460" s="40"/>
      <c r="AD460" s="40"/>
      <c r="AE460" s="40"/>
      <c r="AF460" s="40"/>
      <c r="AG460" s="40"/>
      <c r="AH460" s="40"/>
      <c r="AI460" s="40"/>
      <c r="AJ460" s="40"/>
      <c r="AK460" s="40"/>
      <c r="AL460" s="40"/>
      <c r="AM460" s="40"/>
      <c r="AN460" s="40"/>
      <c r="AO460" s="40"/>
    </row>
    <row r="461" spans="1:41" s="21" customFormat="1" x14ac:dyDescent="0.25">
      <c r="A461" s="61"/>
      <c r="B461" s="42"/>
      <c r="C461" s="180"/>
      <c r="D461" s="63"/>
      <c r="E461" s="209"/>
      <c r="F461" s="210"/>
      <c r="G461" s="211"/>
      <c r="H461" s="210"/>
      <c r="I461" s="210"/>
      <c r="J461" s="210"/>
      <c r="K461" s="212" t="s">
        <v>372</v>
      </c>
      <c r="L461" s="210"/>
      <c r="M461" s="210"/>
      <c r="N461" s="192"/>
      <c r="O461" s="35"/>
      <c r="Q461" s="74" t="str">
        <f t="shared" ca="1" si="41"/>
        <v/>
      </c>
      <c r="S461" s="67" t="str">
        <f t="shared" si="42"/>
        <v>N</v>
      </c>
      <c r="T461" s="67">
        <f t="shared" ca="1" si="43"/>
        <v>0</v>
      </c>
      <c r="U461" s="67">
        <f>IF(C461="",0,IF(OR(D461=0,E461=0,F461=0,G461=0,H461=0,I461=0,K461=0,K461="",L461=0,M461=0,AND(OR(L461=Lists!$K$3,L461=Lists!$K$4),J461=0),AND(L461=Lists!$K$4,OR(M461=Lists!$M$5,M461=Lists!$M$6,M461=Lists!$M$7,M461=Lists!$M$8,M461=Lists!$M$10),N461=0)),1,0))</f>
        <v>0</v>
      </c>
      <c r="V461" s="67">
        <f>IF(E461=0,0,IF(COUNTIF(Lists!$B$3:$B$203,E461)&gt;0,0,1))</f>
        <v>0</v>
      </c>
      <c r="W461" s="67">
        <f>IF(M461=Lists!$L$5,IF(COUNTIFS('Section 3'!$D$16:$D$25,F461,'Section 3'!$G$16:$G$25,Lists!$J$3)&gt;0,0,1),IF(M461=Lists!$L$6,IF(COUNTIFS('Section 3'!$D$16:$D$25,F461,'Section 3'!$G$16:$G$25,M461)&gt;0,0,1),0))</f>
        <v>0</v>
      </c>
      <c r="X461" s="67">
        <f>IF(M461=Lists!$L$8,IF(COUNTIFS('Section 3'!$D$16:$D$25,F461,'Section 3'!$G$16:$G$25,Lists!$J$5)&gt;0,0,1),IF(M461=Lists!$L$10,IF(COUNTIFS('Section 3'!$D$16:$D$25,F461,'Section 3'!$G$16:$G$25,Lists!$J$6)&gt;0,0,1),0))</f>
        <v>0</v>
      </c>
      <c r="Y461" s="67">
        <f t="shared" si="38"/>
        <v>0</v>
      </c>
      <c r="Z461" s="61">
        <f t="shared" si="39"/>
        <v>0</v>
      </c>
      <c r="AA461" s="61">
        <f t="shared" si="40"/>
        <v>0</v>
      </c>
      <c r="AB461" s="40"/>
      <c r="AC461" s="40"/>
      <c r="AD461" s="40"/>
      <c r="AE461" s="40"/>
      <c r="AF461" s="40"/>
      <c r="AG461" s="40"/>
      <c r="AH461" s="40"/>
      <c r="AI461" s="40"/>
      <c r="AJ461" s="40"/>
      <c r="AK461" s="40"/>
      <c r="AL461" s="40"/>
      <c r="AM461" s="40"/>
      <c r="AN461" s="40"/>
      <c r="AO461" s="40"/>
    </row>
    <row r="462" spans="1:41" s="21" customFormat="1" x14ac:dyDescent="0.25">
      <c r="A462" s="61"/>
      <c r="B462" s="42"/>
      <c r="C462" s="180"/>
      <c r="D462" s="63"/>
      <c r="E462" s="209"/>
      <c r="F462" s="210"/>
      <c r="G462" s="211"/>
      <c r="H462" s="210"/>
      <c r="I462" s="210"/>
      <c r="J462" s="210"/>
      <c r="K462" s="212" t="s">
        <v>372</v>
      </c>
      <c r="L462" s="210"/>
      <c r="M462" s="210"/>
      <c r="N462" s="192"/>
      <c r="O462" s="35"/>
      <c r="Q462" s="74" t="str">
        <f t="shared" ca="1" si="41"/>
        <v/>
      </c>
      <c r="S462" s="67" t="str">
        <f t="shared" si="42"/>
        <v>N</v>
      </c>
      <c r="T462" s="67">
        <f t="shared" ca="1" si="43"/>
        <v>0</v>
      </c>
      <c r="U462" s="67">
        <f>IF(C462="",0,IF(OR(D462=0,E462=0,F462=0,G462=0,H462=0,I462=0,K462=0,K462="",L462=0,M462=0,AND(OR(L462=Lists!$K$3,L462=Lists!$K$4),J462=0),AND(L462=Lists!$K$4,OR(M462=Lists!$M$5,M462=Lists!$M$6,M462=Lists!$M$7,M462=Lists!$M$8,M462=Lists!$M$10),N462=0)),1,0))</f>
        <v>0</v>
      </c>
      <c r="V462" s="67">
        <f>IF(E462=0,0,IF(COUNTIF(Lists!$B$3:$B$203,E462)&gt;0,0,1))</f>
        <v>0</v>
      </c>
      <c r="W462" s="67">
        <f>IF(M462=Lists!$L$5,IF(COUNTIFS('Section 3'!$D$16:$D$25,F462,'Section 3'!$G$16:$G$25,Lists!$J$3)&gt;0,0,1),IF(M462=Lists!$L$6,IF(COUNTIFS('Section 3'!$D$16:$D$25,F462,'Section 3'!$G$16:$G$25,M462)&gt;0,0,1),0))</f>
        <v>0</v>
      </c>
      <c r="X462" s="67">
        <f>IF(M462=Lists!$L$8,IF(COUNTIFS('Section 3'!$D$16:$D$25,F462,'Section 3'!$G$16:$G$25,Lists!$J$5)&gt;0,0,1),IF(M462=Lists!$L$10,IF(COUNTIFS('Section 3'!$D$16:$D$25,F462,'Section 3'!$G$16:$G$25,Lists!$J$6)&gt;0,0,1),0))</f>
        <v>0</v>
      </c>
      <c r="Y462" s="67">
        <f t="shared" si="38"/>
        <v>0</v>
      </c>
      <c r="Z462" s="61">
        <f t="shared" si="39"/>
        <v>0</v>
      </c>
      <c r="AA462" s="61">
        <f t="shared" si="40"/>
        <v>0</v>
      </c>
      <c r="AB462" s="40"/>
      <c r="AC462" s="40"/>
      <c r="AD462" s="40"/>
      <c r="AE462" s="40"/>
      <c r="AF462" s="40"/>
      <c r="AG462" s="40"/>
      <c r="AH462" s="40"/>
      <c r="AI462" s="40"/>
      <c r="AJ462" s="40"/>
      <c r="AK462" s="40"/>
      <c r="AL462" s="40"/>
      <c r="AM462" s="40"/>
      <c r="AN462" s="40"/>
      <c r="AO462" s="40"/>
    </row>
    <row r="463" spans="1:41" s="21" customFormat="1" x14ac:dyDescent="0.25">
      <c r="A463" s="61"/>
      <c r="B463" s="42"/>
      <c r="C463" s="180"/>
      <c r="D463" s="63"/>
      <c r="E463" s="209"/>
      <c r="F463" s="210"/>
      <c r="G463" s="211"/>
      <c r="H463" s="210"/>
      <c r="I463" s="210"/>
      <c r="J463" s="210"/>
      <c r="K463" s="212" t="s">
        <v>372</v>
      </c>
      <c r="L463" s="210"/>
      <c r="M463" s="210"/>
      <c r="N463" s="192"/>
      <c r="O463" s="35"/>
      <c r="Q463" s="74" t="str">
        <f t="shared" ca="1" si="41"/>
        <v/>
      </c>
      <c r="S463" s="67" t="str">
        <f t="shared" si="42"/>
        <v>N</v>
      </c>
      <c r="T463" s="67">
        <f t="shared" ca="1" si="43"/>
        <v>0</v>
      </c>
      <c r="U463" s="67">
        <f>IF(C463="",0,IF(OR(D463=0,E463=0,F463=0,G463=0,H463=0,I463=0,K463=0,K463="",L463=0,M463=0,AND(OR(L463=Lists!$K$3,L463=Lists!$K$4),J463=0),AND(L463=Lists!$K$4,OR(M463=Lists!$M$5,M463=Lists!$M$6,M463=Lists!$M$7,M463=Lists!$M$8,M463=Lists!$M$10),N463=0)),1,0))</f>
        <v>0</v>
      </c>
      <c r="V463" s="67">
        <f>IF(E463=0,0,IF(COUNTIF(Lists!$B$3:$B$203,E463)&gt;0,0,1))</f>
        <v>0</v>
      </c>
      <c r="W463" s="67">
        <f>IF(M463=Lists!$L$5,IF(COUNTIFS('Section 3'!$D$16:$D$25,F463,'Section 3'!$G$16:$G$25,Lists!$J$3)&gt;0,0,1),IF(M463=Lists!$L$6,IF(COUNTIFS('Section 3'!$D$16:$D$25,F463,'Section 3'!$G$16:$G$25,M463)&gt;0,0,1),0))</f>
        <v>0</v>
      </c>
      <c r="X463" s="67">
        <f>IF(M463=Lists!$L$8,IF(COUNTIFS('Section 3'!$D$16:$D$25,F463,'Section 3'!$G$16:$G$25,Lists!$J$5)&gt;0,0,1),IF(M463=Lists!$L$10,IF(COUNTIFS('Section 3'!$D$16:$D$25,F463,'Section 3'!$G$16:$G$25,Lists!$J$6)&gt;0,0,1),0))</f>
        <v>0</v>
      </c>
      <c r="Y463" s="67">
        <f t="shared" si="38"/>
        <v>0</v>
      </c>
      <c r="Z463" s="61">
        <f t="shared" si="39"/>
        <v>0</v>
      </c>
      <c r="AA463" s="61">
        <f t="shared" si="40"/>
        <v>0</v>
      </c>
      <c r="AB463" s="40"/>
      <c r="AC463" s="40"/>
      <c r="AD463" s="40"/>
      <c r="AE463" s="40"/>
      <c r="AF463" s="40"/>
      <c r="AG463" s="40"/>
      <c r="AH463" s="40"/>
      <c r="AI463" s="40"/>
      <c r="AJ463" s="40"/>
      <c r="AK463" s="40"/>
      <c r="AL463" s="40"/>
      <c r="AM463" s="40"/>
      <c r="AN463" s="40"/>
      <c r="AO463" s="40"/>
    </row>
    <row r="464" spans="1:41" s="21" customFormat="1" x14ac:dyDescent="0.25">
      <c r="A464" s="61"/>
      <c r="B464" s="42"/>
      <c r="C464" s="180"/>
      <c r="D464" s="63"/>
      <c r="E464" s="209"/>
      <c r="F464" s="210"/>
      <c r="G464" s="211"/>
      <c r="H464" s="210"/>
      <c r="I464" s="210"/>
      <c r="J464" s="210"/>
      <c r="K464" s="212" t="s">
        <v>372</v>
      </c>
      <c r="L464" s="210"/>
      <c r="M464" s="210"/>
      <c r="N464" s="192"/>
      <c r="O464" s="35"/>
      <c r="Q464" s="74" t="str">
        <f t="shared" ca="1" si="41"/>
        <v/>
      </c>
      <c r="S464" s="67" t="str">
        <f t="shared" si="42"/>
        <v>N</v>
      </c>
      <c r="T464" s="67">
        <f t="shared" ca="1" si="43"/>
        <v>0</v>
      </c>
      <c r="U464" s="67">
        <f>IF(C464="",0,IF(OR(D464=0,E464=0,F464=0,G464=0,H464=0,I464=0,K464=0,K464="",L464=0,M464=0,AND(OR(L464=Lists!$K$3,L464=Lists!$K$4),J464=0),AND(L464=Lists!$K$4,OR(M464=Lists!$M$5,M464=Lists!$M$6,M464=Lists!$M$7,M464=Lists!$M$8,M464=Lists!$M$10),N464=0)),1,0))</f>
        <v>0</v>
      </c>
      <c r="V464" s="67">
        <f>IF(E464=0,0,IF(COUNTIF(Lists!$B$3:$B$203,E464)&gt;0,0,1))</f>
        <v>0</v>
      </c>
      <c r="W464" s="67">
        <f>IF(M464=Lists!$L$5,IF(COUNTIFS('Section 3'!$D$16:$D$25,F464,'Section 3'!$G$16:$G$25,Lists!$J$3)&gt;0,0,1),IF(M464=Lists!$L$6,IF(COUNTIFS('Section 3'!$D$16:$D$25,F464,'Section 3'!$G$16:$G$25,M464)&gt;0,0,1),0))</f>
        <v>0</v>
      </c>
      <c r="X464" s="67">
        <f>IF(M464=Lists!$L$8,IF(COUNTIFS('Section 3'!$D$16:$D$25,F464,'Section 3'!$G$16:$G$25,Lists!$J$5)&gt;0,0,1),IF(M464=Lists!$L$10,IF(COUNTIFS('Section 3'!$D$16:$D$25,F464,'Section 3'!$G$16:$G$25,Lists!$J$6)&gt;0,0,1),0))</f>
        <v>0</v>
      </c>
      <c r="Y464" s="67">
        <f t="shared" ref="Y464:Y514" si="44">IF(F464=0,0,IF(COUNTIF(ClassIChemicals,F464)&gt;0,0,1))</f>
        <v>0</v>
      </c>
      <c r="Z464" s="61">
        <f t="shared" ref="Z464:Z514" si="45">IF(L464=0,0,IF(COUNTIF(TransactionType,L464)&gt;0,0,1))</f>
        <v>0</v>
      </c>
      <c r="AA464" s="61">
        <f t="shared" ref="AA464:AA514" si="46">IF(M464=0,0,IF(OR(COUNTIF(NewIntendedUses,M464)&gt;0,COUNTIF(UsedIntendedUses,M464)&gt;0,COUNTIF(HeelsIntendedUses,M464)&gt;0),0,1))</f>
        <v>0</v>
      </c>
      <c r="AB464" s="40"/>
      <c r="AC464" s="40"/>
      <c r="AD464" s="40"/>
      <c r="AE464" s="40"/>
      <c r="AF464" s="40"/>
      <c r="AG464" s="40"/>
      <c r="AH464" s="40"/>
      <c r="AI464" s="40"/>
      <c r="AJ464" s="40"/>
      <c r="AK464" s="40"/>
      <c r="AL464" s="40"/>
      <c r="AM464" s="40"/>
      <c r="AN464" s="40"/>
      <c r="AO464" s="40"/>
    </row>
    <row r="465" spans="1:41" s="21" customFormat="1" x14ac:dyDescent="0.25">
      <c r="A465" s="61"/>
      <c r="B465" s="42"/>
      <c r="C465" s="180"/>
      <c r="D465" s="63"/>
      <c r="E465" s="209"/>
      <c r="F465" s="210"/>
      <c r="G465" s="211"/>
      <c r="H465" s="210"/>
      <c r="I465" s="210"/>
      <c r="J465" s="210"/>
      <c r="K465" s="212" t="s">
        <v>372</v>
      </c>
      <c r="L465" s="210"/>
      <c r="M465" s="210"/>
      <c r="N465" s="192"/>
      <c r="O465" s="35"/>
      <c r="Q465" s="74" t="str">
        <f t="shared" ref="Q465:Q514" ca="1" si="47">IF(SUM(T465:V465,Y465:AA465)&gt;0,"ROW INCOMPLETE OR INVALID DATA ENTERED; ENTER/EDIT DATA IN REQUIRED FIELDS","")</f>
        <v/>
      </c>
      <c r="S465" s="67" t="str">
        <f t="shared" ref="S465:S514" si="48">IF(C465="","N","Y")</f>
        <v>N</v>
      </c>
      <c r="T465" s="67">
        <f t="shared" ref="T465:T514" ca="1" si="49">IF(OR(D465=0,AND(D465&gt;=StartDate,D465&lt;=EndDate)),0,1)</f>
        <v>0</v>
      </c>
      <c r="U465" s="67">
        <f>IF(C465="",0,IF(OR(D465=0,E465=0,F465=0,G465=0,H465=0,I465=0,K465=0,K465="",L465=0,M465=0,AND(OR(L465=Lists!$K$3,L465=Lists!$K$4),J465=0),AND(L465=Lists!$K$4,OR(M465=Lists!$M$5,M465=Lists!$M$6,M465=Lists!$M$7,M465=Lists!$M$8,M465=Lists!$M$10),N465=0)),1,0))</f>
        <v>0</v>
      </c>
      <c r="V465" s="67">
        <f>IF(E465=0,0,IF(COUNTIF(Lists!$B$3:$B$203,E465)&gt;0,0,1))</f>
        <v>0</v>
      </c>
      <c r="W465" s="67">
        <f>IF(M465=Lists!$L$5,IF(COUNTIFS('Section 3'!$D$16:$D$25,F465,'Section 3'!$G$16:$G$25,Lists!$J$3)&gt;0,0,1),IF(M465=Lists!$L$6,IF(COUNTIFS('Section 3'!$D$16:$D$25,F465,'Section 3'!$G$16:$G$25,M465)&gt;0,0,1),0))</f>
        <v>0</v>
      </c>
      <c r="X465" s="67">
        <f>IF(M465=Lists!$L$8,IF(COUNTIFS('Section 3'!$D$16:$D$25,F465,'Section 3'!$G$16:$G$25,Lists!$J$5)&gt;0,0,1),IF(M465=Lists!$L$10,IF(COUNTIFS('Section 3'!$D$16:$D$25,F465,'Section 3'!$G$16:$G$25,Lists!$J$6)&gt;0,0,1),0))</f>
        <v>0</v>
      </c>
      <c r="Y465" s="67">
        <f t="shared" si="44"/>
        <v>0</v>
      </c>
      <c r="Z465" s="61">
        <f t="shared" si="45"/>
        <v>0</v>
      </c>
      <c r="AA465" s="61">
        <f t="shared" si="46"/>
        <v>0</v>
      </c>
      <c r="AB465" s="40"/>
      <c r="AC465" s="40"/>
      <c r="AD465" s="40"/>
      <c r="AE465" s="40"/>
      <c r="AF465" s="40"/>
      <c r="AG465" s="40"/>
      <c r="AH465" s="40"/>
      <c r="AI465" s="40"/>
      <c r="AJ465" s="40"/>
      <c r="AK465" s="40"/>
      <c r="AL465" s="40"/>
      <c r="AM465" s="40"/>
      <c r="AN465" s="40"/>
      <c r="AO465" s="40"/>
    </row>
    <row r="466" spans="1:41" s="21" customFormat="1" x14ac:dyDescent="0.25">
      <c r="A466" s="61"/>
      <c r="B466" s="42"/>
      <c r="C466" s="180"/>
      <c r="D466" s="63"/>
      <c r="E466" s="209"/>
      <c r="F466" s="210"/>
      <c r="G466" s="211"/>
      <c r="H466" s="210"/>
      <c r="I466" s="210"/>
      <c r="J466" s="210"/>
      <c r="K466" s="212" t="s">
        <v>372</v>
      </c>
      <c r="L466" s="210"/>
      <c r="M466" s="210"/>
      <c r="N466" s="192"/>
      <c r="O466" s="35"/>
      <c r="Q466" s="74" t="str">
        <f t="shared" ca="1" si="47"/>
        <v/>
      </c>
      <c r="S466" s="67" t="str">
        <f t="shared" si="48"/>
        <v>N</v>
      </c>
      <c r="T466" s="67">
        <f t="shared" ca="1" si="49"/>
        <v>0</v>
      </c>
      <c r="U466" s="67">
        <f>IF(C466="",0,IF(OR(D466=0,E466=0,F466=0,G466=0,H466=0,I466=0,K466=0,K466="",L466=0,M466=0,AND(OR(L466=Lists!$K$3,L466=Lists!$K$4),J466=0),AND(L466=Lists!$K$4,OR(M466=Lists!$M$5,M466=Lists!$M$6,M466=Lists!$M$7,M466=Lists!$M$8,M466=Lists!$M$10),N466=0)),1,0))</f>
        <v>0</v>
      </c>
      <c r="V466" s="67">
        <f>IF(E466=0,0,IF(COUNTIF(Lists!$B$3:$B$203,E466)&gt;0,0,1))</f>
        <v>0</v>
      </c>
      <c r="W466" s="67">
        <f>IF(M466=Lists!$L$5,IF(COUNTIFS('Section 3'!$D$16:$D$25,F466,'Section 3'!$G$16:$G$25,Lists!$J$3)&gt;0,0,1),IF(M466=Lists!$L$6,IF(COUNTIFS('Section 3'!$D$16:$D$25,F466,'Section 3'!$G$16:$G$25,M466)&gt;0,0,1),0))</f>
        <v>0</v>
      </c>
      <c r="X466" s="67">
        <f>IF(M466=Lists!$L$8,IF(COUNTIFS('Section 3'!$D$16:$D$25,F466,'Section 3'!$G$16:$G$25,Lists!$J$5)&gt;0,0,1),IF(M466=Lists!$L$10,IF(COUNTIFS('Section 3'!$D$16:$D$25,F466,'Section 3'!$G$16:$G$25,Lists!$J$6)&gt;0,0,1),0))</f>
        <v>0</v>
      </c>
      <c r="Y466" s="67">
        <f t="shared" si="44"/>
        <v>0</v>
      </c>
      <c r="Z466" s="61">
        <f t="shared" si="45"/>
        <v>0</v>
      </c>
      <c r="AA466" s="61">
        <f t="shared" si="46"/>
        <v>0</v>
      </c>
      <c r="AB466" s="40"/>
      <c r="AC466" s="40"/>
      <c r="AD466" s="40"/>
      <c r="AE466" s="40"/>
      <c r="AF466" s="40"/>
      <c r="AG466" s="40"/>
      <c r="AH466" s="40"/>
      <c r="AI466" s="40"/>
      <c r="AJ466" s="40"/>
      <c r="AK466" s="40"/>
      <c r="AL466" s="40"/>
      <c r="AM466" s="40"/>
      <c r="AN466" s="40"/>
      <c r="AO466" s="40"/>
    </row>
    <row r="467" spans="1:41" s="21" customFormat="1" x14ac:dyDescent="0.25">
      <c r="A467" s="61"/>
      <c r="B467" s="42"/>
      <c r="C467" s="180"/>
      <c r="D467" s="63"/>
      <c r="E467" s="209"/>
      <c r="F467" s="210"/>
      <c r="G467" s="211"/>
      <c r="H467" s="210"/>
      <c r="I467" s="210"/>
      <c r="J467" s="210"/>
      <c r="K467" s="212" t="s">
        <v>372</v>
      </c>
      <c r="L467" s="210"/>
      <c r="M467" s="210"/>
      <c r="N467" s="192"/>
      <c r="O467" s="35"/>
      <c r="Q467" s="74" t="str">
        <f t="shared" ca="1" si="47"/>
        <v/>
      </c>
      <c r="S467" s="67" t="str">
        <f t="shared" si="48"/>
        <v>N</v>
      </c>
      <c r="T467" s="67">
        <f t="shared" ca="1" si="49"/>
        <v>0</v>
      </c>
      <c r="U467" s="67">
        <f>IF(C467="",0,IF(OR(D467=0,E467=0,F467=0,G467=0,H467=0,I467=0,K467=0,K467="",L467=0,M467=0,AND(OR(L467=Lists!$K$3,L467=Lists!$K$4),J467=0),AND(L467=Lists!$K$4,OR(M467=Lists!$M$5,M467=Lists!$M$6,M467=Lists!$M$7,M467=Lists!$M$8,M467=Lists!$M$10),N467=0)),1,0))</f>
        <v>0</v>
      </c>
      <c r="V467" s="67">
        <f>IF(E467=0,0,IF(COUNTIF(Lists!$B$3:$B$203,E467)&gt;0,0,1))</f>
        <v>0</v>
      </c>
      <c r="W467" s="67">
        <f>IF(M467=Lists!$L$5,IF(COUNTIFS('Section 3'!$D$16:$D$25,F467,'Section 3'!$G$16:$G$25,Lists!$J$3)&gt;0,0,1),IF(M467=Lists!$L$6,IF(COUNTIFS('Section 3'!$D$16:$D$25,F467,'Section 3'!$G$16:$G$25,M467)&gt;0,0,1),0))</f>
        <v>0</v>
      </c>
      <c r="X467" s="67">
        <f>IF(M467=Lists!$L$8,IF(COUNTIFS('Section 3'!$D$16:$D$25,F467,'Section 3'!$G$16:$G$25,Lists!$J$5)&gt;0,0,1),IF(M467=Lists!$L$10,IF(COUNTIFS('Section 3'!$D$16:$D$25,F467,'Section 3'!$G$16:$G$25,Lists!$J$6)&gt;0,0,1),0))</f>
        <v>0</v>
      </c>
      <c r="Y467" s="67">
        <f t="shared" si="44"/>
        <v>0</v>
      </c>
      <c r="Z467" s="61">
        <f t="shared" si="45"/>
        <v>0</v>
      </c>
      <c r="AA467" s="61">
        <f t="shared" si="46"/>
        <v>0</v>
      </c>
      <c r="AB467" s="40"/>
      <c r="AC467" s="40"/>
      <c r="AD467" s="40"/>
      <c r="AE467" s="40"/>
      <c r="AF467" s="40"/>
      <c r="AG467" s="40"/>
      <c r="AH467" s="40"/>
      <c r="AI467" s="40"/>
      <c r="AJ467" s="40"/>
      <c r="AK467" s="40"/>
      <c r="AL467" s="40"/>
      <c r="AM467" s="40"/>
      <c r="AN467" s="40"/>
      <c r="AO467" s="40"/>
    </row>
    <row r="468" spans="1:41" s="21" customFormat="1" x14ac:dyDescent="0.25">
      <c r="A468" s="61"/>
      <c r="B468" s="42"/>
      <c r="C468" s="180"/>
      <c r="D468" s="63"/>
      <c r="E468" s="209"/>
      <c r="F468" s="210"/>
      <c r="G468" s="211"/>
      <c r="H468" s="210"/>
      <c r="I468" s="210"/>
      <c r="J468" s="210"/>
      <c r="K468" s="212" t="s">
        <v>372</v>
      </c>
      <c r="L468" s="210"/>
      <c r="M468" s="210"/>
      <c r="N468" s="192"/>
      <c r="O468" s="35"/>
      <c r="Q468" s="74" t="str">
        <f t="shared" ca="1" si="47"/>
        <v/>
      </c>
      <c r="S468" s="67" t="str">
        <f t="shared" si="48"/>
        <v>N</v>
      </c>
      <c r="T468" s="67">
        <f t="shared" ca="1" si="49"/>
        <v>0</v>
      </c>
      <c r="U468" s="67">
        <f>IF(C468="",0,IF(OR(D468=0,E468=0,F468=0,G468=0,H468=0,I468=0,K468=0,K468="",L468=0,M468=0,AND(OR(L468=Lists!$K$3,L468=Lists!$K$4),J468=0),AND(L468=Lists!$K$4,OR(M468=Lists!$M$5,M468=Lists!$M$6,M468=Lists!$M$7,M468=Lists!$M$8,M468=Lists!$M$10),N468=0)),1,0))</f>
        <v>0</v>
      </c>
      <c r="V468" s="67">
        <f>IF(E468=0,0,IF(COUNTIF(Lists!$B$3:$B$203,E468)&gt;0,0,1))</f>
        <v>0</v>
      </c>
      <c r="W468" s="67">
        <f>IF(M468=Lists!$L$5,IF(COUNTIFS('Section 3'!$D$16:$D$25,F468,'Section 3'!$G$16:$G$25,Lists!$J$3)&gt;0,0,1),IF(M468=Lists!$L$6,IF(COUNTIFS('Section 3'!$D$16:$D$25,F468,'Section 3'!$G$16:$G$25,M468)&gt;0,0,1),0))</f>
        <v>0</v>
      </c>
      <c r="X468" s="67">
        <f>IF(M468=Lists!$L$8,IF(COUNTIFS('Section 3'!$D$16:$D$25,F468,'Section 3'!$G$16:$G$25,Lists!$J$5)&gt;0,0,1),IF(M468=Lists!$L$10,IF(COUNTIFS('Section 3'!$D$16:$D$25,F468,'Section 3'!$G$16:$G$25,Lists!$J$6)&gt;0,0,1),0))</f>
        <v>0</v>
      </c>
      <c r="Y468" s="67">
        <f t="shared" si="44"/>
        <v>0</v>
      </c>
      <c r="Z468" s="61">
        <f t="shared" si="45"/>
        <v>0</v>
      </c>
      <c r="AA468" s="61">
        <f t="shared" si="46"/>
        <v>0</v>
      </c>
      <c r="AB468" s="40"/>
      <c r="AC468" s="40"/>
      <c r="AD468" s="40"/>
      <c r="AE468" s="40"/>
      <c r="AF468" s="40"/>
      <c r="AG468" s="40"/>
      <c r="AH468" s="40"/>
      <c r="AI468" s="40"/>
      <c r="AJ468" s="40"/>
      <c r="AK468" s="40"/>
      <c r="AL468" s="40"/>
      <c r="AM468" s="40"/>
      <c r="AN468" s="40"/>
      <c r="AO468" s="40"/>
    </row>
    <row r="469" spans="1:41" s="21" customFormat="1" x14ac:dyDescent="0.25">
      <c r="A469" s="61"/>
      <c r="B469" s="42"/>
      <c r="C469" s="180"/>
      <c r="D469" s="63"/>
      <c r="E469" s="209"/>
      <c r="F469" s="210"/>
      <c r="G469" s="211"/>
      <c r="H469" s="210"/>
      <c r="I469" s="210"/>
      <c r="J469" s="210"/>
      <c r="K469" s="212" t="s">
        <v>372</v>
      </c>
      <c r="L469" s="210"/>
      <c r="M469" s="210"/>
      <c r="N469" s="192"/>
      <c r="O469" s="35"/>
      <c r="Q469" s="74" t="str">
        <f t="shared" ca="1" si="47"/>
        <v/>
      </c>
      <c r="S469" s="67" t="str">
        <f t="shared" si="48"/>
        <v>N</v>
      </c>
      <c r="T469" s="67">
        <f t="shared" ca="1" si="49"/>
        <v>0</v>
      </c>
      <c r="U469" s="67">
        <f>IF(C469="",0,IF(OR(D469=0,E469=0,F469=0,G469=0,H469=0,I469=0,K469=0,K469="",L469=0,M469=0,AND(OR(L469=Lists!$K$3,L469=Lists!$K$4),J469=0),AND(L469=Lists!$K$4,OR(M469=Lists!$M$5,M469=Lists!$M$6,M469=Lists!$M$7,M469=Lists!$M$8,M469=Lists!$M$10),N469=0)),1,0))</f>
        <v>0</v>
      </c>
      <c r="V469" s="67">
        <f>IF(E469=0,0,IF(COUNTIF(Lists!$B$3:$B$203,E469)&gt;0,0,1))</f>
        <v>0</v>
      </c>
      <c r="W469" s="67">
        <f>IF(M469=Lists!$L$5,IF(COUNTIFS('Section 3'!$D$16:$D$25,F469,'Section 3'!$G$16:$G$25,Lists!$J$3)&gt;0,0,1),IF(M469=Lists!$L$6,IF(COUNTIFS('Section 3'!$D$16:$D$25,F469,'Section 3'!$G$16:$G$25,M469)&gt;0,0,1),0))</f>
        <v>0</v>
      </c>
      <c r="X469" s="67">
        <f>IF(M469=Lists!$L$8,IF(COUNTIFS('Section 3'!$D$16:$D$25,F469,'Section 3'!$G$16:$G$25,Lists!$J$5)&gt;0,0,1),IF(M469=Lists!$L$10,IF(COUNTIFS('Section 3'!$D$16:$D$25,F469,'Section 3'!$G$16:$G$25,Lists!$J$6)&gt;0,0,1),0))</f>
        <v>0</v>
      </c>
      <c r="Y469" s="67">
        <f t="shared" si="44"/>
        <v>0</v>
      </c>
      <c r="Z469" s="61">
        <f t="shared" si="45"/>
        <v>0</v>
      </c>
      <c r="AA469" s="61">
        <f t="shared" si="46"/>
        <v>0</v>
      </c>
      <c r="AB469" s="40"/>
      <c r="AC469" s="40"/>
      <c r="AD469" s="40"/>
      <c r="AE469" s="40"/>
      <c r="AF469" s="40"/>
      <c r="AG469" s="40"/>
      <c r="AH469" s="40"/>
      <c r="AI469" s="40"/>
      <c r="AJ469" s="40"/>
      <c r="AK469" s="40"/>
      <c r="AL469" s="40"/>
      <c r="AM469" s="40"/>
      <c r="AN469" s="40"/>
      <c r="AO469" s="40"/>
    </row>
    <row r="470" spans="1:41" s="21" customFormat="1" x14ac:dyDescent="0.25">
      <c r="A470" s="61"/>
      <c r="B470" s="42"/>
      <c r="C470" s="180"/>
      <c r="D470" s="63"/>
      <c r="E470" s="209"/>
      <c r="F470" s="210"/>
      <c r="G470" s="211"/>
      <c r="H470" s="210"/>
      <c r="I470" s="210"/>
      <c r="J470" s="210"/>
      <c r="K470" s="212" t="s">
        <v>372</v>
      </c>
      <c r="L470" s="210"/>
      <c r="M470" s="210"/>
      <c r="N470" s="192"/>
      <c r="O470" s="35"/>
      <c r="Q470" s="74" t="str">
        <f t="shared" ca="1" si="47"/>
        <v/>
      </c>
      <c r="S470" s="67" t="str">
        <f t="shared" si="48"/>
        <v>N</v>
      </c>
      <c r="T470" s="67">
        <f t="shared" ca="1" si="49"/>
        <v>0</v>
      </c>
      <c r="U470" s="67">
        <f>IF(C470="",0,IF(OR(D470=0,E470=0,F470=0,G470=0,H470=0,I470=0,K470=0,K470="",L470=0,M470=0,AND(OR(L470=Lists!$K$3,L470=Lists!$K$4),J470=0),AND(L470=Lists!$K$4,OR(M470=Lists!$M$5,M470=Lists!$M$6,M470=Lists!$M$7,M470=Lists!$M$8,M470=Lists!$M$10),N470=0)),1,0))</f>
        <v>0</v>
      </c>
      <c r="V470" s="67">
        <f>IF(E470=0,0,IF(COUNTIF(Lists!$B$3:$B$203,E470)&gt;0,0,1))</f>
        <v>0</v>
      </c>
      <c r="W470" s="67">
        <f>IF(M470=Lists!$L$5,IF(COUNTIFS('Section 3'!$D$16:$D$25,F470,'Section 3'!$G$16:$G$25,Lists!$J$3)&gt;0,0,1),IF(M470=Lists!$L$6,IF(COUNTIFS('Section 3'!$D$16:$D$25,F470,'Section 3'!$G$16:$G$25,M470)&gt;0,0,1),0))</f>
        <v>0</v>
      </c>
      <c r="X470" s="67">
        <f>IF(M470=Lists!$L$8,IF(COUNTIFS('Section 3'!$D$16:$D$25,F470,'Section 3'!$G$16:$G$25,Lists!$J$5)&gt;0,0,1),IF(M470=Lists!$L$10,IF(COUNTIFS('Section 3'!$D$16:$D$25,F470,'Section 3'!$G$16:$G$25,Lists!$J$6)&gt;0,0,1),0))</f>
        <v>0</v>
      </c>
      <c r="Y470" s="67">
        <f t="shared" si="44"/>
        <v>0</v>
      </c>
      <c r="Z470" s="61">
        <f t="shared" si="45"/>
        <v>0</v>
      </c>
      <c r="AA470" s="61">
        <f t="shared" si="46"/>
        <v>0</v>
      </c>
      <c r="AB470" s="40"/>
      <c r="AC470" s="40"/>
      <c r="AD470" s="40"/>
      <c r="AE470" s="40"/>
      <c r="AF470" s="40"/>
      <c r="AG470" s="40"/>
      <c r="AH470" s="40"/>
      <c r="AI470" s="40"/>
      <c r="AJ470" s="40"/>
      <c r="AK470" s="40"/>
      <c r="AL470" s="40"/>
      <c r="AM470" s="40"/>
      <c r="AN470" s="40"/>
      <c r="AO470" s="40"/>
    </row>
    <row r="471" spans="1:41" s="21" customFormat="1" x14ac:dyDescent="0.25">
      <c r="A471" s="61"/>
      <c r="B471" s="42"/>
      <c r="C471" s="180"/>
      <c r="D471" s="63"/>
      <c r="E471" s="209"/>
      <c r="F471" s="210"/>
      <c r="G471" s="211"/>
      <c r="H471" s="210"/>
      <c r="I471" s="210"/>
      <c r="J471" s="210"/>
      <c r="K471" s="212" t="s">
        <v>372</v>
      </c>
      <c r="L471" s="210"/>
      <c r="M471" s="210"/>
      <c r="N471" s="192"/>
      <c r="O471" s="35"/>
      <c r="Q471" s="74" t="str">
        <f t="shared" ca="1" si="47"/>
        <v/>
      </c>
      <c r="S471" s="67" t="str">
        <f t="shared" si="48"/>
        <v>N</v>
      </c>
      <c r="T471" s="67">
        <f t="shared" ca="1" si="49"/>
        <v>0</v>
      </c>
      <c r="U471" s="67">
        <f>IF(C471="",0,IF(OR(D471=0,E471=0,F471=0,G471=0,H471=0,I471=0,K471=0,K471="",L471=0,M471=0,AND(OR(L471=Lists!$K$3,L471=Lists!$K$4),J471=0),AND(L471=Lists!$K$4,OR(M471=Lists!$M$5,M471=Lists!$M$6,M471=Lists!$M$7,M471=Lists!$M$8,M471=Lists!$M$10),N471=0)),1,0))</f>
        <v>0</v>
      </c>
      <c r="V471" s="67">
        <f>IF(E471=0,0,IF(COUNTIF(Lists!$B$3:$B$203,E471)&gt;0,0,1))</f>
        <v>0</v>
      </c>
      <c r="W471" s="67">
        <f>IF(M471=Lists!$L$5,IF(COUNTIFS('Section 3'!$D$16:$D$25,F471,'Section 3'!$G$16:$G$25,Lists!$J$3)&gt;0,0,1),IF(M471=Lists!$L$6,IF(COUNTIFS('Section 3'!$D$16:$D$25,F471,'Section 3'!$G$16:$G$25,M471)&gt;0,0,1),0))</f>
        <v>0</v>
      </c>
      <c r="X471" s="67">
        <f>IF(M471=Lists!$L$8,IF(COUNTIFS('Section 3'!$D$16:$D$25,F471,'Section 3'!$G$16:$G$25,Lists!$J$5)&gt;0,0,1),IF(M471=Lists!$L$10,IF(COUNTIFS('Section 3'!$D$16:$D$25,F471,'Section 3'!$G$16:$G$25,Lists!$J$6)&gt;0,0,1),0))</f>
        <v>0</v>
      </c>
      <c r="Y471" s="67">
        <f t="shared" si="44"/>
        <v>0</v>
      </c>
      <c r="Z471" s="61">
        <f t="shared" si="45"/>
        <v>0</v>
      </c>
      <c r="AA471" s="61">
        <f t="shared" si="46"/>
        <v>0</v>
      </c>
      <c r="AB471" s="40"/>
      <c r="AC471" s="40"/>
      <c r="AD471" s="40"/>
      <c r="AE471" s="40"/>
      <c r="AF471" s="40"/>
      <c r="AG471" s="40"/>
      <c r="AH471" s="40"/>
      <c r="AI471" s="40"/>
      <c r="AJ471" s="40"/>
      <c r="AK471" s="40"/>
      <c r="AL471" s="40"/>
      <c r="AM471" s="40"/>
      <c r="AN471" s="40"/>
      <c r="AO471" s="40"/>
    </row>
    <row r="472" spans="1:41" s="21" customFormat="1" x14ac:dyDescent="0.25">
      <c r="A472" s="61"/>
      <c r="B472" s="42"/>
      <c r="C472" s="180"/>
      <c r="D472" s="63"/>
      <c r="E472" s="209"/>
      <c r="F472" s="210"/>
      <c r="G472" s="211"/>
      <c r="H472" s="210"/>
      <c r="I472" s="210"/>
      <c r="J472" s="210"/>
      <c r="K472" s="212" t="s">
        <v>372</v>
      </c>
      <c r="L472" s="210"/>
      <c r="M472" s="210"/>
      <c r="N472" s="192"/>
      <c r="O472" s="35"/>
      <c r="Q472" s="74" t="str">
        <f t="shared" ca="1" si="47"/>
        <v/>
      </c>
      <c r="S472" s="67" t="str">
        <f t="shared" si="48"/>
        <v>N</v>
      </c>
      <c r="T472" s="67">
        <f t="shared" ca="1" si="49"/>
        <v>0</v>
      </c>
      <c r="U472" s="67">
        <f>IF(C472="",0,IF(OR(D472=0,E472=0,F472=0,G472=0,H472=0,I472=0,K472=0,K472="",L472=0,M472=0,AND(OR(L472=Lists!$K$3,L472=Lists!$K$4),J472=0),AND(L472=Lists!$K$4,OR(M472=Lists!$M$5,M472=Lists!$M$6,M472=Lists!$M$7,M472=Lists!$M$8,M472=Lists!$M$10),N472=0)),1,0))</f>
        <v>0</v>
      </c>
      <c r="V472" s="67">
        <f>IF(E472=0,0,IF(COUNTIF(Lists!$B$3:$B$203,E472)&gt;0,0,1))</f>
        <v>0</v>
      </c>
      <c r="W472" s="67">
        <f>IF(M472=Lists!$L$5,IF(COUNTIFS('Section 3'!$D$16:$D$25,F472,'Section 3'!$G$16:$G$25,Lists!$J$3)&gt;0,0,1),IF(M472=Lists!$L$6,IF(COUNTIFS('Section 3'!$D$16:$D$25,F472,'Section 3'!$G$16:$G$25,M472)&gt;0,0,1),0))</f>
        <v>0</v>
      </c>
      <c r="X472" s="67">
        <f>IF(M472=Lists!$L$8,IF(COUNTIFS('Section 3'!$D$16:$D$25,F472,'Section 3'!$G$16:$G$25,Lists!$J$5)&gt;0,0,1),IF(M472=Lists!$L$10,IF(COUNTIFS('Section 3'!$D$16:$D$25,F472,'Section 3'!$G$16:$G$25,Lists!$J$6)&gt;0,0,1),0))</f>
        <v>0</v>
      </c>
      <c r="Y472" s="67">
        <f t="shared" si="44"/>
        <v>0</v>
      </c>
      <c r="Z472" s="61">
        <f t="shared" si="45"/>
        <v>0</v>
      </c>
      <c r="AA472" s="61">
        <f t="shared" si="46"/>
        <v>0</v>
      </c>
      <c r="AB472" s="40"/>
      <c r="AC472" s="40"/>
      <c r="AD472" s="40"/>
      <c r="AE472" s="40"/>
      <c r="AF472" s="40"/>
      <c r="AG472" s="40"/>
      <c r="AH472" s="40"/>
      <c r="AI472" s="40"/>
      <c r="AJ472" s="40"/>
      <c r="AK472" s="40"/>
      <c r="AL472" s="40"/>
      <c r="AM472" s="40"/>
      <c r="AN472" s="40"/>
      <c r="AO472" s="40"/>
    </row>
    <row r="473" spans="1:41" s="21" customFormat="1" x14ac:dyDescent="0.25">
      <c r="A473" s="61"/>
      <c r="B473" s="42"/>
      <c r="C473" s="180"/>
      <c r="D473" s="63"/>
      <c r="E473" s="209"/>
      <c r="F473" s="210"/>
      <c r="G473" s="211"/>
      <c r="H473" s="210"/>
      <c r="I473" s="210"/>
      <c r="J473" s="210"/>
      <c r="K473" s="212" t="s">
        <v>372</v>
      </c>
      <c r="L473" s="210"/>
      <c r="M473" s="210"/>
      <c r="N473" s="192"/>
      <c r="O473" s="35"/>
      <c r="Q473" s="74" t="str">
        <f t="shared" ca="1" si="47"/>
        <v/>
      </c>
      <c r="S473" s="67" t="str">
        <f t="shared" si="48"/>
        <v>N</v>
      </c>
      <c r="T473" s="67">
        <f t="shared" ca="1" si="49"/>
        <v>0</v>
      </c>
      <c r="U473" s="67">
        <f>IF(C473="",0,IF(OR(D473=0,E473=0,F473=0,G473=0,H473=0,I473=0,K473=0,K473="",L473=0,M473=0,AND(OR(L473=Lists!$K$3,L473=Lists!$K$4),J473=0),AND(L473=Lists!$K$4,OR(M473=Lists!$M$5,M473=Lists!$M$6,M473=Lists!$M$7,M473=Lists!$M$8,M473=Lists!$M$10),N473=0)),1,0))</f>
        <v>0</v>
      </c>
      <c r="V473" s="67">
        <f>IF(E473=0,0,IF(COUNTIF(Lists!$B$3:$B$203,E473)&gt;0,0,1))</f>
        <v>0</v>
      </c>
      <c r="W473" s="67">
        <f>IF(M473=Lists!$L$5,IF(COUNTIFS('Section 3'!$D$16:$D$25,F473,'Section 3'!$G$16:$G$25,Lists!$J$3)&gt;0,0,1),IF(M473=Lists!$L$6,IF(COUNTIFS('Section 3'!$D$16:$D$25,F473,'Section 3'!$G$16:$G$25,M473)&gt;0,0,1),0))</f>
        <v>0</v>
      </c>
      <c r="X473" s="67">
        <f>IF(M473=Lists!$L$8,IF(COUNTIFS('Section 3'!$D$16:$D$25,F473,'Section 3'!$G$16:$G$25,Lists!$J$5)&gt;0,0,1),IF(M473=Lists!$L$10,IF(COUNTIFS('Section 3'!$D$16:$D$25,F473,'Section 3'!$G$16:$G$25,Lists!$J$6)&gt;0,0,1),0))</f>
        <v>0</v>
      </c>
      <c r="Y473" s="67">
        <f t="shared" si="44"/>
        <v>0</v>
      </c>
      <c r="Z473" s="61">
        <f t="shared" si="45"/>
        <v>0</v>
      </c>
      <c r="AA473" s="61">
        <f t="shared" si="46"/>
        <v>0</v>
      </c>
      <c r="AB473" s="40"/>
      <c r="AC473" s="40"/>
      <c r="AD473" s="40"/>
      <c r="AE473" s="40"/>
      <c r="AF473" s="40"/>
      <c r="AG473" s="40"/>
      <c r="AH473" s="40"/>
      <c r="AI473" s="40"/>
      <c r="AJ473" s="40"/>
      <c r="AK473" s="40"/>
      <c r="AL473" s="40"/>
      <c r="AM473" s="40"/>
      <c r="AN473" s="40"/>
      <c r="AO473" s="40"/>
    </row>
    <row r="474" spans="1:41" s="21" customFormat="1" x14ac:dyDescent="0.25">
      <c r="A474" s="61"/>
      <c r="B474" s="42"/>
      <c r="C474" s="180"/>
      <c r="D474" s="63"/>
      <c r="E474" s="209"/>
      <c r="F474" s="210"/>
      <c r="G474" s="211"/>
      <c r="H474" s="210"/>
      <c r="I474" s="210"/>
      <c r="J474" s="210"/>
      <c r="K474" s="212" t="s">
        <v>372</v>
      </c>
      <c r="L474" s="210"/>
      <c r="M474" s="210"/>
      <c r="N474" s="192"/>
      <c r="O474" s="35"/>
      <c r="Q474" s="74" t="str">
        <f t="shared" ca="1" si="47"/>
        <v/>
      </c>
      <c r="S474" s="67" t="str">
        <f t="shared" si="48"/>
        <v>N</v>
      </c>
      <c r="T474" s="67">
        <f t="shared" ca="1" si="49"/>
        <v>0</v>
      </c>
      <c r="U474" s="67">
        <f>IF(C474="",0,IF(OR(D474=0,E474=0,F474=0,G474=0,H474=0,I474=0,K474=0,K474="",L474=0,M474=0,AND(OR(L474=Lists!$K$3,L474=Lists!$K$4),J474=0),AND(L474=Lists!$K$4,OR(M474=Lists!$M$5,M474=Lists!$M$6,M474=Lists!$M$7,M474=Lists!$M$8,M474=Lists!$M$10),N474=0)),1,0))</f>
        <v>0</v>
      </c>
      <c r="V474" s="67">
        <f>IF(E474=0,0,IF(COUNTIF(Lists!$B$3:$B$203,E474)&gt;0,0,1))</f>
        <v>0</v>
      </c>
      <c r="W474" s="67">
        <f>IF(M474=Lists!$L$5,IF(COUNTIFS('Section 3'!$D$16:$D$25,F474,'Section 3'!$G$16:$G$25,Lists!$J$3)&gt;0,0,1),IF(M474=Lists!$L$6,IF(COUNTIFS('Section 3'!$D$16:$D$25,F474,'Section 3'!$G$16:$G$25,M474)&gt;0,0,1),0))</f>
        <v>0</v>
      </c>
      <c r="X474" s="67">
        <f>IF(M474=Lists!$L$8,IF(COUNTIFS('Section 3'!$D$16:$D$25,F474,'Section 3'!$G$16:$G$25,Lists!$J$5)&gt;0,0,1),IF(M474=Lists!$L$10,IF(COUNTIFS('Section 3'!$D$16:$D$25,F474,'Section 3'!$G$16:$G$25,Lists!$J$6)&gt;0,0,1),0))</f>
        <v>0</v>
      </c>
      <c r="Y474" s="67">
        <f t="shared" si="44"/>
        <v>0</v>
      </c>
      <c r="Z474" s="61">
        <f t="shared" si="45"/>
        <v>0</v>
      </c>
      <c r="AA474" s="61">
        <f t="shared" si="46"/>
        <v>0</v>
      </c>
      <c r="AB474" s="40"/>
      <c r="AC474" s="40"/>
      <c r="AD474" s="40"/>
      <c r="AE474" s="40"/>
      <c r="AF474" s="40"/>
      <c r="AG474" s="40"/>
      <c r="AH474" s="40"/>
      <c r="AI474" s="40"/>
      <c r="AJ474" s="40"/>
      <c r="AK474" s="40"/>
      <c r="AL474" s="40"/>
      <c r="AM474" s="40"/>
      <c r="AN474" s="40"/>
      <c r="AO474" s="40"/>
    </row>
    <row r="475" spans="1:41" s="21" customFormat="1" x14ac:dyDescent="0.25">
      <c r="A475" s="61"/>
      <c r="B475" s="42"/>
      <c r="C475" s="180"/>
      <c r="D475" s="63"/>
      <c r="E475" s="209"/>
      <c r="F475" s="210"/>
      <c r="G475" s="211"/>
      <c r="H475" s="210"/>
      <c r="I475" s="210"/>
      <c r="J475" s="210"/>
      <c r="K475" s="212" t="s">
        <v>372</v>
      </c>
      <c r="L475" s="210"/>
      <c r="M475" s="210"/>
      <c r="N475" s="192"/>
      <c r="O475" s="35"/>
      <c r="Q475" s="74" t="str">
        <f t="shared" ca="1" si="47"/>
        <v/>
      </c>
      <c r="S475" s="67" t="str">
        <f t="shared" si="48"/>
        <v>N</v>
      </c>
      <c r="T475" s="67">
        <f t="shared" ca="1" si="49"/>
        <v>0</v>
      </c>
      <c r="U475" s="67">
        <f>IF(C475="",0,IF(OR(D475=0,E475=0,F475=0,G475=0,H475=0,I475=0,K475=0,K475="",L475=0,M475=0,AND(OR(L475=Lists!$K$3,L475=Lists!$K$4),J475=0),AND(L475=Lists!$K$4,OR(M475=Lists!$M$5,M475=Lists!$M$6,M475=Lists!$M$7,M475=Lists!$M$8,M475=Lists!$M$10),N475=0)),1,0))</f>
        <v>0</v>
      </c>
      <c r="V475" s="67">
        <f>IF(E475=0,0,IF(COUNTIF(Lists!$B$3:$B$203,E475)&gt;0,0,1))</f>
        <v>0</v>
      </c>
      <c r="W475" s="67">
        <f>IF(M475=Lists!$L$5,IF(COUNTIFS('Section 3'!$D$16:$D$25,F475,'Section 3'!$G$16:$G$25,Lists!$J$3)&gt;0,0,1),IF(M475=Lists!$L$6,IF(COUNTIFS('Section 3'!$D$16:$D$25,F475,'Section 3'!$G$16:$G$25,M475)&gt;0,0,1),0))</f>
        <v>0</v>
      </c>
      <c r="X475" s="67">
        <f>IF(M475=Lists!$L$8,IF(COUNTIFS('Section 3'!$D$16:$D$25,F475,'Section 3'!$G$16:$G$25,Lists!$J$5)&gt;0,0,1),IF(M475=Lists!$L$10,IF(COUNTIFS('Section 3'!$D$16:$D$25,F475,'Section 3'!$G$16:$G$25,Lists!$J$6)&gt;0,0,1),0))</f>
        <v>0</v>
      </c>
      <c r="Y475" s="67">
        <f t="shared" si="44"/>
        <v>0</v>
      </c>
      <c r="Z475" s="61">
        <f t="shared" si="45"/>
        <v>0</v>
      </c>
      <c r="AA475" s="61">
        <f t="shared" si="46"/>
        <v>0</v>
      </c>
      <c r="AB475" s="40"/>
      <c r="AC475" s="40"/>
      <c r="AD475" s="40"/>
      <c r="AE475" s="40"/>
      <c r="AF475" s="40"/>
      <c r="AG475" s="40"/>
      <c r="AH475" s="40"/>
      <c r="AI475" s="40"/>
      <c r="AJ475" s="40"/>
      <c r="AK475" s="40"/>
      <c r="AL475" s="40"/>
      <c r="AM475" s="40"/>
      <c r="AN475" s="40"/>
      <c r="AO475" s="40"/>
    </row>
    <row r="476" spans="1:41" s="21" customFormat="1" x14ac:dyDescent="0.25">
      <c r="A476" s="61"/>
      <c r="B476" s="42"/>
      <c r="C476" s="180"/>
      <c r="D476" s="63"/>
      <c r="E476" s="209"/>
      <c r="F476" s="210"/>
      <c r="G476" s="211"/>
      <c r="H476" s="210"/>
      <c r="I476" s="210"/>
      <c r="J476" s="210"/>
      <c r="K476" s="212" t="s">
        <v>372</v>
      </c>
      <c r="L476" s="210"/>
      <c r="M476" s="210"/>
      <c r="N476" s="192"/>
      <c r="O476" s="35"/>
      <c r="Q476" s="74" t="str">
        <f t="shared" ca="1" si="47"/>
        <v/>
      </c>
      <c r="S476" s="67" t="str">
        <f t="shared" si="48"/>
        <v>N</v>
      </c>
      <c r="T476" s="67">
        <f t="shared" ca="1" si="49"/>
        <v>0</v>
      </c>
      <c r="U476" s="67">
        <f>IF(C476="",0,IF(OR(D476=0,E476=0,F476=0,G476=0,H476=0,I476=0,K476=0,K476="",L476=0,M476=0,AND(OR(L476=Lists!$K$3,L476=Lists!$K$4),J476=0),AND(L476=Lists!$K$4,OR(M476=Lists!$M$5,M476=Lists!$M$6,M476=Lists!$M$7,M476=Lists!$M$8,M476=Lists!$M$10),N476=0)),1,0))</f>
        <v>0</v>
      </c>
      <c r="V476" s="67">
        <f>IF(E476=0,0,IF(COUNTIF(Lists!$B$3:$B$203,E476)&gt;0,0,1))</f>
        <v>0</v>
      </c>
      <c r="W476" s="67">
        <f>IF(M476=Lists!$L$5,IF(COUNTIFS('Section 3'!$D$16:$D$25,F476,'Section 3'!$G$16:$G$25,Lists!$J$3)&gt;0,0,1),IF(M476=Lists!$L$6,IF(COUNTIFS('Section 3'!$D$16:$D$25,F476,'Section 3'!$G$16:$G$25,M476)&gt;0,0,1),0))</f>
        <v>0</v>
      </c>
      <c r="X476" s="67">
        <f>IF(M476=Lists!$L$8,IF(COUNTIFS('Section 3'!$D$16:$D$25,F476,'Section 3'!$G$16:$G$25,Lists!$J$5)&gt;0,0,1),IF(M476=Lists!$L$10,IF(COUNTIFS('Section 3'!$D$16:$D$25,F476,'Section 3'!$G$16:$G$25,Lists!$J$6)&gt;0,0,1),0))</f>
        <v>0</v>
      </c>
      <c r="Y476" s="67">
        <f t="shared" si="44"/>
        <v>0</v>
      </c>
      <c r="Z476" s="61">
        <f t="shared" si="45"/>
        <v>0</v>
      </c>
      <c r="AA476" s="61">
        <f t="shared" si="46"/>
        <v>0</v>
      </c>
      <c r="AB476" s="40"/>
      <c r="AC476" s="40"/>
      <c r="AD476" s="40"/>
      <c r="AE476" s="40"/>
      <c r="AF476" s="40"/>
      <c r="AG476" s="40"/>
      <c r="AH476" s="40"/>
      <c r="AI476" s="40"/>
      <c r="AJ476" s="40"/>
      <c r="AK476" s="40"/>
      <c r="AL476" s="40"/>
      <c r="AM476" s="40"/>
      <c r="AN476" s="40"/>
      <c r="AO476" s="40"/>
    </row>
    <row r="477" spans="1:41" s="21" customFormat="1" x14ac:dyDescent="0.25">
      <c r="A477" s="61"/>
      <c r="B477" s="42"/>
      <c r="C477" s="180"/>
      <c r="D477" s="63"/>
      <c r="E477" s="209"/>
      <c r="F477" s="210"/>
      <c r="G477" s="211"/>
      <c r="H477" s="210"/>
      <c r="I477" s="210"/>
      <c r="J477" s="210"/>
      <c r="K477" s="212" t="s">
        <v>372</v>
      </c>
      <c r="L477" s="210"/>
      <c r="M477" s="210"/>
      <c r="N477" s="192"/>
      <c r="O477" s="35"/>
      <c r="Q477" s="74" t="str">
        <f t="shared" ca="1" si="47"/>
        <v/>
      </c>
      <c r="S477" s="67" t="str">
        <f t="shared" si="48"/>
        <v>N</v>
      </c>
      <c r="T477" s="67">
        <f t="shared" ca="1" si="49"/>
        <v>0</v>
      </c>
      <c r="U477" s="67">
        <f>IF(C477="",0,IF(OR(D477=0,E477=0,F477=0,G477=0,H477=0,I477=0,K477=0,K477="",L477=0,M477=0,AND(OR(L477=Lists!$K$3,L477=Lists!$K$4),J477=0),AND(L477=Lists!$K$4,OR(M477=Lists!$M$5,M477=Lists!$M$6,M477=Lists!$M$7,M477=Lists!$M$8,M477=Lists!$M$10),N477=0)),1,0))</f>
        <v>0</v>
      </c>
      <c r="V477" s="67">
        <f>IF(E477=0,0,IF(COUNTIF(Lists!$B$3:$B$203,E477)&gt;0,0,1))</f>
        <v>0</v>
      </c>
      <c r="W477" s="67">
        <f>IF(M477=Lists!$L$5,IF(COUNTIFS('Section 3'!$D$16:$D$25,F477,'Section 3'!$G$16:$G$25,Lists!$J$3)&gt;0,0,1),IF(M477=Lists!$L$6,IF(COUNTIFS('Section 3'!$D$16:$D$25,F477,'Section 3'!$G$16:$G$25,M477)&gt;0,0,1),0))</f>
        <v>0</v>
      </c>
      <c r="X477" s="67">
        <f>IF(M477=Lists!$L$8,IF(COUNTIFS('Section 3'!$D$16:$D$25,F477,'Section 3'!$G$16:$G$25,Lists!$J$5)&gt;0,0,1),IF(M477=Lists!$L$10,IF(COUNTIFS('Section 3'!$D$16:$D$25,F477,'Section 3'!$G$16:$G$25,Lists!$J$6)&gt;0,0,1),0))</f>
        <v>0</v>
      </c>
      <c r="Y477" s="67">
        <f t="shared" si="44"/>
        <v>0</v>
      </c>
      <c r="Z477" s="61">
        <f t="shared" si="45"/>
        <v>0</v>
      </c>
      <c r="AA477" s="61">
        <f t="shared" si="46"/>
        <v>0</v>
      </c>
      <c r="AB477" s="40"/>
      <c r="AC477" s="40"/>
      <c r="AD477" s="40"/>
      <c r="AE477" s="40"/>
      <c r="AF477" s="40"/>
      <c r="AG477" s="40"/>
      <c r="AH477" s="40"/>
      <c r="AI477" s="40"/>
      <c r="AJ477" s="40"/>
      <c r="AK477" s="40"/>
      <c r="AL477" s="40"/>
      <c r="AM477" s="40"/>
      <c r="AN477" s="40"/>
      <c r="AO477" s="40"/>
    </row>
    <row r="478" spans="1:41" s="21" customFormat="1" x14ac:dyDescent="0.25">
      <c r="A478" s="61"/>
      <c r="B478" s="42"/>
      <c r="C478" s="180"/>
      <c r="D478" s="63"/>
      <c r="E478" s="209"/>
      <c r="F478" s="210"/>
      <c r="G478" s="211"/>
      <c r="H478" s="210"/>
      <c r="I478" s="210"/>
      <c r="J478" s="210"/>
      <c r="K478" s="212" t="s">
        <v>372</v>
      </c>
      <c r="L478" s="210"/>
      <c r="M478" s="210"/>
      <c r="N478" s="192"/>
      <c r="O478" s="35"/>
      <c r="Q478" s="74" t="str">
        <f t="shared" ca="1" si="47"/>
        <v/>
      </c>
      <c r="S478" s="67" t="str">
        <f t="shared" si="48"/>
        <v>N</v>
      </c>
      <c r="T478" s="67">
        <f t="shared" ca="1" si="49"/>
        <v>0</v>
      </c>
      <c r="U478" s="67">
        <f>IF(C478="",0,IF(OR(D478=0,E478=0,F478=0,G478=0,H478=0,I478=0,K478=0,K478="",L478=0,M478=0,AND(OR(L478=Lists!$K$3,L478=Lists!$K$4),J478=0),AND(L478=Lists!$K$4,OR(M478=Lists!$M$5,M478=Lists!$M$6,M478=Lists!$M$7,M478=Lists!$M$8,M478=Lists!$M$10),N478=0)),1,0))</f>
        <v>0</v>
      </c>
      <c r="V478" s="67">
        <f>IF(E478=0,0,IF(COUNTIF(Lists!$B$3:$B$203,E478)&gt;0,0,1))</f>
        <v>0</v>
      </c>
      <c r="W478" s="67">
        <f>IF(M478=Lists!$L$5,IF(COUNTIFS('Section 3'!$D$16:$D$25,F478,'Section 3'!$G$16:$G$25,Lists!$J$3)&gt;0,0,1),IF(M478=Lists!$L$6,IF(COUNTIFS('Section 3'!$D$16:$D$25,F478,'Section 3'!$G$16:$G$25,M478)&gt;0,0,1),0))</f>
        <v>0</v>
      </c>
      <c r="X478" s="67">
        <f>IF(M478=Lists!$L$8,IF(COUNTIFS('Section 3'!$D$16:$D$25,F478,'Section 3'!$G$16:$G$25,Lists!$J$5)&gt;0,0,1),IF(M478=Lists!$L$10,IF(COUNTIFS('Section 3'!$D$16:$D$25,F478,'Section 3'!$G$16:$G$25,Lists!$J$6)&gt;0,0,1),0))</f>
        <v>0</v>
      </c>
      <c r="Y478" s="67">
        <f t="shared" si="44"/>
        <v>0</v>
      </c>
      <c r="Z478" s="61">
        <f t="shared" si="45"/>
        <v>0</v>
      </c>
      <c r="AA478" s="61">
        <f t="shared" si="46"/>
        <v>0</v>
      </c>
      <c r="AB478" s="40"/>
      <c r="AC478" s="40"/>
      <c r="AD478" s="40"/>
      <c r="AE478" s="40"/>
      <c r="AF478" s="40"/>
      <c r="AG478" s="40"/>
      <c r="AH478" s="40"/>
      <c r="AI478" s="40"/>
      <c r="AJ478" s="40"/>
      <c r="AK478" s="40"/>
      <c r="AL478" s="40"/>
      <c r="AM478" s="40"/>
      <c r="AN478" s="40"/>
      <c r="AO478" s="40"/>
    </row>
    <row r="479" spans="1:41" s="21" customFormat="1" x14ac:dyDescent="0.25">
      <c r="A479" s="61"/>
      <c r="B479" s="42"/>
      <c r="C479" s="180"/>
      <c r="D479" s="63"/>
      <c r="E479" s="209"/>
      <c r="F479" s="210"/>
      <c r="G479" s="211"/>
      <c r="H479" s="210"/>
      <c r="I479" s="210"/>
      <c r="J479" s="210"/>
      <c r="K479" s="212" t="s">
        <v>372</v>
      </c>
      <c r="L479" s="210"/>
      <c r="M479" s="210"/>
      <c r="N479" s="192"/>
      <c r="O479" s="35"/>
      <c r="Q479" s="74" t="str">
        <f t="shared" ca="1" si="47"/>
        <v/>
      </c>
      <c r="S479" s="67" t="str">
        <f t="shared" si="48"/>
        <v>N</v>
      </c>
      <c r="T479" s="67">
        <f t="shared" ca="1" si="49"/>
        <v>0</v>
      </c>
      <c r="U479" s="67">
        <f>IF(C479="",0,IF(OR(D479=0,E479=0,F479=0,G479=0,H479=0,I479=0,K479=0,K479="",L479=0,M479=0,AND(OR(L479=Lists!$K$3,L479=Lists!$K$4),J479=0),AND(L479=Lists!$K$4,OR(M479=Lists!$M$5,M479=Lists!$M$6,M479=Lists!$M$7,M479=Lists!$M$8,M479=Lists!$M$10),N479=0)),1,0))</f>
        <v>0</v>
      </c>
      <c r="V479" s="67">
        <f>IF(E479=0,0,IF(COUNTIF(Lists!$B$3:$B$203,E479)&gt;0,0,1))</f>
        <v>0</v>
      </c>
      <c r="W479" s="67">
        <f>IF(M479=Lists!$L$5,IF(COUNTIFS('Section 3'!$D$16:$D$25,F479,'Section 3'!$G$16:$G$25,Lists!$J$3)&gt;0,0,1),IF(M479=Lists!$L$6,IF(COUNTIFS('Section 3'!$D$16:$D$25,F479,'Section 3'!$G$16:$G$25,M479)&gt;0,0,1),0))</f>
        <v>0</v>
      </c>
      <c r="X479" s="67">
        <f>IF(M479=Lists!$L$8,IF(COUNTIFS('Section 3'!$D$16:$D$25,F479,'Section 3'!$G$16:$G$25,Lists!$J$5)&gt;0,0,1),IF(M479=Lists!$L$10,IF(COUNTIFS('Section 3'!$D$16:$D$25,F479,'Section 3'!$G$16:$G$25,Lists!$J$6)&gt;0,0,1),0))</f>
        <v>0</v>
      </c>
      <c r="Y479" s="67">
        <f t="shared" si="44"/>
        <v>0</v>
      </c>
      <c r="Z479" s="61">
        <f t="shared" si="45"/>
        <v>0</v>
      </c>
      <c r="AA479" s="61">
        <f t="shared" si="46"/>
        <v>0</v>
      </c>
      <c r="AB479" s="40"/>
      <c r="AC479" s="40"/>
      <c r="AD479" s="40"/>
      <c r="AE479" s="40"/>
      <c r="AF479" s="40"/>
      <c r="AG479" s="40"/>
      <c r="AH479" s="40"/>
      <c r="AI479" s="40"/>
      <c r="AJ479" s="40"/>
      <c r="AK479" s="40"/>
      <c r="AL479" s="40"/>
      <c r="AM479" s="40"/>
      <c r="AN479" s="40"/>
      <c r="AO479" s="40"/>
    </row>
    <row r="480" spans="1:41" s="21" customFormat="1" x14ac:dyDescent="0.25">
      <c r="A480" s="61"/>
      <c r="B480" s="42"/>
      <c r="C480" s="180"/>
      <c r="D480" s="63"/>
      <c r="E480" s="209"/>
      <c r="F480" s="210"/>
      <c r="G480" s="211"/>
      <c r="H480" s="210"/>
      <c r="I480" s="210"/>
      <c r="J480" s="210"/>
      <c r="K480" s="212" t="s">
        <v>372</v>
      </c>
      <c r="L480" s="210"/>
      <c r="M480" s="210"/>
      <c r="N480" s="192"/>
      <c r="O480" s="35"/>
      <c r="Q480" s="74" t="str">
        <f t="shared" ca="1" si="47"/>
        <v/>
      </c>
      <c r="S480" s="67" t="str">
        <f t="shared" si="48"/>
        <v>N</v>
      </c>
      <c r="T480" s="67">
        <f t="shared" ca="1" si="49"/>
        <v>0</v>
      </c>
      <c r="U480" s="67">
        <f>IF(C480="",0,IF(OR(D480=0,E480=0,F480=0,G480=0,H480=0,I480=0,K480=0,K480="",L480=0,M480=0,AND(OR(L480=Lists!$K$3,L480=Lists!$K$4),J480=0),AND(L480=Lists!$K$4,OR(M480=Lists!$M$5,M480=Lists!$M$6,M480=Lists!$M$7,M480=Lists!$M$8,M480=Lists!$M$10),N480=0)),1,0))</f>
        <v>0</v>
      </c>
      <c r="V480" s="67">
        <f>IF(E480=0,0,IF(COUNTIF(Lists!$B$3:$B$203,E480)&gt;0,0,1))</f>
        <v>0</v>
      </c>
      <c r="W480" s="67">
        <f>IF(M480=Lists!$L$5,IF(COUNTIFS('Section 3'!$D$16:$D$25,F480,'Section 3'!$G$16:$G$25,Lists!$J$3)&gt;0,0,1),IF(M480=Lists!$L$6,IF(COUNTIFS('Section 3'!$D$16:$D$25,F480,'Section 3'!$G$16:$G$25,M480)&gt;0,0,1),0))</f>
        <v>0</v>
      </c>
      <c r="X480" s="67">
        <f>IF(M480=Lists!$L$8,IF(COUNTIFS('Section 3'!$D$16:$D$25,F480,'Section 3'!$G$16:$G$25,Lists!$J$5)&gt;0,0,1),IF(M480=Lists!$L$10,IF(COUNTIFS('Section 3'!$D$16:$D$25,F480,'Section 3'!$G$16:$G$25,Lists!$J$6)&gt;0,0,1),0))</f>
        <v>0</v>
      </c>
      <c r="Y480" s="67">
        <f t="shared" si="44"/>
        <v>0</v>
      </c>
      <c r="Z480" s="61">
        <f t="shared" si="45"/>
        <v>0</v>
      </c>
      <c r="AA480" s="61">
        <f t="shared" si="46"/>
        <v>0</v>
      </c>
      <c r="AB480" s="40"/>
      <c r="AC480" s="40"/>
      <c r="AD480" s="40"/>
      <c r="AE480" s="40"/>
      <c r="AF480" s="40"/>
      <c r="AG480" s="40"/>
      <c r="AH480" s="40"/>
      <c r="AI480" s="40"/>
      <c r="AJ480" s="40"/>
      <c r="AK480" s="40"/>
      <c r="AL480" s="40"/>
      <c r="AM480" s="40"/>
      <c r="AN480" s="40"/>
      <c r="AO480" s="40"/>
    </row>
    <row r="481" spans="1:41" s="21" customFormat="1" x14ac:dyDescent="0.25">
      <c r="A481" s="61"/>
      <c r="B481" s="42"/>
      <c r="C481" s="180"/>
      <c r="D481" s="63"/>
      <c r="E481" s="209"/>
      <c r="F481" s="210"/>
      <c r="G481" s="211"/>
      <c r="H481" s="210"/>
      <c r="I481" s="210"/>
      <c r="J481" s="210"/>
      <c r="K481" s="212" t="s">
        <v>372</v>
      </c>
      <c r="L481" s="210"/>
      <c r="M481" s="210"/>
      <c r="N481" s="192"/>
      <c r="O481" s="35"/>
      <c r="Q481" s="74" t="str">
        <f t="shared" ca="1" si="47"/>
        <v/>
      </c>
      <c r="S481" s="67" t="str">
        <f t="shared" si="48"/>
        <v>N</v>
      </c>
      <c r="T481" s="67">
        <f t="shared" ca="1" si="49"/>
        <v>0</v>
      </c>
      <c r="U481" s="67">
        <f>IF(C481="",0,IF(OR(D481=0,E481=0,F481=0,G481=0,H481=0,I481=0,K481=0,K481="",L481=0,M481=0,AND(OR(L481=Lists!$K$3,L481=Lists!$K$4),J481=0),AND(L481=Lists!$K$4,OR(M481=Lists!$M$5,M481=Lists!$M$6,M481=Lists!$M$7,M481=Lists!$M$8,M481=Lists!$M$10),N481=0)),1,0))</f>
        <v>0</v>
      </c>
      <c r="V481" s="67">
        <f>IF(E481=0,0,IF(COUNTIF(Lists!$B$3:$B$203,E481)&gt;0,0,1))</f>
        <v>0</v>
      </c>
      <c r="W481" s="67">
        <f>IF(M481=Lists!$L$5,IF(COUNTIFS('Section 3'!$D$16:$D$25,F481,'Section 3'!$G$16:$G$25,Lists!$J$3)&gt;0,0,1),IF(M481=Lists!$L$6,IF(COUNTIFS('Section 3'!$D$16:$D$25,F481,'Section 3'!$G$16:$G$25,M481)&gt;0,0,1),0))</f>
        <v>0</v>
      </c>
      <c r="X481" s="67">
        <f>IF(M481=Lists!$L$8,IF(COUNTIFS('Section 3'!$D$16:$D$25,F481,'Section 3'!$G$16:$G$25,Lists!$J$5)&gt;0,0,1),IF(M481=Lists!$L$10,IF(COUNTIFS('Section 3'!$D$16:$D$25,F481,'Section 3'!$G$16:$G$25,Lists!$J$6)&gt;0,0,1),0))</f>
        <v>0</v>
      </c>
      <c r="Y481" s="67">
        <f t="shared" si="44"/>
        <v>0</v>
      </c>
      <c r="Z481" s="61">
        <f t="shared" si="45"/>
        <v>0</v>
      </c>
      <c r="AA481" s="61">
        <f t="shared" si="46"/>
        <v>0</v>
      </c>
      <c r="AB481" s="40"/>
      <c r="AC481" s="40"/>
      <c r="AD481" s="40"/>
      <c r="AE481" s="40"/>
      <c r="AF481" s="40"/>
      <c r="AG481" s="40"/>
      <c r="AH481" s="40"/>
      <c r="AI481" s="40"/>
      <c r="AJ481" s="40"/>
      <c r="AK481" s="40"/>
      <c r="AL481" s="40"/>
      <c r="AM481" s="40"/>
      <c r="AN481" s="40"/>
      <c r="AO481" s="40"/>
    </row>
    <row r="482" spans="1:41" s="21" customFormat="1" x14ac:dyDescent="0.25">
      <c r="A482" s="61"/>
      <c r="B482" s="42"/>
      <c r="C482" s="180"/>
      <c r="D482" s="63"/>
      <c r="E482" s="209"/>
      <c r="F482" s="210"/>
      <c r="G482" s="211"/>
      <c r="H482" s="210"/>
      <c r="I482" s="210"/>
      <c r="J482" s="210"/>
      <c r="K482" s="212" t="s">
        <v>372</v>
      </c>
      <c r="L482" s="210"/>
      <c r="M482" s="210"/>
      <c r="N482" s="192"/>
      <c r="O482" s="35"/>
      <c r="Q482" s="74" t="str">
        <f t="shared" ca="1" si="47"/>
        <v/>
      </c>
      <c r="S482" s="67" t="str">
        <f t="shared" si="48"/>
        <v>N</v>
      </c>
      <c r="T482" s="67">
        <f t="shared" ca="1" si="49"/>
        <v>0</v>
      </c>
      <c r="U482" s="67">
        <f>IF(C482="",0,IF(OR(D482=0,E482=0,F482=0,G482=0,H482=0,I482=0,K482=0,K482="",L482=0,M482=0,AND(OR(L482=Lists!$K$3,L482=Lists!$K$4),J482=0),AND(L482=Lists!$K$4,OR(M482=Lists!$M$5,M482=Lists!$M$6,M482=Lists!$M$7,M482=Lists!$M$8,M482=Lists!$M$10),N482=0)),1,0))</f>
        <v>0</v>
      </c>
      <c r="V482" s="67">
        <f>IF(E482=0,0,IF(COUNTIF(Lists!$B$3:$B$203,E482)&gt;0,0,1))</f>
        <v>0</v>
      </c>
      <c r="W482" s="67">
        <f>IF(M482=Lists!$L$5,IF(COUNTIFS('Section 3'!$D$16:$D$25,F482,'Section 3'!$G$16:$G$25,Lists!$J$3)&gt;0,0,1),IF(M482=Lists!$L$6,IF(COUNTIFS('Section 3'!$D$16:$D$25,F482,'Section 3'!$G$16:$G$25,M482)&gt;0,0,1),0))</f>
        <v>0</v>
      </c>
      <c r="X482" s="67">
        <f>IF(M482=Lists!$L$8,IF(COUNTIFS('Section 3'!$D$16:$D$25,F482,'Section 3'!$G$16:$G$25,Lists!$J$5)&gt;0,0,1),IF(M482=Lists!$L$10,IF(COUNTIFS('Section 3'!$D$16:$D$25,F482,'Section 3'!$G$16:$G$25,Lists!$J$6)&gt;0,0,1),0))</f>
        <v>0</v>
      </c>
      <c r="Y482" s="67">
        <f t="shared" si="44"/>
        <v>0</v>
      </c>
      <c r="Z482" s="61">
        <f t="shared" si="45"/>
        <v>0</v>
      </c>
      <c r="AA482" s="61">
        <f t="shared" si="46"/>
        <v>0</v>
      </c>
      <c r="AB482" s="40"/>
      <c r="AC482" s="40"/>
      <c r="AD482" s="40"/>
      <c r="AE482" s="40"/>
      <c r="AF482" s="40"/>
      <c r="AG482" s="40"/>
      <c r="AH482" s="40"/>
      <c r="AI482" s="40"/>
      <c r="AJ482" s="40"/>
      <c r="AK482" s="40"/>
      <c r="AL482" s="40"/>
      <c r="AM482" s="40"/>
      <c r="AN482" s="40"/>
      <c r="AO482" s="40"/>
    </row>
    <row r="483" spans="1:41" s="21" customFormat="1" x14ac:dyDescent="0.25">
      <c r="A483" s="61"/>
      <c r="B483" s="42"/>
      <c r="C483" s="180"/>
      <c r="D483" s="63"/>
      <c r="E483" s="209"/>
      <c r="F483" s="210"/>
      <c r="G483" s="211"/>
      <c r="H483" s="210"/>
      <c r="I483" s="210"/>
      <c r="J483" s="210"/>
      <c r="K483" s="212" t="s">
        <v>372</v>
      </c>
      <c r="L483" s="210"/>
      <c r="M483" s="210"/>
      <c r="N483" s="192"/>
      <c r="O483" s="35"/>
      <c r="Q483" s="74" t="str">
        <f t="shared" ca="1" si="47"/>
        <v/>
      </c>
      <c r="S483" s="67" t="str">
        <f t="shared" si="48"/>
        <v>N</v>
      </c>
      <c r="T483" s="67">
        <f t="shared" ca="1" si="49"/>
        <v>0</v>
      </c>
      <c r="U483" s="67">
        <f>IF(C483="",0,IF(OR(D483=0,E483=0,F483=0,G483=0,H483=0,I483=0,K483=0,K483="",L483=0,M483=0,AND(OR(L483=Lists!$K$3,L483=Lists!$K$4),J483=0),AND(L483=Lists!$K$4,OR(M483=Lists!$M$5,M483=Lists!$M$6,M483=Lists!$M$7,M483=Lists!$M$8,M483=Lists!$M$10),N483=0)),1,0))</f>
        <v>0</v>
      </c>
      <c r="V483" s="67">
        <f>IF(E483=0,0,IF(COUNTIF(Lists!$B$3:$B$203,E483)&gt;0,0,1))</f>
        <v>0</v>
      </c>
      <c r="W483" s="67">
        <f>IF(M483=Lists!$L$5,IF(COUNTIFS('Section 3'!$D$16:$D$25,F483,'Section 3'!$G$16:$G$25,Lists!$J$3)&gt;0,0,1),IF(M483=Lists!$L$6,IF(COUNTIFS('Section 3'!$D$16:$D$25,F483,'Section 3'!$G$16:$G$25,M483)&gt;0,0,1),0))</f>
        <v>0</v>
      </c>
      <c r="X483" s="67">
        <f>IF(M483=Lists!$L$8,IF(COUNTIFS('Section 3'!$D$16:$D$25,F483,'Section 3'!$G$16:$G$25,Lists!$J$5)&gt;0,0,1),IF(M483=Lists!$L$10,IF(COUNTIFS('Section 3'!$D$16:$D$25,F483,'Section 3'!$G$16:$G$25,Lists!$J$6)&gt;0,0,1),0))</f>
        <v>0</v>
      </c>
      <c r="Y483" s="67">
        <f t="shared" si="44"/>
        <v>0</v>
      </c>
      <c r="Z483" s="61">
        <f t="shared" si="45"/>
        <v>0</v>
      </c>
      <c r="AA483" s="61">
        <f t="shared" si="46"/>
        <v>0</v>
      </c>
      <c r="AB483" s="40"/>
      <c r="AC483" s="40"/>
      <c r="AD483" s="40"/>
      <c r="AE483" s="40"/>
      <c r="AF483" s="40"/>
      <c r="AG483" s="40"/>
      <c r="AH483" s="40"/>
      <c r="AI483" s="40"/>
      <c r="AJ483" s="40"/>
      <c r="AK483" s="40"/>
      <c r="AL483" s="40"/>
      <c r="AM483" s="40"/>
      <c r="AN483" s="40"/>
      <c r="AO483" s="40"/>
    </row>
    <row r="484" spans="1:41" s="21" customFormat="1" x14ac:dyDescent="0.25">
      <c r="A484" s="61"/>
      <c r="B484" s="42"/>
      <c r="C484" s="180"/>
      <c r="D484" s="63"/>
      <c r="E484" s="209"/>
      <c r="F484" s="210"/>
      <c r="G484" s="211"/>
      <c r="H484" s="210"/>
      <c r="I484" s="210"/>
      <c r="J484" s="210"/>
      <c r="K484" s="212" t="s">
        <v>372</v>
      </c>
      <c r="L484" s="210"/>
      <c r="M484" s="210"/>
      <c r="N484" s="192"/>
      <c r="O484" s="35"/>
      <c r="Q484" s="74" t="str">
        <f t="shared" ca="1" si="47"/>
        <v/>
      </c>
      <c r="S484" s="67" t="str">
        <f t="shared" si="48"/>
        <v>N</v>
      </c>
      <c r="T484" s="67">
        <f t="shared" ca="1" si="49"/>
        <v>0</v>
      </c>
      <c r="U484" s="67">
        <f>IF(C484="",0,IF(OR(D484=0,E484=0,F484=0,G484=0,H484=0,I484=0,K484=0,K484="",L484=0,M484=0,AND(OR(L484=Lists!$K$3,L484=Lists!$K$4),J484=0),AND(L484=Lists!$K$4,OR(M484=Lists!$M$5,M484=Lists!$M$6,M484=Lists!$M$7,M484=Lists!$M$8,M484=Lists!$M$10),N484=0)),1,0))</f>
        <v>0</v>
      </c>
      <c r="V484" s="67">
        <f>IF(E484=0,0,IF(COUNTIF(Lists!$B$3:$B$203,E484)&gt;0,0,1))</f>
        <v>0</v>
      </c>
      <c r="W484" s="67">
        <f>IF(M484=Lists!$L$5,IF(COUNTIFS('Section 3'!$D$16:$D$25,F484,'Section 3'!$G$16:$G$25,Lists!$J$3)&gt;0,0,1),IF(M484=Lists!$L$6,IF(COUNTIFS('Section 3'!$D$16:$D$25,F484,'Section 3'!$G$16:$G$25,M484)&gt;0,0,1),0))</f>
        <v>0</v>
      </c>
      <c r="X484" s="67">
        <f>IF(M484=Lists!$L$8,IF(COUNTIFS('Section 3'!$D$16:$D$25,F484,'Section 3'!$G$16:$G$25,Lists!$J$5)&gt;0,0,1),IF(M484=Lists!$L$10,IF(COUNTIFS('Section 3'!$D$16:$D$25,F484,'Section 3'!$G$16:$G$25,Lists!$J$6)&gt;0,0,1),0))</f>
        <v>0</v>
      </c>
      <c r="Y484" s="67">
        <f t="shared" si="44"/>
        <v>0</v>
      </c>
      <c r="Z484" s="61">
        <f t="shared" si="45"/>
        <v>0</v>
      </c>
      <c r="AA484" s="61">
        <f t="shared" si="46"/>
        <v>0</v>
      </c>
      <c r="AB484" s="40"/>
      <c r="AC484" s="40"/>
      <c r="AD484" s="40"/>
      <c r="AE484" s="40"/>
      <c r="AF484" s="40"/>
      <c r="AG484" s="40"/>
      <c r="AH484" s="40"/>
      <c r="AI484" s="40"/>
      <c r="AJ484" s="40"/>
      <c r="AK484" s="40"/>
      <c r="AL484" s="40"/>
      <c r="AM484" s="40"/>
      <c r="AN484" s="40"/>
      <c r="AO484" s="40"/>
    </row>
    <row r="485" spans="1:41" s="21" customFormat="1" x14ac:dyDescent="0.25">
      <c r="A485" s="61"/>
      <c r="B485" s="42"/>
      <c r="C485" s="180"/>
      <c r="D485" s="63"/>
      <c r="E485" s="209"/>
      <c r="F485" s="210"/>
      <c r="G485" s="211"/>
      <c r="H485" s="210"/>
      <c r="I485" s="210"/>
      <c r="J485" s="210"/>
      <c r="K485" s="212" t="s">
        <v>372</v>
      </c>
      <c r="L485" s="210"/>
      <c r="M485" s="210"/>
      <c r="N485" s="192"/>
      <c r="O485" s="35"/>
      <c r="Q485" s="74" t="str">
        <f t="shared" ca="1" si="47"/>
        <v/>
      </c>
      <c r="S485" s="67" t="str">
        <f t="shared" si="48"/>
        <v>N</v>
      </c>
      <c r="T485" s="67">
        <f t="shared" ca="1" si="49"/>
        <v>0</v>
      </c>
      <c r="U485" s="67">
        <f>IF(C485="",0,IF(OR(D485=0,E485=0,F485=0,G485=0,H485=0,I485=0,K485=0,K485="",L485=0,M485=0,AND(OR(L485=Lists!$K$3,L485=Lists!$K$4),J485=0),AND(L485=Lists!$K$4,OR(M485=Lists!$M$5,M485=Lists!$M$6,M485=Lists!$M$7,M485=Lists!$M$8,M485=Lists!$M$10),N485=0)),1,0))</f>
        <v>0</v>
      </c>
      <c r="V485" s="67">
        <f>IF(E485=0,0,IF(COUNTIF(Lists!$B$3:$B$203,E485)&gt;0,0,1))</f>
        <v>0</v>
      </c>
      <c r="W485" s="67">
        <f>IF(M485=Lists!$L$5,IF(COUNTIFS('Section 3'!$D$16:$D$25,F485,'Section 3'!$G$16:$G$25,Lists!$J$3)&gt;0,0,1),IF(M485=Lists!$L$6,IF(COUNTIFS('Section 3'!$D$16:$D$25,F485,'Section 3'!$G$16:$G$25,M485)&gt;0,0,1),0))</f>
        <v>0</v>
      </c>
      <c r="X485" s="67">
        <f>IF(M485=Lists!$L$8,IF(COUNTIFS('Section 3'!$D$16:$D$25,F485,'Section 3'!$G$16:$G$25,Lists!$J$5)&gt;0,0,1),IF(M485=Lists!$L$10,IF(COUNTIFS('Section 3'!$D$16:$D$25,F485,'Section 3'!$G$16:$G$25,Lists!$J$6)&gt;0,0,1),0))</f>
        <v>0</v>
      </c>
      <c r="Y485" s="67">
        <f t="shared" si="44"/>
        <v>0</v>
      </c>
      <c r="Z485" s="61">
        <f t="shared" si="45"/>
        <v>0</v>
      </c>
      <c r="AA485" s="61">
        <f t="shared" si="46"/>
        <v>0</v>
      </c>
      <c r="AB485" s="40"/>
      <c r="AC485" s="40"/>
      <c r="AD485" s="40"/>
      <c r="AE485" s="40"/>
      <c r="AF485" s="40"/>
      <c r="AG485" s="40"/>
      <c r="AH485" s="40"/>
      <c r="AI485" s="40"/>
      <c r="AJ485" s="40"/>
      <c r="AK485" s="40"/>
      <c r="AL485" s="40"/>
      <c r="AM485" s="40"/>
      <c r="AN485" s="40"/>
      <c r="AO485" s="40"/>
    </row>
    <row r="486" spans="1:41" s="21" customFormat="1" x14ac:dyDescent="0.25">
      <c r="A486" s="61"/>
      <c r="B486" s="42"/>
      <c r="C486" s="180"/>
      <c r="D486" s="63"/>
      <c r="E486" s="209"/>
      <c r="F486" s="210"/>
      <c r="G486" s="211"/>
      <c r="H486" s="210"/>
      <c r="I486" s="210"/>
      <c r="J486" s="210"/>
      <c r="K486" s="212" t="s">
        <v>372</v>
      </c>
      <c r="L486" s="210"/>
      <c r="M486" s="210"/>
      <c r="N486" s="192"/>
      <c r="O486" s="35"/>
      <c r="Q486" s="74" t="str">
        <f t="shared" ca="1" si="47"/>
        <v/>
      </c>
      <c r="S486" s="67" t="str">
        <f t="shared" si="48"/>
        <v>N</v>
      </c>
      <c r="T486" s="67">
        <f t="shared" ca="1" si="49"/>
        <v>0</v>
      </c>
      <c r="U486" s="67">
        <f>IF(C486="",0,IF(OR(D486=0,E486=0,F486=0,G486=0,H486=0,I486=0,K486=0,K486="",L486=0,M486=0,AND(OR(L486=Lists!$K$3,L486=Lists!$K$4),J486=0),AND(L486=Lists!$K$4,OR(M486=Lists!$M$5,M486=Lists!$M$6,M486=Lists!$M$7,M486=Lists!$M$8,M486=Lists!$M$10),N486=0)),1,0))</f>
        <v>0</v>
      </c>
      <c r="V486" s="67">
        <f>IF(E486=0,0,IF(COUNTIF(Lists!$B$3:$B$203,E486)&gt;0,0,1))</f>
        <v>0</v>
      </c>
      <c r="W486" s="67">
        <f>IF(M486=Lists!$L$5,IF(COUNTIFS('Section 3'!$D$16:$D$25,F486,'Section 3'!$G$16:$G$25,Lists!$J$3)&gt;0,0,1),IF(M486=Lists!$L$6,IF(COUNTIFS('Section 3'!$D$16:$D$25,F486,'Section 3'!$G$16:$G$25,M486)&gt;0,0,1),0))</f>
        <v>0</v>
      </c>
      <c r="X486" s="67">
        <f>IF(M486=Lists!$L$8,IF(COUNTIFS('Section 3'!$D$16:$D$25,F486,'Section 3'!$G$16:$G$25,Lists!$J$5)&gt;0,0,1),IF(M486=Lists!$L$10,IF(COUNTIFS('Section 3'!$D$16:$D$25,F486,'Section 3'!$G$16:$G$25,Lists!$J$6)&gt;0,0,1),0))</f>
        <v>0</v>
      </c>
      <c r="Y486" s="67">
        <f t="shared" si="44"/>
        <v>0</v>
      </c>
      <c r="Z486" s="61">
        <f t="shared" si="45"/>
        <v>0</v>
      </c>
      <c r="AA486" s="61">
        <f t="shared" si="46"/>
        <v>0</v>
      </c>
      <c r="AB486" s="40"/>
      <c r="AC486" s="40"/>
      <c r="AD486" s="40"/>
      <c r="AE486" s="40"/>
      <c r="AF486" s="40"/>
      <c r="AG486" s="40"/>
      <c r="AH486" s="40"/>
      <c r="AI486" s="40"/>
      <c r="AJ486" s="40"/>
      <c r="AK486" s="40"/>
      <c r="AL486" s="40"/>
      <c r="AM486" s="40"/>
      <c r="AN486" s="40"/>
      <c r="AO486" s="40"/>
    </row>
    <row r="487" spans="1:41" s="21" customFormat="1" x14ac:dyDescent="0.25">
      <c r="A487" s="61"/>
      <c r="B487" s="42"/>
      <c r="C487" s="180"/>
      <c r="D487" s="63"/>
      <c r="E487" s="209"/>
      <c r="F487" s="210"/>
      <c r="G487" s="211"/>
      <c r="H487" s="210"/>
      <c r="I487" s="210"/>
      <c r="J487" s="210"/>
      <c r="K487" s="212" t="s">
        <v>372</v>
      </c>
      <c r="L487" s="210"/>
      <c r="M487" s="210"/>
      <c r="N487" s="192"/>
      <c r="O487" s="35"/>
      <c r="Q487" s="74" t="str">
        <f t="shared" ca="1" si="47"/>
        <v/>
      </c>
      <c r="S487" s="67" t="str">
        <f t="shared" si="48"/>
        <v>N</v>
      </c>
      <c r="T487" s="67">
        <f t="shared" ca="1" si="49"/>
        <v>0</v>
      </c>
      <c r="U487" s="67">
        <f>IF(C487="",0,IF(OR(D487=0,E487=0,F487=0,G487=0,H487=0,I487=0,K487=0,K487="",L487=0,M487=0,AND(OR(L487=Lists!$K$3,L487=Lists!$K$4),J487=0),AND(L487=Lists!$K$4,OR(M487=Lists!$M$5,M487=Lists!$M$6,M487=Lists!$M$7,M487=Lists!$M$8,M487=Lists!$M$10),N487=0)),1,0))</f>
        <v>0</v>
      </c>
      <c r="V487" s="67">
        <f>IF(E487=0,0,IF(COUNTIF(Lists!$B$3:$B$203,E487)&gt;0,0,1))</f>
        <v>0</v>
      </c>
      <c r="W487" s="67">
        <f>IF(M487=Lists!$L$5,IF(COUNTIFS('Section 3'!$D$16:$D$25,F487,'Section 3'!$G$16:$G$25,Lists!$J$3)&gt;0,0,1),IF(M487=Lists!$L$6,IF(COUNTIFS('Section 3'!$D$16:$D$25,F487,'Section 3'!$G$16:$G$25,M487)&gt;0,0,1),0))</f>
        <v>0</v>
      </c>
      <c r="X487" s="67">
        <f>IF(M487=Lists!$L$8,IF(COUNTIFS('Section 3'!$D$16:$D$25,F487,'Section 3'!$G$16:$G$25,Lists!$J$5)&gt;0,0,1),IF(M487=Lists!$L$10,IF(COUNTIFS('Section 3'!$D$16:$D$25,F487,'Section 3'!$G$16:$G$25,Lists!$J$6)&gt;0,0,1),0))</f>
        <v>0</v>
      </c>
      <c r="Y487" s="67">
        <f t="shared" si="44"/>
        <v>0</v>
      </c>
      <c r="Z487" s="61">
        <f t="shared" si="45"/>
        <v>0</v>
      </c>
      <c r="AA487" s="61">
        <f t="shared" si="46"/>
        <v>0</v>
      </c>
      <c r="AB487" s="40"/>
      <c r="AC487" s="40"/>
      <c r="AD487" s="40"/>
      <c r="AE487" s="40"/>
      <c r="AF487" s="40"/>
      <c r="AG487" s="40"/>
      <c r="AH487" s="40"/>
      <c r="AI487" s="40"/>
      <c r="AJ487" s="40"/>
      <c r="AK487" s="40"/>
      <c r="AL487" s="40"/>
      <c r="AM487" s="40"/>
      <c r="AN487" s="40"/>
      <c r="AO487" s="40"/>
    </row>
    <row r="488" spans="1:41" s="21" customFormat="1" x14ac:dyDescent="0.25">
      <c r="A488" s="61"/>
      <c r="B488" s="42"/>
      <c r="C488" s="180"/>
      <c r="D488" s="63"/>
      <c r="E488" s="209"/>
      <c r="F488" s="210"/>
      <c r="G488" s="211"/>
      <c r="H488" s="210"/>
      <c r="I488" s="210"/>
      <c r="J488" s="210"/>
      <c r="K488" s="212" t="s">
        <v>372</v>
      </c>
      <c r="L488" s="210"/>
      <c r="M488" s="210"/>
      <c r="N488" s="192"/>
      <c r="O488" s="35"/>
      <c r="Q488" s="74" t="str">
        <f t="shared" ca="1" si="47"/>
        <v/>
      </c>
      <c r="S488" s="67" t="str">
        <f t="shared" si="48"/>
        <v>N</v>
      </c>
      <c r="T488" s="67">
        <f t="shared" ca="1" si="49"/>
        <v>0</v>
      </c>
      <c r="U488" s="67">
        <f>IF(C488="",0,IF(OR(D488=0,E488=0,F488=0,G488=0,H488=0,I488=0,K488=0,K488="",L488=0,M488=0,AND(OR(L488=Lists!$K$3,L488=Lists!$K$4),J488=0),AND(L488=Lists!$K$4,OR(M488=Lists!$M$5,M488=Lists!$M$6,M488=Lists!$M$7,M488=Lists!$M$8,M488=Lists!$M$10),N488=0)),1,0))</f>
        <v>0</v>
      </c>
      <c r="V488" s="67">
        <f>IF(E488=0,0,IF(COUNTIF(Lists!$B$3:$B$203,E488)&gt;0,0,1))</f>
        <v>0</v>
      </c>
      <c r="W488" s="67">
        <f>IF(M488=Lists!$L$5,IF(COUNTIFS('Section 3'!$D$16:$D$25,F488,'Section 3'!$G$16:$G$25,Lists!$J$3)&gt;0,0,1),IF(M488=Lists!$L$6,IF(COUNTIFS('Section 3'!$D$16:$D$25,F488,'Section 3'!$G$16:$G$25,M488)&gt;0,0,1),0))</f>
        <v>0</v>
      </c>
      <c r="X488" s="67">
        <f>IF(M488=Lists!$L$8,IF(COUNTIFS('Section 3'!$D$16:$D$25,F488,'Section 3'!$G$16:$G$25,Lists!$J$5)&gt;0,0,1),IF(M488=Lists!$L$10,IF(COUNTIFS('Section 3'!$D$16:$D$25,F488,'Section 3'!$G$16:$G$25,Lists!$J$6)&gt;0,0,1),0))</f>
        <v>0</v>
      </c>
      <c r="Y488" s="67">
        <f t="shared" si="44"/>
        <v>0</v>
      </c>
      <c r="Z488" s="61">
        <f t="shared" si="45"/>
        <v>0</v>
      </c>
      <c r="AA488" s="61">
        <f t="shared" si="46"/>
        <v>0</v>
      </c>
      <c r="AB488" s="40"/>
      <c r="AC488" s="40"/>
      <c r="AD488" s="40"/>
      <c r="AE488" s="40"/>
      <c r="AF488" s="40"/>
      <c r="AG488" s="40"/>
      <c r="AH488" s="40"/>
      <c r="AI488" s="40"/>
      <c r="AJ488" s="40"/>
      <c r="AK488" s="40"/>
      <c r="AL488" s="40"/>
      <c r="AM488" s="40"/>
      <c r="AN488" s="40"/>
      <c r="AO488" s="40"/>
    </row>
    <row r="489" spans="1:41" s="21" customFormat="1" x14ac:dyDescent="0.25">
      <c r="A489" s="61"/>
      <c r="B489" s="42"/>
      <c r="C489" s="180"/>
      <c r="D489" s="63"/>
      <c r="E489" s="209"/>
      <c r="F489" s="210"/>
      <c r="G489" s="211"/>
      <c r="H489" s="210"/>
      <c r="I489" s="210"/>
      <c r="J489" s="210"/>
      <c r="K489" s="212" t="s">
        <v>372</v>
      </c>
      <c r="L489" s="210"/>
      <c r="M489" s="210"/>
      <c r="N489" s="192"/>
      <c r="O489" s="35"/>
      <c r="Q489" s="74" t="str">
        <f t="shared" ca="1" si="47"/>
        <v/>
      </c>
      <c r="S489" s="67" t="str">
        <f t="shared" si="48"/>
        <v>N</v>
      </c>
      <c r="T489" s="67">
        <f t="shared" ca="1" si="49"/>
        <v>0</v>
      </c>
      <c r="U489" s="67">
        <f>IF(C489="",0,IF(OR(D489=0,E489=0,F489=0,G489=0,H489=0,I489=0,K489=0,K489="",L489=0,M489=0,AND(OR(L489=Lists!$K$3,L489=Lists!$K$4),J489=0),AND(L489=Lists!$K$4,OR(M489=Lists!$M$5,M489=Lists!$M$6,M489=Lists!$M$7,M489=Lists!$M$8,M489=Lists!$M$10),N489=0)),1,0))</f>
        <v>0</v>
      </c>
      <c r="V489" s="67">
        <f>IF(E489=0,0,IF(COUNTIF(Lists!$B$3:$B$203,E489)&gt;0,0,1))</f>
        <v>0</v>
      </c>
      <c r="W489" s="67">
        <f>IF(M489=Lists!$L$5,IF(COUNTIFS('Section 3'!$D$16:$D$25,F489,'Section 3'!$G$16:$G$25,Lists!$J$3)&gt;0,0,1),IF(M489=Lists!$L$6,IF(COUNTIFS('Section 3'!$D$16:$D$25,F489,'Section 3'!$G$16:$G$25,M489)&gt;0,0,1),0))</f>
        <v>0</v>
      </c>
      <c r="X489" s="67">
        <f>IF(M489=Lists!$L$8,IF(COUNTIFS('Section 3'!$D$16:$D$25,F489,'Section 3'!$G$16:$G$25,Lists!$J$5)&gt;0,0,1),IF(M489=Lists!$L$10,IF(COUNTIFS('Section 3'!$D$16:$D$25,F489,'Section 3'!$G$16:$G$25,Lists!$J$6)&gt;0,0,1),0))</f>
        <v>0</v>
      </c>
      <c r="Y489" s="67">
        <f t="shared" si="44"/>
        <v>0</v>
      </c>
      <c r="Z489" s="61">
        <f t="shared" si="45"/>
        <v>0</v>
      </c>
      <c r="AA489" s="61">
        <f t="shared" si="46"/>
        <v>0</v>
      </c>
      <c r="AB489" s="40"/>
      <c r="AC489" s="40"/>
      <c r="AD489" s="40"/>
      <c r="AE489" s="40"/>
      <c r="AF489" s="40"/>
      <c r="AG489" s="40"/>
      <c r="AH489" s="40"/>
      <c r="AI489" s="40"/>
      <c r="AJ489" s="40"/>
      <c r="AK489" s="40"/>
      <c r="AL489" s="40"/>
      <c r="AM489" s="40"/>
      <c r="AN489" s="40"/>
      <c r="AO489" s="40"/>
    </row>
    <row r="490" spans="1:41" s="21" customFormat="1" x14ac:dyDescent="0.25">
      <c r="A490" s="61"/>
      <c r="B490" s="42"/>
      <c r="C490" s="180"/>
      <c r="D490" s="63"/>
      <c r="E490" s="209"/>
      <c r="F490" s="210"/>
      <c r="G490" s="211"/>
      <c r="H490" s="210"/>
      <c r="I490" s="210"/>
      <c r="J490" s="210"/>
      <c r="K490" s="212" t="s">
        <v>372</v>
      </c>
      <c r="L490" s="210"/>
      <c r="M490" s="210"/>
      <c r="N490" s="192"/>
      <c r="O490" s="35"/>
      <c r="Q490" s="74" t="str">
        <f t="shared" ca="1" si="47"/>
        <v/>
      </c>
      <c r="S490" s="67" t="str">
        <f t="shared" si="48"/>
        <v>N</v>
      </c>
      <c r="T490" s="67">
        <f t="shared" ca="1" si="49"/>
        <v>0</v>
      </c>
      <c r="U490" s="67">
        <f>IF(C490="",0,IF(OR(D490=0,E490=0,F490=0,G490=0,H490=0,I490=0,K490=0,K490="",L490=0,M490=0,AND(OR(L490=Lists!$K$3,L490=Lists!$K$4),J490=0),AND(L490=Lists!$K$4,OR(M490=Lists!$M$5,M490=Lists!$M$6,M490=Lists!$M$7,M490=Lists!$M$8,M490=Lists!$M$10),N490=0)),1,0))</f>
        <v>0</v>
      </c>
      <c r="V490" s="67">
        <f>IF(E490=0,0,IF(COUNTIF(Lists!$B$3:$B$203,E490)&gt;0,0,1))</f>
        <v>0</v>
      </c>
      <c r="W490" s="67">
        <f>IF(M490=Lists!$L$5,IF(COUNTIFS('Section 3'!$D$16:$D$25,F490,'Section 3'!$G$16:$G$25,Lists!$J$3)&gt;0,0,1),IF(M490=Lists!$L$6,IF(COUNTIFS('Section 3'!$D$16:$D$25,F490,'Section 3'!$G$16:$G$25,M490)&gt;0,0,1),0))</f>
        <v>0</v>
      </c>
      <c r="X490" s="67">
        <f>IF(M490=Lists!$L$8,IF(COUNTIFS('Section 3'!$D$16:$D$25,F490,'Section 3'!$G$16:$G$25,Lists!$J$5)&gt;0,0,1),IF(M490=Lists!$L$10,IF(COUNTIFS('Section 3'!$D$16:$D$25,F490,'Section 3'!$G$16:$G$25,Lists!$J$6)&gt;0,0,1),0))</f>
        <v>0</v>
      </c>
      <c r="Y490" s="67">
        <f t="shared" si="44"/>
        <v>0</v>
      </c>
      <c r="Z490" s="61">
        <f t="shared" si="45"/>
        <v>0</v>
      </c>
      <c r="AA490" s="61">
        <f t="shared" si="46"/>
        <v>0</v>
      </c>
      <c r="AB490" s="40"/>
      <c r="AC490" s="40"/>
      <c r="AD490" s="40"/>
      <c r="AE490" s="40"/>
      <c r="AF490" s="40"/>
      <c r="AG490" s="40"/>
      <c r="AH490" s="40"/>
      <c r="AI490" s="40"/>
      <c r="AJ490" s="40"/>
      <c r="AK490" s="40"/>
      <c r="AL490" s="40"/>
      <c r="AM490" s="40"/>
      <c r="AN490" s="40"/>
      <c r="AO490" s="40"/>
    </row>
    <row r="491" spans="1:41" s="21" customFormat="1" x14ac:dyDescent="0.25">
      <c r="A491" s="61"/>
      <c r="B491" s="42"/>
      <c r="C491" s="180"/>
      <c r="D491" s="63"/>
      <c r="E491" s="209"/>
      <c r="F491" s="210"/>
      <c r="G491" s="211"/>
      <c r="H491" s="210"/>
      <c r="I491" s="210"/>
      <c r="J491" s="210"/>
      <c r="K491" s="212" t="s">
        <v>372</v>
      </c>
      <c r="L491" s="210"/>
      <c r="M491" s="210"/>
      <c r="N491" s="192"/>
      <c r="O491" s="35"/>
      <c r="Q491" s="74" t="str">
        <f t="shared" ca="1" si="47"/>
        <v/>
      </c>
      <c r="S491" s="67" t="str">
        <f t="shared" si="48"/>
        <v>N</v>
      </c>
      <c r="T491" s="67">
        <f t="shared" ca="1" si="49"/>
        <v>0</v>
      </c>
      <c r="U491" s="67">
        <f>IF(C491="",0,IF(OR(D491=0,E491=0,F491=0,G491=0,H491=0,I491=0,K491=0,K491="",L491=0,M491=0,AND(OR(L491=Lists!$K$3,L491=Lists!$K$4),J491=0),AND(L491=Lists!$K$4,OR(M491=Lists!$M$5,M491=Lists!$M$6,M491=Lists!$M$7,M491=Lists!$M$8,M491=Lists!$M$10),N491=0)),1,0))</f>
        <v>0</v>
      </c>
      <c r="V491" s="67">
        <f>IF(E491=0,0,IF(COUNTIF(Lists!$B$3:$B$203,E491)&gt;0,0,1))</f>
        <v>0</v>
      </c>
      <c r="W491" s="67">
        <f>IF(M491=Lists!$L$5,IF(COUNTIFS('Section 3'!$D$16:$D$25,F491,'Section 3'!$G$16:$G$25,Lists!$J$3)&gt;0,0,1),IF(M491=Lists!$L$6,IF(COUNTIFS('Section 3'!$D$16:$D$25,F491,'Section 3'!$G$16:$G$25,M491)&gt;0,0,1),0))</f>
        <v>0</v>
      </c>
      <c r="X491" s="67">
        <f>IF(M491=Lists!$L$8,IF(COUNTIFS('Section 3'!$D$16:$D$25,F491,'Section 3'!$G$16:$G$25,Lists!$J$5)&gt;0,0,1),IF(M491=Lists!$L$10,IF(COUNTIFS('Section 3'!$D$16:$D$25,F491,'Section 3'!$G$16:$G$25,Lists!$J$6)&gt;0,0,1),0))</f>
        <v>0</v>
      </c>
      <c r="Y491" s="67">
        <f t="shared" si="44"/>
        <v>0</v>
      </c>
      <c r="Z491" s="61">
        <f t="shared" si="45"/>
        <v>0</v>
      </c>
      <c r="AA491" s="61">
        <f t="shared" si="46"/>
        <v>0</v>
      </c>
      <c r="AB491" s="40"/>
      <c r="AC491" s="40"/>
      <c r="AD491" s="40"/>
      <c r="AE491" s="40"/>
      <c r="AF491" s="40"/>
      <c r="AG491" s="40"/>
      <c r="AH491" s="40"/>
      <c r="AI491" s="40"/>
      <c r="AJ491" s="40"/>
      <c r="AK491" s="40"/>
      <c r="AL491" s="40"/>
      <c r="AM491" s="40"/>
      <c r="AN491" s="40"/>
      <c r="AO491" s="40"/>
    </row>
    <row r="492" spans="1:41" s="21" customFormat="1" x14ac:dyDescent="0.25">
      <c r="A492" s="61"/>
      <c r="B492" s="42"/>
      <c r="C492" s="180"/>
      <c r="D492" s="63"/>
      <c r="E492" s="209"/>
      <c r="F492" s="210"/>
      <c r="G492" s="211"/>
      <c r="H492" s="210"/>
      <c r="I492" s="210"/>
      <c r="J492" s="210"/>
      <c r="K492" s="212" t="s">
        <v>372</v>
      </c>
      <c r="L492" s="210"/>
      <c r="M492" s="210"/>
      <c r="N492" s="192"/>
      <c r="O492" s="35"/>
      <c r="Q492" s="74" t="str">
        <f t="shared" ca="1" si="47"/>
        <v/>
      </c>
      <c r="S492" s="67" t="str">
        <f t="shared" si="48"/>
        <v>N</v>
      </c>
      <c r="T492" s="67">
        <f t="shared" ca="1" si="49"/>
        <v>0</v>
      </c>
      <c r="U492" s="67">
        <f>IF(C492="",0,IF(OR(D492=0,E492=0,F492=0,G492=0,H492=0,I492=0,K492=0,K492="",L492=0,M492=0,AND(OR(L492=Lists!$K$3,L492=Lists!$K$4),J492=0),AND(L492=Lists!$K$4,OR(M492=Lists!$M$5,M492=Lists!$M$6,M492=Lists!$M$7,M492=Lists!$M$8,M492=Lists!$M$10),N492=0)),1,0))</f>
        <v>0</v>
      </c>
      <c r="V492" s="67">
        <f>IF(E492=0,0,IF(COUNTIF(Lists!$B$3:$B$203,E492)&gt;0,0,1))</f>
        <v>0</v>
      </c>
      <c r="W492" s="67">
        <f>IF(M492=Lists!$L$5,IF(COUNTIFS('Section 3'!$D$16:$D$25,F492,'Section 3'!$G$16:$G$25,Lists!$J$3)&gt;0,0,1),IF(M492=Lists!$L$6,IF(COUNTIFS('Section 3'!$D$16:$D$25,F492,'Section 3'!$G$16:$G$25,M492)&gt;0,0,1),0))</f>
        <v>0</v>
      </c>
      <c r="X492" s="67">
        <f>IF(M492=Lists!$L$8,IF(COUNTIFS('Section 3'!$D$16:$D$25,F492,'Section 3'!$G$16:$G$25,Lists!$J$5)&gt;0,0,1),IF(M492=Lists!$L$10,IF(COUNTIFS('Section 3'!$D$16:$D$25,F492,'Section 3'!$G$16:$G$25,Lists!$J$6)&gt;0,0,1),0))</f>
        <v>0</v>
      </c>
      <c r="Y492" s="67">
        <f t="shared" si="44"/>
        <v>0</v>
      </c>
      <c r="Z492" s="61">
        <f t="shared" si="45"/>
        <v>0</v>
      </c>
      <c r="AA492" s="61">
        <f t="shared" si="46"/>
        <v>0</v>
      </c>
      <c r="AB492" s="40"/>
      <c r="AC492" s="40"/>
      <c r="AD492" s="40"/>
      <c r="AE492" s="40"/>
      <c r="AF492" s="40"/>
      <c r="AG492" s="40"/>
      <c r="AH492" s="40"/>
      <c r="AI492" s="40"/>
      <c r="AJ492" s="40"/>
      <c r="AK492" s="40"/>
      <c r="AL492" s="40"/>
      <c r="AM492" s="40"/>
      <c r="AN492" s="40"/>
      <c r="AO492" s="40"/>
    </row>
    <row r="493" spans="1:41" s="21" customFormat="1" x14ac:dyDescent="0.25">
      <c r="A493" s="61"/>
      <c r="B493" s="42"/>
      <c r="C493" s="180"/>
      <c r="D493" s="63"/>
      <c r="E493" s="209"/>
      <c r="F493" s="210"/>
      <c r="G493" s="211"/>
      <c r="H493" s="210"/>
      <c r="I493" s="210"/>
      <c r="J493" s="210"/>
      <c r="K493" s="212" t="s">
        <v>372</v>
      </c>
      <c r="L493" s="210"/>
      <c r="M493" s="210"/>
      <c r="N493" s="192"/>
      <c r="O493" s="35"/>
      <c r="Q493" s="74" t="str">
        <f t="shared" ca="1" si="47"/>
        <v/>
      </c>
      <c r="S493" s="67" t="str">
        <f t="shared" si="48"/>
        <v>N</v>
      </c>
      <c r="T493" s="67">
        <f t="shared" ca="1" si="49"/>
        <v>0</v>
      </c>
      <c r="U493" s="67">
        <f>IF(C493="",0,IF(OR(D493=0,E493=0,F493=0,G493=0,H493=0,I493=0,K493=0,K493="",L493=0,M493=0,AND(OR(L493=Lists!$K$3,L493=Lists!$K$4),J493=0),AND(L493=Lists!$K$4,OR(M493=Lists!$M$5,M493=Lists!$M$6,M493=Lists!$M$7,M493=Lists!$M$8,M493=Lists!$M$10),N493=0)),1,0))</f>
        <v>0</v>
      </c>
      <c r="V493" s="67">
        <f>IF(E493=0,0,IF(COUNTIF(Lists!$B$3:$B$203,E493)&gt;0,0,1))</f>
        <v>0</v>
      </c>
      <c r="W493" s="67">
        <f>IF(M493=Lists!$L$5,IF(COUNTIFS('Section 3'!$D$16:$D$25,F493,'Section 3'!$G$16:$G$25,Lists!$J$3)&gt;0,0,1),IF(M493=Lists!$L$6,IF(COUNTIFS('Section 3'!$D$16:$D$25,F493,'Section 3'!$G$16:$G$25,M493)&gt;0,0,1),0))</f>
        <v>0</v>
      </c>
      <c r="X493" s="67">
        <f>IF(M493=Lists!$L$8,IF(COUNTIFS('Section 3'!$D$16:$D$25,F493,'Section 3'!$G$16:$G$25,Lists!$J$5)&gt;0,0,1),IF(M493=Lists!$L$10,IF(COUNTIFS('Section 3'!$D$16:$D$25,F493,'Section 3'!$G$16:$G$25,Lists!$J$6)&gt;0,0,1),0))</f>
        <v>0</v>
      </c>
      <c r="Y493" s="67">
        <f t="shared" si="44"/>
        <v>0</v>
      </c>
      <c r="Z493" s="61">
        <f t="shared" si="45"/>
        <v>0</v>
      </c>
      <c r="AA493" s="61">
        <f t="shared" si="46"/>
        <v>0</v>
      </c>
      <c r="AB493" s="40"/>
      <c r="AC493" s="40"/>
      <c r="AD493" s="40"/>
      <c r="AE493" s="40"/>
      <c r="AF493" s="40"/>
      <c r="AG493" s="40"/>
      <c r="AH493" s="40"/>
      <c r="AI493" s="40"/>
      <c r="AJ493" s="40"/>
      <c r="AK493" s="40"/>
      <c r="AL493" s="40"/>
      <c r="AM493" s="40"/>
      <c r="AN493" s="40"/>
      <c r="AO493" s="40"/>
    </row>
    <row r="494" spans="1:41" s="21" customFormat="1" x14ac:dyDescent="0.25">
      <c r="A494" s="61"/>
      <c r="B494" s="42"/>
      <c r="C494" s="180"/>
      <c r="D494" s="63"/>
      <c r="E494" s="209"/>
      <c r="F494" s="210"/>
      <c r="G494" s="211"/>
      <c r="H494" s="210"/>
      <c r="I494" s="210"/>
      <c r="J494" s="210"/>
      <c r="K494" s="212" t="s">
        <v>372</v>
      </c>
      <c r="L494" s="210"/>
      <c r="M494" s="210"/>
      <c r="N494" s="192"/>
      <c r="O494" s="35"/>
      <c r="Q494" s="74" t="str">
        <f t="shared" ca="1" si="47"/>
        <v/>
      </c>
      <c r="S494" s="67" t="str">
        <f t="shared" si="48"/>
        <v>N</v>
      </c>
      <c r="T494" s="67">
        <f t="shared" ca="1" si="49"/>
        <v>0</v>
      </c>
      <c r="U494" s="67">
        <f>IF(C494="",0,IF(OR(D494=0,E494=0,F494=0,G494=0,H494=0,I494=0,K494=0,K494="",L494=0,M494=0,AND(OR(L494=Lists!$K$3,L494=Lists!$K$4),J494=0),AND(L494=Lists!$K$4,OR(M494=Lists!$M$5,M494=Lists!$M$6,M494=Lists!$M$7,M494=Lists!$M$8,M494=Lists!$M$10),N494=0)),1,0))</f>
        <v>0</v>
      </c>
      <c r="V494" s="67">
        <f>IF(E494=0,0,IF(COUNTIF(Lists!$B$3:$B$203,E494)&gt;0,0,1))</f>
        <v>0</v>
      </c>
      <c r="W494" s="67">
        <f>IF(M494=Lists!$L$5,IF(COUNTIFS('Section 3'!$D$16:$D$25,F494,'Section 3'!$G$16:$G$25,Lists!$J$3)&gt;0,0,1),IF(M494=Lists!$L$6,IF(COUNTIFS('Section 3'!$D$16:$D$25,F494,'Section 3'!$G$16:$G$25,M494)&gt;0,0,1),0))</f>
        <v>0</v>
      </c>
      <c r="X494" s="67">
        <f>IF(M494=Lists!$L$8,IF(COUNTIFS('Section 3'!$D$16:$D$25,F494,'Section 3'!$G$16:$G$25,Lists!$J$5)&gt;0,0,1),IF(M494=Lists!$L$10,IF(COUNTIFS('Section 3'!$D$16:$D$25,F494,'Section 3'!$G$16:$G$25,Lists!$J$6)&gt;0,0,1),0))</f>
        <v>0</v>
      </c>
      <c r="Y494" s="67">
        <f t="shared" si="44"/>
        <v>0</v>
      </c>
      <c r="Z494" s="61">
        <f t="shared" si="45"/>
        <v>0</v>
      </c>
      <c r="AA494" s="61">
        <f t="shared" si="46"/>
        <v>0</v>
      </c>
      <c r="AB494" s="40"/>
      <c r="AC494" s="40"/>
      <c r="AD494" s="40"/>
      <c r="AE494" s="40"/>
      <c r="AF494" s="40"/>
      <c r="AG494" s="40"/>
      <c r="AH494" s="40"/>
      <c r="AI494" s="40"/>
      <c r="AJ494" s="40"/>
      <c r="AK494" s="40"/>
      <c r="AL494" s="40"/>
      <c r="AM494" s="40"/>
      <c r="AN494" s="40"/>
      <c r="AO494" s="40"/>
    </row>
    <row r="495" spans="1:41" s="21" customFormat="1" x14ac:dyDescent="0.25">
      <c r="A495" s="61"/>
      <c r="B495" s="42"/>
      <c r="C495" s="180"/>
      <c r="D495" s="63"/>
      <c r="E495" s="209"/>
      <c r="F495" s="210"/>
      <c r="G495" s="211"/>
      <c r="H495" s="210"/>
      <c r="I495" s="210"/>
      <c r="J495" s="210"/>
      <c r="K495" s="212" t="s">
        <v>372</v>
      </c>
      <c r="L495" s="210"/>
      <c r="M495" s="210"/>
      <c r="N495" s="192"/>
      <c r="O495" s="35"/>
      <c r="Q495" s="74" t="str">
        <f t="shared" ca="1" si="47"/>
        <v/>
      </c>
      <c r="S495" s="67" t="str">
        <f t="shared" si="48"/>
        <v>N</v>
      </c>
      <c r="T495" s="67">
        <f t="shared" ca="1" si="49"/>
        <v>0</v>
      </c>
      <c r="U495" s="67">
        <f>IF(C495="",0,IF(OR(D495=0,E495=0,F495=0,G495=0,H495=0,I495=0,K495=0,K495="",L495=0,M495=0,AND(OR(L495=Lists!$K$3,L495=Lists!$K$4),J495=0),AND(L495=Lists!$K$4,OR(M495=Lists!$M$5,M495=Lists!$M$6,M495=Lists!$M$7,M495=Lists!$M$8,M495=Lists!$M$10),N495=0)),1,0))</f>
        <v>0</v>
      </c>
      <c r="V495" s="67">
        <f>IF(E495=0,0,IF(COUNTIF(Lists!$B$3:$B$203,E495)&gt;0,0,1))</f>
        <v>0</v>
      </c>
      <c r="W495" s="67">
        <f>IF(M495=Lists!$L$5,IF(COUNTIFS('Section 3'!$D$16:$D$25,F495,'Section 3'!$G$16:$G$25,Lists!$J$3)&gt;0,0,1),IF(M495=Lists!$L$6,IF(COUNTIFS('Section 3'!$D$16:$D$25,F495,'Section 3'!$G$16:$G$25,M495)&gt;0,0,1),0))</f>
        <v>0</v>
      </c>
      <c r="X495" s="67">
        <f>IF(M495=Lists!$L$8,IF(COUNTIFS('Section 3'!$D$16:$D$25,F495,'Section 3'!$G$16:$G$25,Lists!$J$5)&gt;0,0,1),IF(M495=Lists!$L$10,IF(COUNTIFS('Section 3'!$D$16:$D$25,F495,'Section 3'!$G$16:$G$25,Lists!$J$6)&gt;0,0,1),0))</f>
        <v>0</v>
      </c>
      <c r="Y495" s="67">
        <f t="shared" si="44"/>
        <v>0</v>
      </c>
      <c r="Z495" s="61">
        <f t="shared" si="45"/>
        <v>0</v>
      </c>
      <c r="AA495" s="61">
        <f t="shared" si="46"/>
        <v>0</v>
      </c>
      <c r="AB495" s="40"/>
      <c r="AC495" s="40"/>
      <c r="AD495" s="40"/>
      <c r="AE495" s="40"/>
      <c r="AF495" s="40"/>
      <c r="AG495" s="40"/>
      <c r="AH495" s="40"/>
      <c r="AI495" s="40"/>
      <c r="AJ495" s="40"/>
      <c r="AK495" s="40"/>
      <c r="AL495" s="40"/>
      <c r="AM495" s="40"/>
      <c r="AN495" s="40"/>
      <c r="AO495" s="40"/>
    </row>
    <row r="496" spans="1:41" s="21" customFormat="1" x14ac:dyDescent="0.25">
      <c r="A496" s="61"/>
      <c r="B496" s="42"/>
      <c r="C496" s="180"/>
      <c r="D496" s="63"/>
      <c r="E496" s="209"/>
      <c r="F496" s="210"/>
      <c r="G496" s="211"/>
      <c r="H496" s="210"/>
      <c r="I496" s="210"/>
      <c r="J496" s="210"/>
      <c r="K496" s="212" t="s">
        <v>372</v>
      </c>
      <c r="L496" s="210"/>
      <c r="M496" s="210"/>
      <c r="N496" s="192"/>
      <c r="O496" s="35"/>
      <c r="Q496" s="74" t="str">
        <f t="shared" ca="1" si="47"/>
        <v/>
      </c>
      <c r="S496" s="67" t="str">
        <f t="shared" si="48"/>
        <v>N</v>
      </c>
      <c r="T496" s="67">
        <f t="shared" ca="1" si="49"/>
        <v>0</v>
      </c>
      <c r="U496" s="67">
        <f>IF(C496="",0,IF(OR(D496=0,E496=0,F496=0,G496=0,H496=0,I496=0,K496=0,K496="",L496=0,M496=0,AND(OR(L496=Lists!$K$3,L496=Lists!$K$4),J496=0),AND(L496=Lists!$K$4,OR(M496=Lists!$M$5,M496=Lists!$M$6,M496=Lists!$M$7,M496=Lists!$M$8,M496=Lists!$M$10),N496=0)),1,0))</f>
        <v>0</v>
      </c>
      <c r="V496" s="67">
        <f>IF(E496=0,0,IF(COUNTIF(Lists!$B$3:$B$203,E496)&gt;0,0,1))</f>
        <v>0</v>
      </c>
      <c r="W496" s="67">
        <f>IF(M496=Lists!$L$5,IF(COUNTIFS('Section 3'!$D$16:$D$25,F496,'Section 3'!$G$16:$G$25,Lists!$J$3)&gt;0,0,1),IF(M496=Lists!$L$6,IF(COUNTIFS('Section 3'!$D$16:$D$25,F496,'Section 3'!$G$16:$G$25,M496)&gt;0,0,1),0))</f>
        <v>0</v>
      </c>
      <c r="X496" s="67">
        <f>IF(M496=Lists!$L$8,IF(COUNTIFS('Section 3'!$D$16:$D$25,F496,'Section 3'!$G$16:$G$25,Lists!$J$5)&gt;0,0,1),IF(M496=Lists!$L$10,IF(COUNTIFS('Section 3'!$D$16:$D$25,F496,'Section 3'!$G$16:$G$25,Lists!$J$6)&gt;0,0,1),0))</f>
        <v>0</v>
      </c>
      <c r="Y496" s="67">
        <f t="shared" si="44"/>
        <v>0</v>
      </c>
      <c r="Z496" s="61">
        <f t="shared" si="45"/>
        <v>0</v>
      </c>
      <c r="AA496" s="61">
        <f t="shared" si="46"/>
        <v>0</v>
      </c>
      <c r="AB496" s="40"/>
      <c r="AC496" s="40"/>
      <c r="AD496" s="40"/>
      <c r="AE496" s="40"/>
      <c r="AF496" s="40"/>
      <c r="AG496" s="40"/>
      <c r="AH496" s="40"/>
      <c r="AI496" s="40"/>
      <c r="AJ496" s="40"/>
      <c r="AK496" s="40"/>
      <c r="AL496" s="40"/>
      <c r="AM496" s="40"/>
      <c r="AN496" s="40"/>
      <c r="AO496" s="40"/>
    </row>
    <row r="497" spans="1:41" s="21" customFormat="1" x14ac:dyDescent="0.25">
      <c r="A497" s="61"/>
      <c r="B497" s="42"/>
      <c r="C497" s="180"/>
      <c r="D497" s="63"/>
      <c r="E497" s="209"/>
      <c r="F497" s="210"/>
      <c r="G497" s="211"/>
      <c r="H497" s="210"/>
      <c r="I497" s="210"/>
      <c r="J497" s="210"/>
      <c r="K497" s="212" t="s">
        <v>372</v>
      </c>
      <c r="L497" s="210"/>
      <c r="M497" s="210"/>
      <c r="N497" s="192"/>
      <c r="O497" s="35"/>
      <c r="Q497" s="74" t="str">
        <f t="shared" ca="1" si="47"/>
        <v/>
      </c>
      <c r="S497" s="67" t="str">
        <f t="shared" si="48"/>
        <v>N</v>
      </c>
      <c r="T497" s="67">
        <f t="shared" ca="1" si="49"/>
        <v>0</v>
      </c>
      <c r="U497" s="67">
        <f>IF(C497="",0,IF(OR(D497=0,E497=0,F497=0,G497=0,H497=0,I497=0,K497=0,K497="",L497=0,M497=0,AND(OR(L497=Lists!$K$3,L497=Lists!$K$4),J497=0),AND(L497=Lists!$K$4,OR(M497=Lists!$M$5,M497=Lists!$M$6,M497=Lists!$M$7,M497=Lists!$M$8,M497=Lists!$M$10),N497=0)),1,0))</f>
        <v>0</v>
      </c>
      <c r="V497" s="67">
        <f>IF(E497=0,0,IF(COUNTIF(Lists!$B$3:$B$203,E497)&gt;0,0,1))</f>
        <v>0</v>
      </c>
      <c r="W497" s="67">
        <f>IF(M497=Lists!$L$5,IF(COUNTIFS('Section 3'!$D$16:$D$25,F497,'Section 3'!$G$16:$G$25,Lists!$J$3)&gt;0,0,1),IF(M497=Lists!$L$6,IF(COUNTIFS('Section 3'!$D$16:$D$25,F497,'Section 3'!$G$16:$G$25,M497)&gt;0,0,1),0))</f>
        <v>0</v>
      </c>
      <c r="X497" s="67">
        <f>IF(M497=Lists!$L$8,IF(COUNTIFS('Section 3'!$D$16:$D$25,F497,'Section 3'!$G$16:$G$25,Lists!$J$5)&gt;0,0,1),IF(M497=Lists!$L$10,IF(COUNTIFS('Section 3'!$D$16:$D$25,F497,'Section 3'!$G$16:$G$25,Lists!$J$6)&gt;0,0,1),0))</f>
        <v>0</v>
      </c>
      <c r="Y497" s="67">
        <f t="shared" si="44"/>
        <v>0</v>
      </c>
      <c r="Z497" s="61">
        <f t="shared" si="45"/>
        <v>0</v>
      </c>
      <c r="AA497" s="61">
        <f t="shared" si="46"/>
        <v>0</v>
      </c>
      <c r="AB497" s="40"/>
      <c r="AC497" s="40"/>
      <c r="AD497" s="40"/>
      <c r="AE497" s="40"/>
      <c r="AF497" s="40"/>
      <c r="AG497" s="40"/>
      <c r="AH497" s="40"/>
      <c r="AI497" s="40"/>
      <c r="AJ497" s="40"/>
      <c r="AK497" s="40"/>
      <c r="AL497" s="40"/>
      <c r="AM497" s="40"/>
      <c r="AN497" s="40"/>
      <c r="AO497" s="40"/>
    </row>
    <row r="498" spans="1:41" s="21" customFormat="1" x14ac:dyDescent="0.25">
      <c r="A498" s="61"/>
      <c r="B498" s="42"/>
      <c r="C498" s="180"/>
      <c r="D498" s="63"/>
      <c r="E498" s="209"/>
      <c r="F498" s="210"/>
      <c r="G498" s="211"/>
      <c r="H498" s="210"/>
      <c r="I498" s="210"/>
      <c r="J498" s="210"/>
      <c r="K498" s="212" t="s">
        <v>372</v>
      </c>
      <c r="L498" s="210"/>
      <c r="M498" s="210"/>
      <c r="N498" s="192"/>
      <c r="O498" s="35"/>
      <c r="Q498" s="74" t="str">
        <f t="shared" ca="1" si="47"/>
        <v/>
      </c>
      <c r="S498" s="67" t="str">
        <f t="shared" si="48"/>
        <v>N</v>
      </c>
      <c r="T498" s="67">
        <f t="shared" ca="1" si="49"/>
        <v>0</v>
      </c>
      <c r="U498" s="67">
        <f>IF(C498="",0,IF(OR(D498=0,E498=0,F498=0,G498=0,H498=0,I498=0,K498=0,K498="",L498=0,M498=0,AND(OR(L498=Lists!$K$3,L498=Lists!$K$4),J498=0),AND(L498=Lists!$K$4,OR(M498=Lists!$M$5,M498=Lists!$M$6,M498=Lists!$M$7,M498=Lists!$M$8,M498=Lists!$M$10),N498=0)),1,0))</f>
        <v>0</v>
      </c>
      <c r="V498" s="67">
        <f>IF(E498=0,0,IF(COUNTIF(Lists!$B$3:$B$203,E498)&gt;0,0,1))</f>
        <v>0</v>
      </c>
      <c r="W498" s="67">
        <f>IF(M498=Lists!$L$5,IF(COUNTIFS('Section 3'!$D$16:$D$25,F498,'Section 3'!$G$16:$G$25,Lists!$J$3)&gt;0,0,1),IF(M498=Lists!$L$6,IF(COUNTIFS('Section 3'!$D$16:$D$25,F498,'Section 3'!$G$16:$G$25,M498)&gt;0,0,1),0))</f>
        <v>0</v>
      </c>
      <c r="X498" s="67">
        <f>IF(M498=Lists!$L$8,IF(COUNTIFS('Section 3'!$D$16:$D$25,F498,'Section 3'!$G$16:$G$25,Lists!$J$5)&gt;0,0,1),IF(M498=Lists!$L$10,IF(COUNTIFS('Section 3'!$D$16:$D$25,F498,'Section 3'!$G$16:$G$25,Lists!$J$6)&gt;0,0,1),0))</f>
        <v>0</v>
      </c>
      <c r="Y498" s="67">
        <f t="shared" si="44"/>
        <v>0</v>
      </c>
      <c r="Z498" s="61">
        <f t="shared" si="45"/>
        <v>0</v>
      </c>
      <c r="AA498" s="61">
        <f t="shared" si="46"/>
        <v>0</v>
      </c>
      <c r="AB498" s="40"/>
      <c r="AC498" s="40"/>
      <c r="AD498" s="40"/>
      <c r="AE498" s="40"/>
      <c r="AF498" s="40"/>
      <c r="AG498" s="40"/>
      <c r="AH498" s="40"/>
      <c r="AI498" s="40"/>
      <c r="AJ498" s="40"/>
      <c r="AK498" s="40"/>
      <c r="AL498" s="40"/>
      <c r="AM498" s="40"/>
      <c r="AN498" s="40"/>
      <c r="AO498" s="40"/>
    </row>
    <row r="499" spans="1:41" s="21" customFormat="1" x14ac:dyDescent="0.25">
      <c r="A499" s="61"/>
      <c r="B499" s="42"/>
      <c r="C499" s="180"/>
      <c r="D499" s="63"/>
      <c r="E499" s="209"/>
      <c r="F499" s="210"/>
      <c r="G499" s="211"/>
      <c r="H499" s="210"/>
      <c r="I499" s="210"/>
      <c r="J499" s="210"/>
      <c r="K499" s="212" t="s">
        <v>372</v>
      </c>
      <c r="L499" s="210"/>
      <c r="M499" s="210"/>
      <c r="N499" s="192"/>
      <c r="O499" s="35"/>
      <c r="Q499" s="74" t="str">
        <f t="shared" ca="1" si="47"/>
        <v/>
      </c>
      <c r="S499" s="67" t="str">
        <f t="shared" si="48"/>
        <v>N</v>
      </c>
      <c r="T499" s="67">
        <f t="shared" ca="1" si="49"/>
        <v>0</v>
      </c>
      <c r="U499" s="67">
        <f>IF(C499="",0,IF(OR(D499=0,E499=0,F499=0,G499=0,H499=0,I499=0,K499=0,K499="",L499=0,M499=0,AND(OR(L499=Lists!$K$3,L499=Lists!$K$4),J499=0),AND(L499=Lists!$K$4,OR(M499=Lists!$M$5,M499=Lists!$M$6,M499=Lists!$M$7,M499=Lists!$M$8,M499=Lists!$M$10),N499=0)),1,0))</f>
        <v>0</v>
      </c>
      <c r="V499" s="67">
        <f>IF(E499=0,0,IF(COUNTIF(Lists!$B$3:$B$203,E499)&gt;0,0,1))</f>
        <v>0</v>
      </c>
      <c r="W499" s="67">
        <f>IF(M499=Lists!$L$5,IF(COUNTIFS('Section 3'!$D$16:$D$25,F499,'Section 3'!$G$16:$G$25,Lists!$J$3)&gt;0,0,1),IF(M499=Lists!$L$6,IF(COUNTIFS('Section 3'!$D$16:$D$25,F499,'Section 3'!$G$16:$G$25,M499)&gt;0,0,1),0))</f>
        <v>0</v>
      </c>
      <c r="X499" s="67">
        <f>IF(M499=Lists!$L$8,IF(COUNTIFS('Section 3'!$D$16:$D$25,F499,'Section 3'!$G$16:$G$25,Lists!$J$5)&gt;0,0,1),IF(M499=Lists!$L$10,IF(COUNTIFS('Section 3'!$D$16:$D$25,F499,'Section 3'!$G$16:$G$25,Lists!$J$6)&gt;0,0,1),0))</f>
        <v>0</v>
      </c>
      <c r="Y499" s="67">
        <f t="shared" si="44"/>
        <v>0</v>
      </c>
      <c r="Z499" s="61">
        <f t="shared" si="45"/>
        <v>0</v>
      </c>
      <c r="AA499" s="61">
        <f t="shared" si="46"/>
        <v>0</v>
      </c>
      <c r="AB499" s="40"/>
      <c r="AC499" s="40"/>
      <c r="AD499" s="40"/>
      <c r="AE499" s="40"/>
      <c r="AF499" s="40"/>
      <c r="AG499" s="40"/>
      <c r="AH499" s="40"/>
      <c r="AI499" s="40"/>
      <c r="AJ499" s="40"/>
      <c r="AK499" s="40"/>
      <c r="AL499" s="40"/>
      <c r="AM499" s="40"/>
      <c r="AN499" s="40"/>
      <c r="AO499" s="40"/>
    </row>
    <row r="500" spans="1:41" s="21" customFormat="1" x14ac:dyDescent="0.25">
      <c r="A500" s="61"/>
      <c r="B500" s="42"/>
      <c r="C500" s="180"/>
      <c r="D500" s="63"/>
      <c r="E500" s="209"/>
      <c r="F500" s="210"/>
      <c r="G500" s="211"/>
      <c r="H500" s="210"/>
      <c r="I500" s="210"/>
      <c r="J500" s="210"/>
      <c r="K500" s="212" t="s">
        <v>372</v>
      </c>
      <c r="L500" s="210"/>
      <c r="M500" s="210"/>
      <c r="N500" s="192"/>
      <c r="O500" s="35"/>
      <c r="Q500" s="74" t="str">
        <f t="shared" ca="1" si="47"/>
        <v/>
      </c>
      <c r="S500" s="67" t="str">
        <f t="shared" si="48"/>
        <v>N</v>
      </c>
      <c r="T500" s="67">
        <f t="shared" ca="1" si="49"/>
        <v>0</v>
      </c>
      <c r="U500" s="67">
        <f>IF(C500="",0,IF(OR(D500=0,E500=0,F500=0,G500=0,H500=0,I500=0,K500=0,K500="",L500=0,M500=0,AND(OR(L500=Lists!$K$3,L500=Lists!$K$4),J500=0),AND(L500=Lists!$K$4,OR(M500=Lists!$M$5,M500=Lists!$M$6,M500=Lists!$M$7,M500=Lists!$M$8,M500=Lists!$M$10),N500=0)),1,0))</f>
        <v>0</v>
      </c>
      <c r="V500" s="67">
        <f>IF(E500=0,0,IF(COUNTIF(Lists!$B$3:$B$203,E500)&gt;0,0,1))</f>
        <v>0</v>
      </c>
      <c r="W500" s="67">
        <f>IF(M500=Lists!$L$5,IF(COUNTIFS('Section 3'!$D$16:$D$25,F500,'Section 3'!$G$16:$G$25,Lists!$J$3)&gt;0,0,1),IF(M500=Lists!$L$6,IF(COUNTIFS('Section 3'!$D$16:$D$25,F500,'Section 3'!$G$16:$G$25,M500)&gt;0,0,1),0))</f>
        <v>0</v>
      </c>
      <c r="X500" s="67">
        <f>IF(M500=Lists!$L$8,IF(COUNTIFS('Section 3'!$D$16:$D$25,F500,'Section 3'!$G$16:$G$25,Lists!$J$5)&gt;0,0,1),IF(M500=Lists!$L$10,IF(COUNTIFS('Section 3'!$D$16:$D$25,F500,'Section 3'!$G$16:$G$25,Lists!$J$6)&gt;0,0,1),0))</f>
        <v>0</v>
      </c>
      <c r="Y500" s="67">
        <f t="shared" si="44"/>
        <v>0</v>
      </c>
      <c r="Z500" s="61">
        <f t="shared" si="45"/>
        <v>0</v>
      </c>
      <c r="AA500" s="61">
        <f t="shared" si="46"/>
        <v>0</v>
      </c>
      <c r="AB500" s="40"/>
      <c r="AC500" s="40"/>
      <c r="AD500" s="40"/>
      <c r="AE500" s="40"/>
      <c r="AF500" s="40"/>
      <c r="AG500" s="40"/>
      <c r="AH500" s="40"/>
      <c r="AI500" s="40"/>
      <c r="AJ500" s="40"/>
      <c r="AK500" s="40"/>
      <c r="AL500" s="40"/>
      <c r="AM500" s="40"/>
      <c r="AN500" s="40"/>
      <c r="AO500" s="40"/>
    </row>
    <row r="501" spans="1:41" s="21" customFormat="1" x14ac:dyDescent="0.25">
      <c r="A501" s="61"/>
      <c r="B501" s="42"/>
      <c r="C501" s="180"/>
      <c r="D501" s="63"/>
      <c r="E501" s="209"/>
      <c r="F501" s="210"/>
      <c r="G501" s="211"/>
      <c r="H501" s="210"/>
      <c r="I501" s="210"/>
      <c r="J501" s="210"/>
      <c r="K501" s="212" t="s">
        <v>372</v>
      </c>
      <c r="L501" s="210"/>
      <c r="M501" s="210"/>
      <c r="N501" s="192"/>
      <c r="O501" s="35"/>
      <c r="Q501" s="74" t="str">
        <f t="shared" ca="1" si="47"/>
        <v/>
      </c>
      <c r="S501" s="67" t="str">
        <f t="shared" si="48"/>
        <v>N</v>
      </c>
      <c r="T501" s="67">
        <f t="shared" ca="1" si="49"/>
        <v>0</v>
      </c>
      <c r="U501" s="67">
        <f>IF(C501="",0,IF(OR(D501=0,E501=0,F501=0,G501=0,H501=0,I501=0,K501=0,K501="",L501=0,M501=0,AND(OR(L501=Lists!$K$3,L501=Lists!$K$4),J501=0),AND(L501=Lists!$K$4,OR(M501=Lists!$M$5,M501=Lists!$M$6,M501=Lists!$M$7,M501=Lists!$M$8,M501=Lists!$M$10),N501=0)),1,0))</f>
        <v>0</v>
      </c>
      <c r="V501" s="67">
        <f>IF(E501=0,0,IF(COUNTIF(Lists!$B$3:$B$203,E501)&gt;0,0,1))</f>
        <v>0</v>
      </c>
      <c r="W501" s="67">
        <f>IF(M501=Lists!$L$5,IF(COUNTIFS('Section 3'!$D$16:$D$25,F501,'Section 3'!$G$16:$G$25,Lists!$J$3)&gt;0,0,1),IF(M501=Lists!$L$6,IF(COUNTIFS('Section 3'!$D$16:$D$25,F501,'Section 3'!$G$16:$G$25,M501)&gt;0,0,1),0))</f>
        <v>0</v>
      </c>
      <c r="X501" s="67">
        <f>IF(M501=Lists!$L$8,IF(COUNTIFS('Section 3'!$D$16:$D$25,F501,'Section 3'!$G$16:$G$25,Lists!$J$5)&gt;0,0,1),IF(M501=Lists!$L$10,IF(COUNTIFS('Section 3'!$D$16:$D$25,F501,'Section 3'!$G$16:$G$25,Lists!$J$6)&gt;0,0,1),0))</f>
        <v>0</v>
      </c>
      <c r="Y501" s="67">
        <f t="shared" si="44"/>
        <v>0</v>
      </c>
      <c r="Z501" s="61">
        <f t="shared" si="45"/>
        <v>0</v>
      </c>
      <c r="AA501" s="61">
        <f t="shared" si="46"/>
        <v>0</v>
      </c>
      <c r="AB501" s="40"/>
      <c r="AC501" s="40"/>
      <c r="AD501" s="40"/>
      <c r="AE501" s="40"/>
      <c r="AF501" s="40"/>
      <c r="AG501" s="40"/>
      <c r="AH501" s="40"/>
      <c r="AI501" s="40"/>
      <c r="AJ501" s="40"/>
      <c r="AK501" s="40"/>
      <c r="AL501" s="40"/>
      <c r="AM501" s="40"/>
      <c r="AN501" s="40"/>
      <c r="AO501" s="40"/>
    </row>
    <row r="502" spans="1:41" s="21" customFormat="1" x14ac:dyDescent="0.25">
      <c r="A502" s="61"/>
      <c r="B502" s="42"/>
      <c r="C502" s="180"/>
      <c r="D502" s="63"/>
      <c r="E502" s="209"/>
      <c r="F502" s="210"/>
      <c r="G502" s="211"/>
      <c r="H502" s="210"/>
      <c r="I502" s="210"/>
      <c r="J502" s="210"/>
      <c r="K502" s="212" t="s">
        <v>372</v>
      </c>
      <c r="L502" s="210"/>
      <c r="M502" s="210"/>
      <c r="N502" s="192"/>
      <c r="O502" s="35"/>
      <c r="Q502" s="74" t="str">
        <f t="shared" ca="1" si="47"/>
        <v/>
      </c>
      <c r="S502" s="67" t="str">
        <f t="shared" si="48"/>
        <v>N</v>
      </c>
      <c r="T502" s="67">
        <f t="shared" ca="1" si="49"/>
        <v>0</v>
      </c>
      <c r="U502" s="67">
        <f>IF(C502="",0,IF(OR(D502=0,E502=0,F502=0,G502=0,H502=0,I502=0,K502=0,K502="",L502=0,M502=0,AND(OR(L502=Lists!$K$3,L502=Lists!$K$4),J502=0),AND(L502=Lists!$K$4,OR(M502=Lists!$M$5,M502=Lists!$M$6,M502=Lists!$M$7,M502=Lists!$M$8,M502=Lists!$M$10),N502=0)),1,0))</f>
        <v>0</v>
      </c>
      <c r="V502" s="67">
        <f>IF(E502=0,0,IF(COUNTIF(Lists!$B$3:$B$203,E502)&gt;0,0,1))</f>
        <v>0</v>
      </c>
      <c r="W502" s="67">
        <f>IF(M502=Lists!$L$5,IF(COUNTIFS('Section 3'!$D$16:$D$25,F502,'Section 3'!$G$16:$G$25,Lists!$J$3)&gt;0,0,1),IF(M502=Lists!$L$6,IF(COUNTIFS('Section 3'!$D$16:$D$25,F502,'Section 3'!$G$16:$G$25,M502)&gt;0,0,1),0))</f>
        <v>0</v>
      </c>
      <c r="X502" s="67">
        <f>IF(M502=Lists!$L$8,IF(COUNTIFS('Section 3'!$D$16:$D$25,F502,'Section 3'!$G$16:$G$25,Lists!$J$5)&gt;0,0,1),IF(M502=Lists!$L$10,IF(COUNTIFS('Section 3'!$D$16:$D$25,F502,'Section 3'!$G$16:$G$25,Lists!$J$6)&gt;0,0,1),0))</f>
        <v>0</v>
      </c>
      <c r="Y502" s="67">
        <f t="shared" si="44"/>
        <v>0</v>
      </c>
      <c r="Z502" s="61">
        <f t="shared" si="45"/>
        <v>0</v>
      </c>
      <c r="AA502" s="61">
        <f t="shared" si="46"/>
        <v>0</v>
      </c>
      <c r="AB502" s="40"/>
      <c r="AC502" s="40"/>
      <c r="AD502" s="40"/>
      <c r="AE502" s="40"/>
      <c r="AF502" s="40"/>
      <c r="AG502" s="40"/>
      <c r="AH502" s="40"/>
      <c r="AI502" s="40"/>
      <c r="AJ502" s="40"/>
      <c r="AK502" s="40"/>
      <c r="AL502" s="40"/>
      <c r="AM502" s="40"/>
      <c r="AN502" s="40"/>
      <c r="AO502" s="40"/>
    </row>
    <row r="503" spans="1:41" s="21" customFormat="1" x14ac:dyDescent="0.25">
      <c r="A503" s="61"/>
      <c r="B503" s="42"/>
      <c r="C503" s="180"/>
      <c r="D503" s="63"/>
      <c r="E503" s="209"/>
      <c r="F503" s="210"/>
      <c r="G503" s="211"/>
      <c r="H503" s="210"/>
      <c r="I503" s="210"/>
      <c r="J503" s="210"/>
      <c r="K503" s="212" t="s">
        <v>372</v>
      </c>
      <c r="L503" s="210"/>
      <c r="M503" s="210"/>
      <c r="N503" s="192"/>
      <c r="O503" s="35"/>
      <c r="Q503" s="74" t="str">
        <f t="shared" ca="1" si="47"/>
        <v/>
      </c>
      <c r="S503" s="67" t="str">
        <f t="shared" si="48"/>
        <v>N</v>
      </c>
      <c r="T503" s="67">
        <f t="shared" ca="1" si="49"/>
        <v>0</v>
      </c>
      <c r="U503" s="67">
        <f>IF(C503="",0,IF(OR(D503=0,E503=0,F503=0,G503=0,H503=0,I503=0,K503=0,K503="",L503=0,M503=0,AND(OR(L503=Lists!$K$3,L503=Lists!$K$4),J503=0),AND(L503=Lists!$K$4,OR(M503=Lists!$M$5,M503=Lists!$M$6,M503=Lists!$M$7,M503=Lists!$M$8,M503=Lists!$M$10),N503=0)),1,0))</f>
        <v>0</v>
      </c>
      <c r="V503" s="67">
        <f>IF(E503=0,0,IF(COUNTIF(Lists!$B$3:$B$203,E503)&gt;0,0,1))</f>
        <v>0</v>
      </c>
      <c r="W503" s="67">
        <f>IF(M503=Lists!$L$5,IF(COUNTIFS('Section 3'!$D$16:$D$25,F503,'Section 3'!$G$16:$G$25,Lists!$J$3)&gt;0,0,1),IF(M503=Lists!$L$6,IF(COUNTIFS('Section 3'!$D$16:$D$25,F503,'Section 3'!$G$16:$G$25,M503)&gt;0,0,1),0))</f>
        <v>0</v>
      </c>
      <c r="X503" s="67">
        <f>IF(M503=Lists!$L$8,IF(COUNTIFS('Section 3'!$D$16:$D$25,F503,'Section 3'!$G$16:$G$25,Lists!$J$5)&gt;0,0,1),IF(M503=Lists!$L$10,IF(COUNTIFS('Section 3'!$D$16:$D$25,F503,'Section 3'!$G$16:$G$25,Lists!$J$6)&gt;0,0,1),0))</f>
        <v>0</v>
      </c>
      <c r="Y503" s="67">
        <f t="shared" si="44"/>
        <v>0</v>
      </c>
      <c r="Z503" s="61">
        <f t="shared" si="45"/>
        <v>0</v>
      </c>
      <c r="AA503" s="61">
        <f t="shared" si="46"/>
        <v>0</v>
      </c>
      <c r="AB503" s="40"/>
      <c r="AC503" s="40"/>
      <c r="AD503" s="40"/>
      <c r="AE503" s="40"/>
      <c r="AF503" s="40"/>
      <c r="AG503" s="40"/>
      <c r="AH503" s="40"/>
      <c r="AI503" s="40"/>
      <c r="AJ503" s="40"/>
      <c r="AK503" s="40"/>
      <c r="AL503" s="40"/>
      <c r="AM503" s="40"/>
      <c r="AN503" s="40"/>
      <c r="AO503" s="40"/>
    </row>
    <row r="504" spans="1:41" s="21" customFormat="1" x14ac:dyDescent="0.25">
      <c r="A504" s="61"/>
      <c r="B504" s="42"/>
      <c r="C504" s="180"/>
      <c r="D504" s="63"/>
      <c r="E504" s="209"/>
      <c r="F504" s="210"/>
      <c r="G504" s="211"/>
      <c r="H504" s="210"/>
      <c r="I504" s="210"/>
      <c r="J504" s="210"/>
      <c r="K504" s="212" t="s">
        <v>372</v>
      </c>
      <c r="L504" s="210"/>
      <c r="M504" s="210"/>
      <c r="N504" s="192"/>
      <c r="O504" s="35"/>
      <c r="Q504" s="74" t="str">
        <f t="shared" ca="1" si="47"/>
        <v/>
      </c>
      <c r="S504" s="67" t="str">
        <f t="shared" si="48"/>
        <v>N</v>
      </c>
      <c r="T504" s="67">
        <f t="shared" ca="1" si="49"/>
        <v>0</v>
      </c>
      <c r="U504" s="67">
        <f>IF(C504="",0,IF(OR(D504=0,E504=0,F504=0,G504=0,H504=0,I504=0,K504=0,K504="",L504=0,M504=0,AND(OR(L504=Lists!$K$3,L504=Lists!$K$4),J504=0),AND(L504=Lists!$K$4,OR(M504=Lists!$M$5,M504=Lists!$M$6,M504=Lists!$M$7,M504=Lists!$M$8,M504=Lists!$M$10),N504=0)),1,0))</f>
        <v>0</v>
      </c>
      <c r="V504" s="67">
        <f>IF(E504=0,0,IF(COUNTIF(Lists!$B$3:$B$203,E504)&gt;0,0,1))</f>
        <v>0</v>
      </c>
      <c r="W504" s="67">
        <f>IF(M504=Lists!$L$5,IF(COUNTIFS('Section 3'!$D$16:$D$25,F504,'Section 3'!$G$16:$G$25,Lists!$J$3)&gt;0,0,1),IF(M504=Lists!$L$6,IF(COUNTIFS('Section 3'!$D$16:$D$25,F504,'Section 3'!$G$16:$G$25,M504)&gt;0,0,1),0))</f>
        <v>0</v>
      </c>
      <c r="X504" s="67">
        <f>IF(M504=Lists!$L$8,IF(COUNTIFS('Section 3'!$D$16:$D$25,F504,'Section 3'!$G$16:$G$25,Lists!$J$5)&gt;0,0,1),IF(M504=Lists!$L$10,IF(COUNTIFS('Section 3'!$D$16:$D$25,F504,'Section 3'!$G$16:$G$25,Lists!$J$6)&gt;0,0,1),0))</f>
        <v>0</v>
      </c>
      <c r="Y504" s="67">
        <f t="shared" si="44"/>
        <v>0</v>
      </c>
      <c r="Z504" s="61">
        <f t="shared" si="45"/>
        <v>0</v>
      </c>
      <c r="AA504" s="61">
        <f t="shared" si="46"/>
        <v>0</v>
      </c>
      <c r="AB504" s="40"/>
      <c r="AC504" s="40"/>
      <c r="AD504" s="40"/>
      <c r="AE504" s="40"/>
      <c r="AF504" s="40"/>
      <c r="AG504" s="40"/>
      <c r="AH504" s="40"/>
      <c r="AI504" s="40"/>
      <c r="AJ504" s="40"/>
      <c r="AK504" s="40"/>
      <c r="AL504" s="40"/>
      <c r="AM504" s="40"/>
      <c r="AN504" s="40"/>
      <c r="AO504" s="40"/>
    </row>
    <row r="505" spans="1:41" s="21" customFormat="1" x14ac:dyDescent="0.25">
      <c r="A505" s="61"/>
      <c r="B505" s="42"/>
      <c r="C505" s="180"/>
      <c r="D505" s="63"/>
      <c r="E505" s="209"/>
      <c r="F505" s="210"/>
      <c r="G505" s="211"/>
      <c r="H505" s="210"/>
      <c r="I505" s="210"/>
      <c r="J505" s="210"/>
      <c r="K505" s="212" t="s">
        <v>372</v>
      </c>
      <c r="L505" s="210"/>
      <c r="M505" s="210"/>
      <c r="N505" s="192"/>
      <c r="O505" s="35"/>
      <c r="Q505" s="74" t="str">
        <f t="shared" ca="1" si="47"/>
        <v/>
      </c>
      <c r="S505" s="67" t="str">
        <f t="shared" si="48"/>
        <v>N</v>
      </c>
      <c r="T505" s="67">
        <f t="shared" ca="1" si="49"/>
        <v>0</v>
      </c>
      <c r="U505" s="67">
        <f>IF(C505="",0,IF(OR(D505=0,E505=0,F505=0,G505=0,H505=0,I505=0,K505=0,K505="",L505=0,M505=0,AND(OR(L505=Lists!$K$3,L505=Lists!$K$4),J505=0),AND(L505=Lists!$K$4,OR(M505=Lists!$M$5,M505=Lists!$M$6,M505=Lists!$M$7,M505=Lists!$M$8,M505=Lists!$M$10),N505=0)),1,0))</f>
        <v>0</v>
      </c>
      <c r="V505" s="67">
        <f>IF(E505=0,0,IF(COUNTIF(Lists!$B$3:$B$203,E505)&gt;0,0,1))</f>
        <v>0</v>
      </c>
      <c r="W505" s="67">
        <f>IF(M505=Lists!$L$5,IF(COUNTIFS('Section 3'!$D$16:$D$25,F505,'Section 3'!$G$16:$G$25,Lists!$J$3)&gt;0,0,1),IF(M505=Lists!$L$6,IF(COUNTIFS('Section 3'!$D$16:$D$25,F505,'Section 3'!$G$16:$G$25,M505)&gt;0,0,1),0))</f>
        <v>0</v>
      </c>
      <c r="X505" s="67">
        <f>IF(M505=Lists!$L$8,IF(COUNTIFS('Section 3'!$D$16:$D$25,F505,'Section 3'!$G$16:$G$25,Lists!$J$5)&gt;0,0,1),IF(M505=Lists!$L$10,IF(COUNTIFS('Section 3'!$D$16:$D$25,F505,'Section 3'!$G$16:$G$25,Lists!$J$6)&gt;0,0,1),0))</f>
        <v>0</v>
      </c>
      <c r="Y505" s="67">
        <f t="shared" si="44"/>
        <v>0</v>
      </c>
      <c r="Z505" s="61">
        <f t="shared" si="45"/>
        <v>0</v>
      </c>
      <c r="AA505" s="61">
        <f t="shared" si="46"/>
        <v>0</v>
      </c>
      <c r="AB505" s="40"/>
      <c r="AC505" s="40"/>
      <c r="AD505" s="40"/>
      <c r="AE505" s="40"/>
      <c r="AF505" s="40"/>
      <c r="AG505" s="40"/>
      <c r="AH505" s="40"/>
      <c r="AI505" s="40"/>
      <c r="AJ505" s="40"/>
      <c r="AK505" s="40"/>
      <c r="AL505" s="40"/>
      <c r="AM505" s="40"/>
      <c r="AN505" s="40"/>
      <c r="AO505" s="40"/>
    </row>
    <row r="506" spans="1:41" s="21" customFormat="1" x14ac:dyDescent="0.25">
      <c r="A506" s="61"/>
      <c r="B506" s="42"/>
      <c r="C506" s="180"/>
      <c r="D506" s="63"/>
      <c r="E506" s="209"/>
      <c r="F506" s="210"/>
      <c r="G506" s="211"/>
      <c r="H506" s="210"/>
      <c r="I506" s="210"/>
      <c r="J506" s="210"/>
      <c r="K506" s="212" t="s">
        <v>372</v>
      </c>
      <c r="L506" s="210"/>
      <c r="M506" s="210"/>
      <c r="N506" s="192"/>
      <c r="O506" s="35"/>
      <c r="Q506" s="74" t="str">
        <f t="shared" ca="1" si="47"/>
        <v/>
      </c>
      <c r="S506" s="67" t="str">
        <f t="shared" si="48"/>
        <v>N</v>
      </c>
      <c r="T506" s="67">
        <f t="shared" ca="1" si="49"/>
        <v>0</v>
      </c>
      <c r="U506" s="67">
        <f>IF(C506="",0,IF(OR(D506=0,E506=0,F506=0,G506=0,H506=0,I506=0,K506=0,K506="",L506=0,M506=0,AND(OR(L506=Lists!$K$3,L506=Lists!$K$4),J506=0),AND(L506=Lists!$K$4,OR(M506=Lists!$M$5,M506=Lists!$M$6,M506=Lists!$M$7,M506=Lists!$M$8,M506=Lists!$M$10),N506=0)),1,0))</f>
        <v>0</v>
      </c>
      <c r="V506" s="67">
        <f>IF(E506=0,0,IF(COUNTIF(Lists!$B$3:$B$203,E506)&gt;0,0,1))</f>
        <v>0</v>
      </c>
      <c r="W506" s="67">
        <f>IF(M506=Lists!$L$5,IF(COUNTIFS('Section 3'!$D$16:$D$25,F506,'Section 3'!$G$16:$G$25,Lists!$J$3)&gt;0,0,1),IF(M506=Lists!$L$6,IF(COUNTIFS('Section 3'!$D$16:$D$25,F506,'Section 3'!$G$16:$G$25,M506)&gt;0,0,1),0))</f>
        <v>0</v>
      </c>
      <c r="X506" s="67">
        <f>IF(M506=Lists!$L$8,IF(COUNTIFS('Section 3'!$D$16:$D$25,F506,'Section 3'!$G$16:$G$25,Lists!$J$5)&gt;0,0,1),IF(M506=Lists!$L$10,IF(COUNTIFS('Section 3'!$D$16:$D$25,F506,'Section 3'!$G$16:$G$25,Lists!$J$6)&gt;0,0,1),0))</f>
        <v>0</v>
      </c>
      <c r="Y506" s="67">
        <f t="shared" si="44"/>
        <v>0</v>
      </c>
      <c r="Z506" s="61">
        <f t="shared" si="45"/>
        <v>0</v>
      </c>
      <c r="AA506" s="61">
        <f t="shared" si="46"/>
        <v>0</v>
      </c>
      <c r="AB506" s="40"/>
      <c r="AC506" s="40"/>
      <c r="AD506" s="40"/>
      <c r="AE506" s="40"/>
      <c r="AF506" s="40"/>
      <c r="AG506" s="40"/>
      <c r="AH506" s="40"/>
      <c r="AI506" s="40"/>
      <c r="AJ506" s="40"/>
      <c r="AK506" s="40"/>
      <c r="AL506" s="40"/>
      <c r="AM506" s="40"/>
      <c r="AN506" s="40"/>
      <c r="AO506" s="40"/>
    </row>
    <row r="507" spans="1:41" s="21" customFormat="1" x14ac:dyDescent="0.25">
      <c r="A507" s="61"/>
      <c r="B507" s="42"/>
      <c r="C507" s="180"/>
      <c r="D507" s="63"/>
      <c r="E507" s="209"/>
      <c r="F507" s="210"/>
      <c r="G507" s="211"/>
      <c r="H507" s="210"/>
      <c r="I507" s="210"/>
      <c r="J507" s="210"/>
      <c r="K507" s="212" t="s">
        <v>372</v>
      </c>
      <c r="L507" s="210"/>
      <c r="M507" s="210"/>
      <c r="N507" s="192"/>
      <c r="O507" s="35"/>
      <c r="Q507" s="74" t="str">
        <f t="shared" ca="1" si="47"/>
        <v/>
      </c>
      <c r="S507" s="67" t="str">
        <f t="shared" si="48"/>
        <v>N</v>
      </c>
      <c r="T507" s="67">
        <f t="shared" ca="1" si="49"/>
        <v>0</v>
      </c>
      <c r="U507" s="67">
        <f>IF(C507="",0,IF(OR(D507=0,E507=0,F507=0,G507=0,H507=0,I507=0,K507=0,K507="",L507=0,M507=0,AND(OR(L507=Lists!$K$3,L507=Lists!$K$4),J507=0),AND(L507=Lists!$K$4,OR(M507=Lists!$M$5,M507=Lists!$M$6,M507=Lists!$M$7,M507=Lists!$M$8,M507=Lists!$M$10),N507=0)),1,0))</f>
        <v>0</v>
      </c>
      <c r="V507" s="67">
        <f>IF(E507=0,0,IF(COUNTIF(Lists!$B$3:$B$203,E507)&gt;0,0,1))</f>
        <v>0</v>
      </c>
      <c r="W507" s="67">
        <f>IF(M507=Lists!$L$5,IF(COUNTIFS('Section 3'!$D$16:$D$25,F507,'Section 3'!$G$16:$G$25,Lists!$J$3)&gt;0,0,1),IF(M507=Lists!$L$6,IF(COUNTIFS('Section 3'!$D$16:$D$25,F507,'Section 3'!$G$16:$G$25,M507)&gt;0,0,1),0))</f>
        <v>0</v>
      </c>
      <c r="X507" s="67">
        <f>IF(M507=Lists!$L$8,IF(COUNTIFS('Section 3'!$D$16:$D$25,F507,'Section 3'!$G$16:$G$25,Lists!$J$5)&gt;0,0,1),IF(M507=Lists!$L$10,IF(COUNTIFS('Section 3'!$D$16:$D$25,F507,'Section 3'!$G$16:$G$25,Lists!$J$6)&gt;0,0,1),0))</f>
        <v>0</v>
      </c>
      <c r="Y507" s="67">
        <f t="shared" si="44"/>
        <v>0</v>
      </c>
      <c r="Z507" s="61">
        <f t="shared" si="45"/>
        <v>0</v>
      </c>
      <c r="AA507" s="61">
        <f t="shared" si="46"/>
        <v>0</v>
      </c>
      <c r="AB507" s="40"/>
      <c r="AC507" s="40"/>
      <c r="AD507" s="40"/>
      <c r="AE507" s="40"/>
      <c r="AF507" s="40"/>
      <c r="AG507" s="40"/>
      <c r="AH507" s="40"/>
      <c r="AI507" s="40"/>
      <c r="AJ507" s="40"/>
      <c r="AK507" s="40"/>
      <c r="AL507" s="40"/>
      <c r="AM507" s="40"/>
      <c r="AN507" s="40"/>
      <c r="AO507" s="40"/>
    </row>
    <row r="508" spans="1:41" s="21" customFormat="1" x14ac:dyDescent="0.25">
      <c r="A508" s="61"/>
      <c r="B508" s="42"/>
      <c r="C508" s="180"/>
      <c r="D508" s="63"/>
      <c r="E508" s="209"/>
      <c r="F508" s="210"/>
      <c r="G508" s="211"/>
      <c r="H508" s="210"/>
      <c r="I508" s="210"/>
      <c r="J508" s="210"/>
      <c r="K508" s="212" t="s">
        <v>372</v>
      </c>
      <c r="L508" s="210"/>
      <c r="M508" s="210"/>
      <c r="N508" s="192"/>
      <c r="O508" s="35"/>
      <c r="Q508" s="74" t="str">
        <f t="shared" ca="1" si="47"/>
        <v/>
      </c>
      <c r="S508" s="67" t="str">
        <f t="shared" si="48"/>
        <v>N</v>
      </c>
      <c r="T508" s="67">
        <f t="shared" ca="1" si="49"/>
        <v>0</v>
      </c>
      <c r="U508" s="67">
        <f>IF(C508="",0,IF(OR(D508=0,E508=0,F508=0,G508=0,H508=0,I508=0,K508=0,K508="",L508=0,M508=0,AND(OR(L508=Lists!$K$3,L508=Lists!$K$4),J508=0),AND(L508=Lists!$K$4,OR(M508=Lists!$M$5,M508=Lists!$M$6,M508=Lists!$M$7,M508=Lists!$M$8,M508=Lists!$M$10),N508=0)),1,0))</f>
        <v>0</v>
      </c>
      <c r="V508" s="67">
        <f>IF(E508=0,0,IF(COUNTIF(Lists!$B$3:$B$203,E508)&gt;0,0,1))</f>
        <v>0</v>
      </c>
      <c r="W508" s="67">
        <f>IF(M508=Lists!$L$5,IF(COUNTIFS('Section 3'!$D$16:$D$25,F508,'Section 3'!$G$16:$G$25,Lists!$J$3)&gt;0,0,1),IF(M508=Lists!$L$6,IF(COUNTIFS('Section 3'!$D$16:$D$25,F508,'Section 3'!$G$16:$G$25,M508)&gt;0,0,1),0))</f>
        <v>0</v>
      </c>
      <c r="X508" s="67">
        <f>IF(M508=Lists!$L$8,IF(COUNTIFS('Section 3'!$D$16:$D$25,F508,'Section 3'!$G$16:$G$25,Lists!$J$5)&gt;0,0,1),IF(M508=Lists!$L$10,IF(COUNTIFS('Section 3'!$D$16:$D$25,F508,'Section 3'!$G$16:$G$25,Lists!$J$6)&gt;0,0,1),0))</f>
        <v>0</v>
      </c>
      <c r="Y508" s="67">
        <f t="shared" si="44"/>
        <v>0</v>
      </c>
      <c r="Z508" s="61">
        <f t="shared" si="45"/>
        <v>0</v>
      </c>
      <c r="AA508" s="61">
        <f t="shared" si="46"/>
        <v>0</v>
      </c>
      <c r="AB508" s="40"/>
      <c r="AC508" s="40"/>
      <c r="AD508" s="40"/>
      <c r="AE508" s="40"/>
      <c r="AF508" s="40"/>
      <c r="AG508" s="40"/>
      <c r="AH508" s="40"/>
      <c r="AI508" s="40"/>
      <c r="AJ508" s="40"/>
      <c r="AK508" s="40"/>
      <c r="AL508" s="40"/>
      <c r="AM508" s="40"/>
      <c r="AN508" s="40"/>
      <c r="AO508" s="40"/>
    </row>
    <row r="509" spans="1:41" s="21" customFormat="1" x14ac:dyDescent="0.25">
      <c r="A509" s="61"/>
      <c r="B509" s="42"/>
      <c r="C509" s="180"/>
      <c r="D509" s="63"/>
      <c r="E509" s="209"/>
      <c r="F509" s="210"/>
      <c r="G509" s="211"/>
      <c r="H509" s="210"/>
      <c r="I509" s="210"/>
      <c r="J509" s="210"/>
      <c r="K509" s="212" t="s">
        <v>372</v>
      </c>
      <c r="L509" s="210"/>
      <c r="M509" s="210"/>
      <c r="N509" s="192"/>
      <c r="O509" s="35"/>
      <c r="Q509" s="74" t="str">
        <f t="shared" ca="1" si="47"/>
        <v/>
      </c>
      <c r="S509" s="67" t="str">
        <f t="shared" si="48"/>
        <v>N</v>
      </c>
      <c r="T509" s="67">
        <f t="shared" ca="1" si="49"/>
        <v>0</v>
      </c>
      <c r="U509" s="67">
        <f>IF(C509="",0,IF(OR(D509=0,E509=0,F509=0,G509=0,H509=0,I509=0,K509=0,K509="",L509=0,M509=0,AND(OR(L509=Lists!$K$3,L509=Lists!$K$4),J509=0),AND(L509=Lists!$K$4,OR(M509=Lists!$M$5,M509=Lists!$M$6,M509=Lists!$M$7,M509=Lists!$M$8,M509=Lists!$M$10),N509=0)),1,0))</f>
        <v>0</v>
      </c>
      <c r="V509" s="67">
        <f>IF(E509=0,0,IF(COUNTIF(Lists!$B$3:$B$203,E509)&gt;0,0,1))</f>
        <v>0</v>
      </c>
      <c r="W509" s="67">
        <f>IF(M509=Lists!$L$5,IF(COUNTIFS('Section 3'!$D$16:$D$25,F509,'Section 3'!$G$16:$G$25,Lists!$J$3)&gt;0,0,1),IF(M509=Lists!$L$6,IF(COUNTIFS('Section 3'!$D$16:$D$25,F509,'Section 3'!$G$16:$G$25,M509)&gt;0,0,1),0))</f>
        <v>0</v>
      </c>
      <c r="X509" s="67">
        <f>IF(M509=Lists!$L$8,IF(COUNTIFS('Section 3'!$D$16:$D$25,F509,'Section 3'!$G$16:$G$25,Lists!$J$5)&gt;0,0,1),IF(M509=Lists!$L$10,IF(COUNTIFS('Section 3'!$D$16:$D$25,F509,'Section 3'!$G$16:$G$25,Lists!$J$6)&gt;0,0,1),0))</f>
        <v>0</v>
      </c>
      <c r="Y509" s="67">
        <f t="shared" si="44"/>
        <v>0</v>
      </c>
      <c r="Z509" s="61">
        <f t="shared" si="45"/>
        <v>0</v>
      </c>
      <c r="AA509" s="61">
        <f t="shared" si="46"/>
        <v>0</v>
      </c>
      <c r="AB509" s="40"/>
      <c r="AC509" s="40"/>
      <c r="AD509" s="40"/>
      <c r="AE509" s="40"/>
      <c r="AF509" s="40"/>
      <c r="AG509" s="40"/>
      <c r="AH509" s="40"/>
      <c r="AI509" s="40"/>
      <c r="AJ509" s="40"/>
      <c r="AK509" s="40"/>
      <c r="AL509" s="40"/>
      <c r="AM509" s="40"/>
      <c r="AN509" s="40"/>
      <c r="AO509" s="40"/>
    </row>
    <row r="510" spans="1:41" s="21" customFormat="1" x14ac:dyDescent="0.25">
      <c r="A510" s="61"/>
      <c r="B510" s="42"/>
      <c r="C510" s="180"/>
      <c r="D510" s="63"/>
      <c r="E510" s="209"/>
      <c r="F510" s="210"/>
      <c r="G510" s="211"/>
      <c r="H510" s="210"/>
      <c r="I510" s="210"/>
      <c r="J510" s="210"/>
      <c r="K510" s="212" t="s">
        <v>372</v>
      </c>
      <c r="L510" s="210"/>
      <c r="M510" s="210"/>
      <c r="N510" s="192"/>
      <c r="O510" s="35"/>
      <c r="Q510" s="74" t="str">
        <f t="shared" ca="1" si="47"/>
        <v/>
      </c>
      <c r="S510" s="67" t="str">
        <f t="shared" si="48"/>
        <v>N</v>
      </c>
      <c r="T510" s="67">
        <f t="shared" ca="1" si="49"/>
        <v>0</v>
      </c>
      <c r="U510" s="67">
        <f>IF(C510="",0,IF(OR(D510=0,E510=0,F510=0,G510=0,H510=0,I510=0,K510=0,K510="",L510=0,M510=0,AND(OR(L510=Lists!$K$3,L510=Lists!$K$4),J510=0),AND(L510=Lists!$K$4,OR(M510=Lists!$M$5,M510=Lists!$M$6,M510=Lists!$M$7,M510=Lists!$M$8,M510=Lists!$M$10),N510=0)),1,0))</f>
        <v>0</v>
      </c>
      <c r="V510" s="67">
        <f>IF(E510=0,0,IF(COUNTIF(Lists!$B$3:$B$203,E510)&gt;0,0,1))</f>
        <v>0</v>
      </c>
      <c r="W510" s="67">
        <f>IF(M510=Lists!$L$5,IF(COUNTIFS('Section 3'!$D$16:$D$25,F510,'Section 3'!$G$16:$G$25,Lists!$J$3)&gt;0,0,1),IF(M510=Lists!$L$6,IF(COUNTIFS('Section 3'!$D$16:$D$25,F510,'Section 3'!$G$16:$G$25,M510)&gt;0,0,1),0))</f>
        <v>0</v>
      </c>
      <c r="X510" s="67">
        <f>IF(M510=Lists!$L$8,IF(COUNTIFS('Section 3'!$D$16:$D$25,F510,'Section 3'!$G$16:$G$25,Lists!$J$5)&gt;0,0,1),IF(M510=Lists!$L$10,IF(COUNTIFS('Section 3'!$D$16:$D$25,F510,'Section 3'!$G$16:$G$25,Lists!$J$6)&gt;0,0,1),0))</f>
        <v>0</v>
      </c>
      <c r="Y510" s="67">
        <f t="shared" si="44"/>
        <v>0</v>
      </c>
      <c r="Z510" s="61">
        <f t="shared" si="45"/>
        <v>0</v>
      </c>
      <c r="AA510" s="61">
        <f t="shared" si="46"/>
        <v>0</v>
      </c>
      <c r="AB510" s="40"/>
      <c r="AC510" s="40"/>
      <c r="AD510" s="40"/>
      <c r="AE510" s="40"/>
      <c r="AF510" s="40"/>
      <c r="AG510" s="40"/>
      <c r="AH510" s="40"/>
      <c r="AI510" s="40"/>
      <c r="AJ510" s="40"/>
      <c r="AK510" s="40"/>
      <c r="AL510" s="40"/>
      <c r="AM510" s="40"/>
      <c r="AN510" s="40"/>
      <c r="AO510" s="40"/>
    </row>
    <row r="511" spans="1:41" s="21" customFormat="1" x14ac:dyDescent="0.25">
      <c r="A511" s="61"/>
      <c r="B511" s="42"/>
      <c r="C511" s="180" t="str">
        <f>IF(F511=0,"",MAX($C$16:C320)+1)</f>
        <v/>
      </c>
      <c r="D511" s="63"/>
      <c r="E511" s="209"/>
      <c r="F511" s="210"/>
      <c r="G511" s="211"/>
      <c r="H511" s="210"/>
      <c r="I511" s="210"/>
      <c r="J511" s="210"/>
      <c r="K511" s="212" t="s">
        <v>372</v>
      </c>
      <c r="L511" s="210"/>
      <c r="M511" s="210"/>
      <c r="N511" s="192"/>
      <c r="O511" s="35"/>
      <c r="Q511" s="74" t="str">
        <f t="shared" ca="1" si="47"/>
        <v/>
      </c>
      <c r="S511" s="67" t="str">
        <f t="shared" si="48"/>
        <v>N</v>
      </c>
      <c r="T511" s="67">
        <f t="shared" ca="1" si="49"/>
        <v>0</v>
      </c>
      <c r="U511" s="67">
        <f>IF(C511="",0,IF(OR(D511=0,E511=0,F511=0,G511=0,H511=0,I511=0,K511=0,K511="",L511=0,M511=0,AND(OR(L511=Lists!$K$3,L511=Lists!$K$4),J511=0),AND(L511=Lists!$K$4,OR(M511=Lists!$M$5,M511=Lists!$M$6,M511=Lists!$M$7,M511=Lists!$M$8,M511=Lists!$M$10),N511=0)),1,0))</f>
        <v>0</v>
      </c>
      <c r="V511" s="67">
        <f>IF(E511=0,0,IF(COUNTIF(Lists!$B$3:$B$203,E511)&gt;0,0,1))</f>
        <v>0</v>
      </c>
      <c r="W511" s="67">
        <f>IF(M511=Lists!$L$5,IF(COUNTIFS('Section 3'!$D$16:$D$25,F511,'Section 3'!$G$16:$G$25,Lists!$J$3)&gt;0,0,1),IF(M511=Lists!$L$6,IF(COUNTIFS('Section 3'!$D$16:$D$25,F511,'Section 3'!$G$16:$G$25,M511)&gt;0,0,1),0))</f>
        <v>0</v>
      </c>
      <c r="X511" s="67">
        <f>IF(M511=Lists!$L$8,IF(COUNTIFS('Section 3'!$D$16:$D$25,F511,'Section 3'!$G$16:$G$25,Lists!$J$5)&gt;0,0,1),IF(M511=Lists!$L$10,IF(COUNTIFS('Section 3'!$D$16:$D$25,F511,'Section 3'!$G$16:$G$25,Lists!$J$6)&gt;0,0,1),0))</f>
        <v>0</v>
      </c>
      <c r="Y511" s="67">
        <f t="shared" si="44"/>
        <v>0</v>
      </c>
      <c r="Z511" s="61">
        <f t="shared" si="45"/>
        <v>0</v>
      </c>
      <c r="AA511" s="61">
        <f t="shared" si="46"/>
        <v>0</v>
      </c>
      <c r="AB511" s="40"/>
      <c r="AC511" s="40"/>
      <c r="AD511" s="40"/>
      <c r="AE511" s="40"/>
      <c r="AF511" s="40"/>
      <c r="AG511" s="40"/>
      <c r="AH511" s="40"/>
      <c r="AI511" s="40"/>
      <c r="AJ511" s="40"/>
      <c r="AK511" s="40"/>
      <c r="AL511" s="40"/>
      <c r="AM511" s="40"/>
      <c r="AN511" s="40"/>
      <c r="AO511" s="40"/>
    </row>
    <row r="512" spans="1:41" s="21" customFormat="1" x14ac:dyDescent="0.25">
      <c r="A512" s="61"/>
      <c r="B512" s="42"/>
      <c r="C512" s="180" t="str">
        <f>IF(F512=0,"",MAX($C$16:C511)+1)</f>
        <v/>
      </c>
      <c r="D512" s="63"/>
      <c r="E512" s="209"/>
      <c r="F512" s="210"/>
      <c r="G512" s="211"/>
      <c r="H512" s="210"/>
      <c r="I512" s="210"/>
      <c r="J512" s="210"/>
      <c r="K512" s="212" t="s">
        <v>372</v>
      </c>
      <c r="L512" s="210"/>
      <c r="M512" s="210"/>
      <c r="N512" s="192"/>
      <c r="O512" s="35"/>
      <c r="Q512" s="74" t="str">
        <f t="shared" ca="1" si="47"/>
        <v/>
      </c>
      <c r="S512" s="67" t="str">
        <f t="shared" si="48"/>
        <v>N</v>
      </c>
      <c r="T512" s="67">
        <f t="shared" ca="1" si="49"/>
        <v>0</v>
      </c>
      <c r="U512" s="67">
        <f>IF(C512="",0,IF(OR(D512=0,E512=0,F512=0,G512=0,H512=0,I512=0,K512=0,K512="",L512=0,M512=0,AND(OR(L512=Lists!$K$3,L512=Lists!$K$4),J512=0),AND(L512=Lists!$K$4,OR(M512=Lists!$M$5,M512=Lists!$M$6,M512=Lists!$M$7,M512=Lists!$M$8,M512=Lists!$M$10),N512=0)),1,0))</f>
        <v>0</v>
      </c>
      <c r="V512" s="67">
        <f>IF(E512=0,0,IF(COUNTIF(Lists!$B$3:$B$203,E512)&gt;0,0,1))</f>
        <v>0</v>
      </c>
      <c r="W512" s="67">
        <f>IF(M512=Lists!$L$5,IF(COUNTIFS('Section 3'!$D$16:$D$25,F512,'Section 3'!$G$16:$G$25,Lists!$J$3)&gt;0,0,1),IF(M512=Lists!$L$6,IF(COUNTIFS('Section 3'!$D$16:$D$25,F512,'Section 3'!$G$16:$G$25,M512)&gt;0,0,1),0))</f>
        <v>0</v>
      </c>
      <c r="X512" s="67">
        <f>IF(M512=Lists!$L$8,IF(COUNTIFS('Section 3'!$D$16:$D$25,F512,'Section 3'!$G$16:$G$25,Lists!$J$5)&gt;0,0,1),IF(M512=Lists!$L$10,IF(COUNTIFS('Section 3'!$D$16:$D$25,F512,'Section 3'!$G$16:$G$25,Lists!$J$6)&gt;0,0,1),0))</f>
        <v>0</v>
      </c>
      <c r="Y512" s="67">
        <f t="shared" si="44"/>
        <v>0</v>
      </c>
      <c r="Z512" s="61">
        <f t="shared" si="45"/>
        <v>0</v>
      </c>
      <c r="AA512" s="61">
        <f t="shared" si="46"/>
        <v>0</v>
      </c>
      <c r="AB512" s="40"/>
      <c r="AC512" s="40"/>
      <c r="AD512" s="40"/>
      <c r="AE512" s="40"/>
      <c r="AF512" s="40"/>
      <c r="AG512" s="40"/>
      <c r="AH512" s="40"/>
      <c r="AI512" s="40"/>
      <c r="AJ512" s="40"/>
      <c r="AK512" s="40"/>
      <c r="AL512" s="40"/>
      <c r="AM512" s="40"/>
      <c r="AN512" s="40"/>
      <c r="AO512" s="40"/>
    </row>
    <row r="513" spans="1:41" s="21" customFormat="1" x14ac:dyDescent="0.25">
      <c r="A513" s="61"/>
      <c r="B513" s="42"/>
      <c r="C513" s="180" t="str">
        <f>IF(F513=0,"",MAX($C$16:C512)+1)</f>
        <v/>
      </c>
      <c r="D513" s="63"/>
      <c r="E513" s="209"/>
      <c r="F513" s="210"/>
      <c r="G513" s="211"/>
      <c r="H513" s="210"/>
      <c r="I513" s="210"/>
      <c r="J513" s="210"/>
      <c r="K513" s="212" t="s">
        <v>372</v>
      </c>
      <c r="L513" s="210"/>
      <c r="M513" s="210"/>
      <c r="N513" s="192"/>
      <c r="O513" s="35"/>
      <c r="Q513" s="74" t="str">
        <f t="shared" ca="1" si="47"/>
        <v/>
      </c>
      <c r="S513" s="67" t="str">
        <f t="shared" si="48"/>
        <v>N</v>
      </c>
      <c r="T513" s="67">
        <f t="shared" ca="1" si="49"/>
        <v>0</v>
      </c>
      <c r="U513" s="67">
        <f>IF(C513="",0,IF(OR(D513=0,E513=0,F513=0,G513=0,H513=0,I513=0,K513=0,K513="",L513=0,M513=0,AND(OR(L513=Lists!$K$3,L513=Lists!$K$4),J513=0),AND(L513=Lists!$K$4,OR(M513=Lists!$M$5,M513=Lists!$M$6,M513=Lists!$M$7,M513=Lists!$M$8,M513=Lists!$M$10),N513=0)),1,0))</f>
        <v>0</v>
      </c>
      <c r="V513" s="67">
        <f>IF(E513=0,0,IF(COUNTIF(Lists!$B$3:$B$203,E513)&gt;0,0,1))</f>
        <v>0</v>
      </c>
      <c r="W513" s="67">
        <f>IF(M513=Lists!$L$5,IF(COUNTIFS('Section 3'!$D$16:$D$25,F513,'Section 3'!$G$16:$G$25,Lists!$J$3)&gt;0,0,1),IF(M513=Lists!$L$6,IF(COUNTIFS('Section 3'!$D$16:$D$25,F513,'Section 3'!$G$16:$G$25,M513)&gt;0,0,1),0))</f>
        <v>0</v>
      </c>
      <c r="X513" s="67">
        <f>IF(M513=Lists!$L$8,IF(COUNTIFS('Section 3'!$D$16:$D$25,F513,'Section 3'!$G$16:$G$25,Lists!$J$5)&gt;0,0,1),IF(M513=Lists!$L$10,IF(COUNTIFS('Section 3'!$D$16:$D$25,F513,'Section 3'!$G$16:$G$25,Lists!$J$6)&gt;0,0,1),0))</f>
        <v>0</v>
      </c>
      <c r="Y513" s="67">
        <f t="shared" si="44"/>
        <v>0</v>
      </c>
      <c r="Z513" s="61">
        <f t="shared" si="45"/>
        <v>0</v>
      </c>
      <c r="AA513" s="61">
        <f t="shared" si="46"/>
        <v>0</v>
      </c>
      <c r="AB513" s="40"/>
      <c r="AC513" s="40"/>
      <c r="AD513" s="40"/>
      <c r="AE513" s="40"/>
      <c r="AF513" s="40"/>
      <c r="AG513" s="40"/>
      <c r="AH513" s="40"/>
      <c r="AI513" s="40"/>
      <c r="AJ513" s="40"/>
      <c r="AK513" s="40"/>
      <c r="AL513" s="40"/>
      <c r="AM513" s="40"/>
      <c r="AN513" s="40"/>
      <c r="AO513" s="40"/>
    </row>
    <row r="514" spans="1:41" s="40" customFormat="1" x14ac:dyDescent="0.25">
      <c r="A514" s="97">
        <f>IF(COUNTA(F46:F514)&gt;0,0,1)</f>
        <v>1</v>
      </c>
      <c r="B514" s="42"/>
      <c r="C514" s="180" t="str">
        <f>IF(F514=0,"",MAX($C$16:C513)+1)</f>
        <v/>
      </c>
      <c r="D514" s="63"/>
      <c r="E514" s="209"/>
      <c r="F514" s="210"/>
      <c r="G514" s="211"/>
      <c r="H514" s="210"/>
      <c r="I514" s="210"/>
      <c r="J514" s="210"/>
      <c r="K514" s="212" t="s">
        <v>372</v>
      </c>
      <c r="L514" s="210"/>
      <c r="M514" s="210"/>
      <c r="N514" s="192"/>
      <c r="O514" s="35"/>
      <c r="Q514" s="74" t="str">
        <f t="shared" ca="1" si="47"/>
        <v/>
      </c>
      <c r="S514" s="67" t="str">
        <f t="shared" si="48"/>
        <v>N</v>
      </c>
      <c r="T514" s="67">
        <f t="shared" ca="1" si="49"/>
        <v>0</v>
      </c>
      <c r="U514" s="67">
        <f>IF(C514="",0,IF(OR(D514=0,E514=0,F514=0,G514=0,H514=0,I514=0,K514=0,K514="",L514=0,M514=0,AND(OR(L514=Lists!$K$3,L514=Lists!$K$4),J514=0),AND(L514=Lists!$K$4,OR(M514=Lists!$M$5,M514=Lists!$M$6,M514=Lists!$M$7,M514=Lists!$M$8,M514=Lists!$M$10),N514=0)),1,0))</f>
        <v>0</v>
      </c>
      <c r="V514" s="67">
        <f>IF(E514=0,0,IF(COUNTIF(Lists!$B$3:$B$203,E514)&gt;0,0,1))</f>
        <v>0</v>
      </c>
      <c r="W514" s="67">
        <f>IF(M514=Lists!$L$5,IF(COUNTIFS('Section 3'!$D$16:$D$25,F514,'Section 3'!$G$16:$G$25,Lists!$J$3)&gt;0,0,1),IF(M514=Lists!$L$6,IF(COUNTIFS('Section 3'!$D$16:$D$25,F514,'Section 3'!$G$16:$G$25,M514)&gt;0,0,1),0))</f>
        <v>0</v>
      </c>
      <c r="X514" s="67">
        <f>IF(M514=Lists!$L$8,IF(COUNTIFS('Section 3'!$D$16:$D$25,F514,'Section 3'!$G$16:$G$25,Lists!$J$5)&gt;0,0,1),IF(M514=Lists!$L$10,IF(COUNTIFS('Section 3'!$D$16:$D$25,F514,'Section 3'!$G$16:$G$25,Lists!$J$6)&gt;0,0,1),0))</f>
        <v>0</v>
      </c>
      <c r="Y514" s="67">
        <f t="shared" si="44"/>
        <v>0</v>
      </c>
      <c r="Z514" s="61">
        <f t="shared" si="45"/>
        <v>0</v>
      </c>
      <c r="AA514" s="61">
        <f t="shared" si="46"/>
        <v>0</v>
      </c>
    </row>
    <row r="515" spans="1:41" ht="14.25" customHeight="1" x14ac:dyDescent="0.25">
      <c r="B515" s="161"/>
      <c r="C515" s="181"/>
      <c r="D515" s="182"/>
      <c r="E515" s="183" t="s">
        <v>440</v>
      </c>
      <c r="F515" s="184" t="s">
        <v>440</v>
      </c>
      <c r="G515" s="184"/>
      <c r="H515" s="185"/>
      <c r="I515" s="184"/>
      <c r="J515" s="184"/>
      <c r="K515" s="213"/>
      <c r="L515" s="184" t="s">
        <v>440</v>
      </c>
      <c r="M515" s="184" t="s">
        <v>440</v>
      </c>
      <c r="N515" s="186"/>
      <c r="O515" s="162"/>
    </row>
    <row r="516" spans="1:41" x14ac:dyDescent="0.25">
      <c r="E516" s="97" t="str">
        <f>Lists!B3</f>
        <v>Afghanistan</v>
      </c>
      <c r="F516" s="97" t="str">
        <f>Lists!D3</f>
        <v>CBM</v>
      </c>
      <c r="G516" s="97"/>
      <c r="H516" s="97"/>
      <c r="I516" s="97"/>
      <c r="J516" s="97"/>
      <c r="K516" s="214"/>
      <c r="L516" s="97" t="str">
        <f>Lists!K3</f>
        <v>New</v>
      </c>
      <c r="M516" s="97" t="str">
        <f>Lists!L5</f>
        <v>Global Lab</v>
      </c>
    </row>
    <row r="517" spans="1:41" x14ac:dyDescent="0.25">
      <c r="E517" s="97" t="str">
        <f>Lists!B4</f>
        <v>Albania</v>
      </c>
      <c r="F517" s="97" t="str">
        <f>Lists!D4</f>
        <v>CCL4</v>
      </c>
      <c r="G517" s="97"/>
      <c r="H517" s="97"/>
      <c r="I517" s="97"/>
      <c r="J517" s="97"/>
      <c r="K517" s="214"/>
      <c r="L517" s="97" t="str">
        <f>Lists!K4</f>
        <v>Used</v>
      </c>
      <c r="M517" s="97" t="str">
        <f>Lists!L6</f>
        <v>Other EU</v>
      </c>
    </row>
    <row r="518" spans="1:41" x14ac:dyDescent="0.25">
      <c r="E518" s="97" t="str">
        <f>Lists!B5</f>
        <v>Algeria</v>
      </c>
      <c r="F518" s="97" t="str">
        <f>Lists!D5</f>
        <v>CFC-11</v>
      </c>
      <c r="G518" s="97"/>
      <c r="H518" s="97"/>
      <c r="I518" s="97"/>
      <c r="J518" s="97"/>
      <c r="K518" s="214"/>
      <c r="L518" s="97" t="str">
        <f>Lists!K5</f>
        <v>Heels</v>
      </c>
      <c r="M518" s="97" t="str">
        <f>Lists!L7</f>
        <v>In-House Trans</v>
      </c>
    </row>
    <row r="519" spans="1:41" x14ac:dyDescent="0.25">
      <c r="E519" s="97" t="str">
        <f>Lists!B6</f>
        <v>Andorra</v>
      </c>
      <c r="F519" s="97" t="str">
        <f>Lists!D6</f>
        <v>CFC-12</v>
      </c>
      <c r="G519" s="97"/>
      <c r="H519" s="97"/>
      <c r="I519" s="97"/>
      <c r="J519" s="97"/>
      <c r="K519" s="214"/>
      <c r="L519" s="97"/>
      <c r="M519" s="97" t="str">
        <f>Lists!L8</f>
        <v>2nd Party Trans</v>
      </c>
    </row>
    <row r="520" spans="1:41" x14ac:dyDescent="0.25">
      <c r="E520" s="97" t="str">
        <f>Lists!B7</f>
        <v>Angola</v>
      </c>
      <c r="F520" s="97" t="str">
        <f>Lists!D7</f>
        <v>CFC-13</v>
      </c>
      <c r="G520" s="97"/>
      <c r="H520" s="97"/>
      <c r="I520" s="97"/>
      <c r="J520" s="97"/>
      <c r="K520" s="214"/>
      <c r="L520" s="97"/>
      <c r="M520" s="97" t="str">
        <f>Lists!L9</f>
        <v>In-House Dest</v>
      </c>
    </row>
    <row r="521" spans="1:41" x14ac:dyDescent="0.25">
      <c r="E521" s="97" t="str">
        <f>Lists!B8</f>
        <v>Antigua and Barbuda</v>
      </c>
      <c r="F521" s="97" t="str">
        <f>Lists!D8</f>
        <v>CFC-111</v>
      </c>
      <c r="G521" s="97"/>
      <c r="H521" s="97"/>
      <c r="I521" s="97"/>
      <c r="J521" s="97"/>
      <c r="K521" s="214"/>
      <c r="L521" s="97"/>
      <c r="M521" s="97" t="str">
        <f>Lists!L10</f>
        <v>2nd Party Dest</v>
      </c>
    </row>
    <row r="522" spans="1:41" x14ac:dyDescent="0.25">
      <c r="E522" s="97" t="str">
        <f>Lists!B9</f>
        <v>Argentina</v>
      </c>
      <c r="F522" s="97" t="str">
        <f>Lists!D9</f>
        <v>CFC-112</v>
      </c>
      <c r="G522" s="97"/>
      <c r="H522" s="97"/>
      <c r="I522" s="97"/>
      <c r="J522" s="97"/>
      <c r="K522" s="214"/>
      <c r="L522" s="97"/>
      <c r="M522" s="97" t="str">
        <f>Lists!M5</f>
        <v>In-House Trans</v>
      </c>
    </row>
    <row r="523" spans="1:41" x14ac:dyDescent="0.25">
      <c r="E523" s="97" t="str">
        <f>Lists!B10</f>
        <v>Armenia</v>
      </c>
      <c r="F523" s="97" t="str">
        <f>Lists!D10</f>
        <v>CFC-113</v>
      </c>
      <c r="G523" s="97"/>
      <c r="H523" s="97"/>
      <c r="I523" s="97"/>
      <c r="J523" s="97"/>
      <c r="K523" s="214"/>
      <c r="L523" s="97"/>
      <c r="M523" s="97" t="str">
        <f>Lists!M7</f>
        <v>In-House Dest</v>
      </c>
    </row>
    <row r="524" spans="1:41" x14ac:dyDescent="0.25">
      <c r="E524" s="97" t="str">
        <f>Lists!B11</f>
        <v>Australia</v>
      </c>
      <c r="F524" s="97" t="str">
        <f>Lists!D11</f>
        <v>CFC-114</v>
      </c>
      <c r="G524" s="97"/>
      <c r="H524" s="97"/>
      <c r="I524" s="97"/>
      <c r="J524" s="97"/>
      <c r="K524" s="214"/>
      <c r="L524" s="97"/>
      <c r="M524" s="97" t="str">
        <f>Lists!M9</f>
        <v>Aircraft Halon Bottles</v>
      </c>
    </row>
    <row r="525" spans="1:41" x14ac:dyDescent="0.25">
      <c r="E525" s="97" t="str">
        <f>Lists!B12</f>
        <v>Austria</v>
      </c>
      <c r="F525" s="97" t="str">
        <f>Lists!D12</f>
        <v>CFC-115</v>
      </c>
      <c r="G525" s="97"/>
      <c r="H525" s="97"/>
      <c r="I525" s="97"/>
      <c r="J525" s="97"/>
      <c r="K525" s="214"/>
      <c r="L525" s="97"/>
      <c r="M525" s="97" t="str">
        <f>Lists!M10</f>
        <v>Other</v>
      </c>
    </row>
    <row r="526" spans="1:41" x14ac:dyDescent="0.25">
      <c r="E526" s="97" t="str">
        <f>Lists!B13</f>
        <v>Azerbaijan</v>
      </c>
      <c r="F526" s="97" t="str">
        <f>Lists!D13</f>
        <v>CFC-211</v>
      </c>
      <c r="G526" s="97"/>
      <c r="H526" s="97"/>
      <c r="I526" s="97"/>
      <c r="J526" s="97"/>
      <c r="K526" s="214"/>
      <c r="L526" s="97"/>
      <c r="M526" s="97" t="str">
        <f>Lists!N5</f>
        <v>Future Shipment</v>
      </c>
    </row>
    <row r="527" spans="1:41" x14ac:dyDescent="0.25">
      <c r="E527" s="97" t="str">
        <f>Lists!B14</f>
        <v>Bahamas</v>
      </c>
      <c r="F527" s="97" t="str">
        <f>Lists!D14</f>
        <v>CFC-212</v>
      </c>
      <c r="G527" s="97"/>
      <c r="H527" s="97"/>
      <c r="I527" s="97"/>
      <c r="J527" s="97"/>
      <c r="K527" s="97"/>
      <c r="L527" s="97"/>
      <c r="M527" s="97" t="str">
        <f>Lists!N6</f>
        <v>Transformation</v>
      </c>
    </row>
    <row r="528" spans="1:41" x14ac:dyDescent="0.25">
      <c r="E528" s="97" t="str">
        <f>Lists!B15</f>
        <v>Bahrain</v>
      </c>
      <c r="F528" s="97" t="str">
        <f>Lists!D15</f>
        <v>CFC-213</v>
      </c>
      <c r="G528" s="97"/>
      <c r="H528" s="97"/>
      <c r="I528" s="97"/>
      <c r="J528" s="97"/>
      <c r="K528" s="97"/>
      <c r="L528" s="97"/>
      <c r="M528" s="97" t="str">
        <f>Lists!N7</f>
        <v>Destruction</v>
      </c>
    </row>
    <row r="529" spans="5:13" x14ac:dyDescent="0.25">
      <c r="E529" s="97" t="str">
        <f>Lists!B16</f>
        <v>Bangladesh</v>
      </c>
      <c r="F529" s="97" t="str">
        <f>Lists!D16</f>
        <v>CFC-214</v>
      </c>
      <c r="G529" s="97"/>
      <c r="H529" s="97"/>
      <c r="I529" s="97"/>
      <c r="J529" s="97"/>
      <c r="K529" s="97"/>
      <c r="L529" s="97"/>
      <c r="M529" s="97" t="str">
        <f>Lists!N8</f>
        <v xml:space="preserve">Non-Emissive Use </v>
      </c>
    </row>
    <row r="530" spans="5:13" x14ac:dyDescent="0.25">
      <c r="E530" s="97" t="str">
        <f>Lists!B17</f>
        <v>Barbados</v>
      </c>
      <c r="F530" s="97" t="str">
        <f>Lists!D17</f>
        <v>CFC-215</v>
      </c>
      <c r="G530" s="97"/>
      <c r="H530" s="97"/>
      <c r="I530" s="97"/>
      <c r="J530" s="97"/>
      <c r="K530" s="97"/>
      <c r="L530" s="97"/>
      <c r="M530" s="97"/>
    </row>
    <row r="531" spans="5:13" x14ac:dyDescent="0.25">
      <c r="E531" s="97" t="str">
        <f>Lists!B18</f>
        <v>Belarus</v>
      </c>
      <c r="F531" s="97" t="str">
        <f>Lists!D18</f>
        <v>CFC-216</v>
      </c>
      <c r="G531" s="97"/>
      <c r="H531" s="97"/>
      <c r="I531" s="97"/>
      <c r="J531" s="97"/>
      <c r="K531" s="97"/>
      <c r="L531" s="97"/>
      <c r="M531" s="97"/>
    </row>
    <row r="532" spans="5:13" x14ac:dyDescent="0.25">
      <c r="E532" s="97" t="str">
        <f>Lists!B19</f>
        <v>Belgium</v>
      </c>
      <c r="F532" s="97" t="str">
        <f>Lists!D19</f>
        <v>CFC-217</v>
      </c>
      <c r="G532" s="97"/>
      <c r="H532" s="97"/>
      <c r="I532" s="97"/>
      <c r="J532" s="97"/>
      <c r="K532" s="97"/>
      <c r="L532" s="97"/>
      <c r="M532" s="97"/>
    </row>
    <row r="533" spans="5:13" x14ac:dyDescent="0.25">
      <c r="E533" s="97" t="str">
        <f>Lists!B20</f>
        <v>Belize</v>
      </c>
      <c r="F533" s="97" t="str">
        <f>Lists!D20</f>
        <v>CH3CCL3</v>
      </c>
      <c r="G533" s="97"/>
      <c r="H533" s="97"/>
      <c r="I533" s="97"/>
      <c r="J533" s="97"/>
      <c r="K533" s="97"/>
      <c r="L533" s="97"/>
      <c r="M533" s="97"/>
    </row>
    <row r="534" spans="5:13" x14ac:dyDescent="0.25">
      <c r="E534" s="97" t="str">
        <f>Lists!B21</f>
        <v>Benin</v>
      </c>
      <c r="F534" s="97" t="str">
        <f>Lists!D21</f>
        <v>Halon 1202</v>
      </c>
      <c r="G534" s="97"/>
      <c r="H534" s="97"/>
      <c r="I534" s="97"/>
      <c r="J534" s="97"/>
      <c r="K534" s="97"/>
      <c r="L534" s="97"/>
      <c r="M534" s="97"/>
    </row>
    <row r="535" spans="5:13" x14ac:dyDescent="0.25">
      <c r="E535" s="97" t="str">
        <f>Lists!B22</f>
        <v>Bermuda</v>
      </c>
      <c r="F535" s="97" t="str">
        <f>Lists!D22</f>
        <v>Halon 1211</v>
      </c>
      <c r="G535" s="97"/>
      <c r="H535" s="97"/>
      <c r="I535" s="97"/>
      <c r="J535" s="97"/>
      <c r="K535" s="97"/>
      <c r="L535" s="97"/>
      <c r="M535" s="97"/>
    </row>
    <row r="536" spans="5:13" x14ac:dyDescent="0.25">
      <c r="E536" s="97" t="str">
        <f>Lists!B23</f>
        <v>Bhutan</v>
      </c>
      <c r="F536" s="97" t="str">
        <f>Lists!D23</f>
        <v>Halon 1301</v>
      </c>
      <c r="G536" s="97"/>
      <c r="H536" s="97"/>
      <c r="I536" s="97"/>
      <c r="J536" s="97"/>
      <c r="K536" s="97"/>
      <c r="L536" s="97"/>
      <c r="M536" s="97"/>
    </row>
    <row r="537" spans="5:13" x14ac:dyDescent="0.25">
      <c r="E537" s="97" t="str">
        <f>Lists!B24</f>
        <v>Bolivia (Plurinational State of)</v>
      </c>
      <c r="F537" s="97" t="str">
        <f>Lists!D24</f>
        <v>Halon 2402</v>
      </c>
      <c r="G537" s="97"/>
      <c r="H537" s="97"/>
      <c r="I537" s="97"/>
      <c r="J537" s="97"/>
      <c r="K537" s="97"/>
      <c r="L537" s="97"/>
      <c r="M537" s="97"/>
    </row>
    <row r="538" spans="5:13" x14ac:dyDescent="0.25">
      <c r="E538" s="97" t="str">
        <f>Lists!B25</f>
        <v>Bosnia and Herzegovina</v>
      </c>
      <c r="F538" s="97" t="str">
        <f>Lists!D25</f>
        <v>HBFCs</v>
      </c>
      <c r="G538" s="97"/>
      <c r="H538" s="97"/>
      <c r="I538" s="97"/>
      <c r="J538" s="97"/>
      <c r="K538" s="97"/>
      <c r="L538" s="97"/>
      <c r="M538" s="97"/>
    </row>
    <row r="539" spans="5:13" x14ac:dyDescent="0.25">
      <c r="E539" s="97" t="str">
        <f>Lists!B26</f>
        <v>Botswana</v>
      </c>
      <c r="F539" s="97"/>
      <c r="G539" s="97"/>
      <c r="H539" s="97"/>
      <c r="I539" s="97"/>
      <c r="J539" s="97"/>
      <c r="K539" s="97"/>
      <c r="L539" s="97"/>
      <c r="M539" s="97"/>
    </row>
    <row r="540" spans="5:13" x14ac:dyDescent="0.25">
      <c r="E540" s="97" t="str">
        <f>Lists!B27</f>
        <v>Brazil</v>
      </c>
      <c r="F540" s="97"/>
      <c r="G540" s="97"/>
      <c r="H540" s="97"/>
      <c r="I540" s="97"/>
      <c r="J540" s="97"/>
      <c r="K540" s="97"/>
      <c r="L540" s="97"/>
      <c r="M540" s="97"/>
    </row>
    <row r="541" spans="5:13" x14ac:dyDescent="0.25">
      <c r="E541" s="97" t="str">
        <f>Lists!B28</f>
        <v>Brunei Darussalam</v>
      </c>
      <c r="F541" s="97"/>
      <c r="G541" s="97"/>
      <c r="H541" s="97"/>
      <c r="I541" s="97"/>
      <c r="J541" s="97"/>
      <c r="K541" s="97"/>
      <c r="L541" s="97"/>
      <c r="M541" s="97"/>
    </row>
    <row r="542" spans="5:13" x14ac:dyDescent="0.25">
      <c r="E542" s="97" t="str">
        <f>Lists!B29</f>
        <v>British Virgin Islands</v>
      </c>
      <c r="F542" s="97"/>
      <c r="G542" s="97"/>
      <c r="H542" s="97"/>
      <c r="I542" s="97"/>
      <c r="J542" s="97"/>
      <c r="K542" s="97"/>
      <c r="L542" s="97"/>
      <c r="M542" s="97"/>
    </row>
    <row r="543" spans="5:13" x14ac:dyDescent="0.25">
      <c r="E543" s="97" t="str">
        <f>Lists!B30</f>
        <v>Bulgaria</v>
      </c>
      <c r="F543" s="97"/>
      <c r="G543" s="97"/>
      <c r="H543" s="97"/>
      <c r="I543" s="97"/>
      <c r="J543" s="97"/>
      <c r="K543" s="97"/>
      <c r="L543" s="97"/>
      <c r="M543" s="97"/>
    </row>
    <row r="544" spans="5:13" x14ac:dyDescent="0.25">
      <c r="E544" s="97" t="str">
        <f>Lists!B31</f>
        <v>Burkina Faso</v>
      </c>
      <c r="F544" s="97"/>
      <c r="G544" s="97"/>
      <c r="H544" s="97"/>
      <c r="I544" s="97"/>
      <c r="J544" s="97"/>
      <c r="K544" s="97"/>
      <c r="L544" s="97"/>
      <c r="M544" s="97"/>
    </row>
    <row r="545" spans="5:13" x14ac:dyDescent="0.25">
      <c r="E545" s="97" t="str">
        <f>Lists!B32</f>
        <v>Burundi</v>
      </c>
      <c r="F545" s="97"/>
      <c r="G545" s="97"/>
      <c r="H545" s="97"/>
      <c r="I545" s="97"/>
      <c r="J545" s="97"/>
      <c r="K545" s="97"/>
      <c r="L545" s="97"/>
      <c r="M545" s="97"/>
    </row>
    <row r="546" spans="5:13" x14ac:dyDescent="0.25">
      <c r="E546" s="97" t="str">
        <f>Lists!B33</f>
        <v>Cambodia</v>
      </c>
      <c r="F546" s="97"/>
      <c r="G546" s="97"/>
      <c r="H546" s="97"/>
      <c r="I546" s="97"/>
      <c r="J546" s="97"/>
      <c r="K546" s="97"/>
      <c r="L546" s="97"/>
      <c r="M546" s="97"/>
    </row>
    <row r="547" spans="5:13" x14ac:dyDescent="0.25">
      <c r="E547" s="97" t="str">
        <f>Lists!B34</f>
        <v>Cameroon</v>
      </c>
      <c r="F547" s="97"/>
      <c r="G547" s="97"/>
      <c r="H547" s="97"/>
      <c r="I547" s="97"/>
      <c r="J547" s="97"/>
      <c r="K547" s="97"/>
      <c r="L547" s="97"/>
      <c r="M547" s="97"/>
    </row>
    <row r="548" spans="5:13" x14ac:dyDescent="0.25">
      <c r="E548" s="97" t="str">
        <f>Lists!B35</f>
        <v>Canada</v>
      </c>
      <c r="F548" s="97"/>
      <c r="G548" s="97"/>
      <c r="H548" s="97"/>
      <c r="I548" s="97"/>
      <c r="J548" s="97"/>
      <c r="K548" s="97"/>
      <c r="L548" s="97"/>
      <c r="M548" s="97"/>
    </row>
    <row r="549" spans="5:13" x14ac:dyDescent="0.25">
      <c r="E549" s="97" t="str">
        <f>Lists!B36</f>
        <v>Cape Verde</v>
      </c>
      <c r="F549" s="97"/>
      <c r="G549" s="97"/>
      <c r="H549" s="97"/>
      <c r="I549" s="97"/>
      <c r="J549" s="97"/>
      <c r="K549" s="97"/>
      <c r="L549" s="97"/>
      <c r="M549" s="97"/>
    </row>
    <row r="550" spans="5:13" x14ac:dyDescent="0.25">
      <c r="E550" s="97" t="str">
        <f>Lists!B37</f>
        <v>Central African Republic</v>
      </c>
      <c r="F550" s="97"/>
      <c r="G550" s="97"/>
      <c r="H550" s="97"/>
      <c r="I550" s="97"/>
      <c r="J550" s="97"/>
      <c r="K550" s="97"/>
      <c r="L550" s="97"/>
      <c r="M550" s="97"/>
    </row>
    <row r="551" spans="5:13" x14ac:dyDescent="0.25">
      <c r="E551" s="97" t="str">
        <f>Lists!B38</f>
        <v>Chad</v>
      </c>
      <c r="F551" s="97"/>
      <c r="G551" s="97"/>
      <c r="H551" s="97"/>
      <c r="I551" s="97"/>
      <c r="J551" s="97"/>
      <c r="K551" s="97"/>
      <c r="L551" s="97"/>
      <c r="M551" s="97"/>
    </row>
    <row r="552" spans="5:13" x14ac:dyDescent="0.25">
      <c r="E552" s="97" t="str">
        <f>Lists!B39</f>
        <v>Chile</v>
      </c>
      <c r="F552" s="97"/>
      <c r="G552" s="97"/>
      <c r="H552" s="97"/>
      <c r="I552" s="97"/>
      <c r="J552" s="97"/>
      <c r="K552" s="97"/>
      <c r="L552" s="97"/>
      <c r="M552" s="97"/>
    </row>
    <row r="553" spans="5:13" x14ac:dyDescent="0.25">
      <c r="E553" s="97" t="str">
        <f>Lists!B40</f>
        <v>China</v>
      </c>
      <c r="F553" s="97"/>
      <c r="G553" s="97"/>
      <c r="H553" s="97"/>
      <c r="I553" s="97"/>
      <c r="J553" s="97"/>
      <c r="K553" s="97"/>
      <c r="L553" s="97"/>
      <c r="M553" s="97"/>
    </row>
    <row r="554" spans="5:13" x14ac:dyDescent="0.25">
      <c r="E554" s="97" t="str">
        <f>Lists!B41</f>
        <v>Colombia</v>
      </c>
      <c r="F554" s="97"/>
      <c r="G554" s="97"/>
      <c r="H554" s="97"/>
      <c r="I554" s="97"/>
      <c r="J554" s="97"/>
      <c r="K554" s="97"/>
      <c r="L554" s="97"/>
      <c r="M554" s="97"/>
    </row>
    <row r="555" spans="5:13" x14ac:dyDescent="0.25">
      <c r="E555" s="97" t="str">
        <f>Lists!B42</f>
        <v>Comoros</v>
      </c>
      <c r="F555" s="97"/>
      <c r="G555" s="97"/>
      <c r="H555" s="97"/>
      <c r="I555" s="97"/>
      <c r="J555" s="97"/>
      <c r="K555" s="97"/>
      <c r="L555" s="97"/>
      <c r="M555" s="97"/>
    </row>
    <row r="556" spans="5:13" x14ac:dyDescent="0.25">
      <c r="E556" s="97" t="str">
        <f>Lists!B43</f>
        <v>Congo</v>
      </c>
      <c r="F556" s="97"/>
      <c r="G556" s="97"/>
      <c r="H556" s="97"/>
      <c r="I556" s="97"/>
      <c r="J556" s="97"/>
      <c r="K556" s="97"/>
      <c r="L556" s="97"/>
      <c r="M556" s="97"/>
    </row>
    <row r="557" spans="5:13" x14ac:dyDescent="0.25">
      <c r="E557" s="97" t="str">
        <f>Lists!B44</f>
        <v>Cook Islands</v>
      </c>
      <c r="F557" s="97"/>
      <c r="G557" s="97"/>
      <c r="H557" s="97"/>
      <c r="I557" s="97"/>
      <c r="J557" s="97"/>
      <c r="K557" s="97"/>
      <c r="L557" s="97"/>
      <c r="M557" s="97"/>
    </row>
    <row r="558" spans="5:13" x14ac:dyDescent="0.25">
      <c r="E558" s="97" t="str">
        <f>Lists!B45</f>
        <v>Costa Rica</v>
      </c>
      <c r="F558" s="97"/>
      <c r="G558" s="97"/>
      <c r="H558" s="97"/>
      <c r="I558" s="97"/>
      <c r="J558" s="97"/>
      <c r="K558" s="97"/>
      <c r="L558" s="97"/>
      <c r="M558" s="97"/>
    </row>
    <row r="559" spans="5:13" x14ac:dyDescent="0.25">
      <c r="E559" s="97" t="str">
        <f>Lists!B46</f>
        <v>Côte d'Ivoire</v>
      </c>
      <c r="F559" s="97"/>
      <c r="G559" s="97"/>
      <c r="H559" s="97"/>
      <c r="I559" s="97"/>
      <c r="J559" s="97"/>
      <c r="K559" s="97"/>
      <c r="L559" s="97"/>
      <c r="M559" s="97"/>
    </row>
    <row r="560" spans="5:13" x14ac:dyDescent="0.25">
      <c r="E560" s="97" t="str">
        <f>Lists!B47</f>
        <v>Croatia</v>
      </c>
      <c r="F560" s="97"/>
      <c r="G560" s="97"/>
      <c r="H560" s="97"/>
      <c r="I560" s="97"/>
      <c r="J560" s="97"/>
      <c r="K560" s="97"/>
      <c r="L560" s="97"/>
      <c r="M560" s="97"/>
    </row>
    <row r="561" spans="5:13" x14ac:dyDescent="0.25">
      <c r="E561" s="97" t="str">
        <f>Lists!B48</f>
        <v>Cuba</v>
      </c>
      <c r="F561" s="97"/>
      <c r="G561" s="97"/>
      <c r="H561" s="97"/>
      <c r="I561" s="97"/>
      <c r="J561" s="97"/>
      <c r="K561" s="97"/>
      <c r="L561" s="97"/>
      <c r="M561" s="97"/>
    </row>
    <row r="562" spans="5:13" x14ac:dyDescent="0.25">
      <c r="E562" s="97" t="str">
        <f>Lists!B49</f>
        <v>Cyprus</v>
      </c>
      <c r="F562" s="97"/>
      <c r="G562" s="97"/>
      <c r="H562" s="97"/>
      <c r="I562" s="97"/>
      <c r="J562" s="97"/>
      <c r="K562" s="97"/>
      <c r="L562" s="97"/>
      <c r="M562" s="97"/>
    </row>
    <row r="563" spans="5:13" x14ac:dyDescent="0.25">
      <c r="E563" s="97" t="str">
        <f>Lists!B50</f>
        <v>Czech Republic</v>
      </c>
      <c r="F563" s="97"/>
      <c r="G563" s="97"/>
      <c r="H563" s="97"/>
      <c r="I563" s="97"/>
      <c r="J563" s="97"/>
      <c r="K563" s="97"/>
      <c r="L563" s="97"/>
      <c r="M563" s="97"/>
    </row>
    <row r="564" spans="5:13" x14ac:dyDescent="0.25">
      <c r="E564" s="97" t="str">
        <f>Lists!B51</f>
        <v>Democratic Republic of the Congo</v>
      </c>
      <c r="F564" s="97"/>
      <c r="G564" s="97"/>
      <c r="H564" s="97"/>
      <c r="I564" s="97"/>
      <c r="J564" s="97"/>
      <c r="K564" s="97"/>
      <c r="L564" s="97"/>
      <c r="M564" s="97"/>
    </row>
    <row r="565" spans="5:13" x14ac:dyDescent="0.25">
      <c r="E565" s="97" t="str">
        <f>Lists!B52</f>
        <v>Denmark</v>
      </c>
      <c r="F565" s="97"/>
      <c r="G565" s="97"/>
      <c r="H565" s="97"/>
      <c r="I565" s="97"/>
      <c r="J565" s="97"/>
      <c r="K565" s="97"/>
      <c r="L565" s="97"/>
      <c r="M565" s="97"/>
    </row>
    <row r="566" spans="5:13" x14ac:dyDescent="0.25">
      <c r="E566" s="97" t="str">
        <f>Lists!B53</f>
        <v>Djibouti</v>
      </c>
      <c r="F566" s="97"/>
      <c r="G566" s="97"/>
      <c r="H566" s="97"/>
      <c r="I566" s="97"/>
      <c r="J566" s="97"/>
      <c r="K566" s="97"/>
      <c r="L566" s="97"/>
      <c r="M566" s="97"/>
    </row>
    <row r="567" spans="5:13" x14ac:dyDescent="0.25">
      <c r="E567" s="97" t="str">
        <f>Lists!B54</f>
        <v>Dominica</v>
      </c>
      <c r="F567" s="97"/>
      <c r="G567" s="97"/>
      <c r="H567" s="97"/>
      <c r="I567" s="97"/>
      <c r="J567" s="97"/>
      <c r="K567" s="97"/>
      <c r="L567" s="97"/>
      <c r="M567" s="97"/>
    </row>
    <row r="568" spans="5:13" x14ac:dyDescent="0.25">
      <c r="E568" s="97" t="str">
        <f>Lists!B55</f>
        <v>Dominican Republic</v>
      </c>
      <c r="F568" s="97"/>
      <c r="G568" s="97"/>
      <c r="H568" s="97"/>
      <c r="I568" s="97"/>
      <c r="J568" s="97"/>
      <c r="K568" s="97"/>
      <c r="L568" s="97"/>
      <c r="M568" s="97"/>
    </row>
    <row r="569" spans="5:13" x14ac:dyDescent="0.25">
      <c r="E569" s="97" t="str">
        <f>Lists!B56</f>
        <v>Ecuador</v>
      </c>
      <c r="F569" s="97"/>
      <c r="G569" s="97"/>
      <c r="H569" s="97"/>
      <c r="I569" s="97"/>
      <c r="J569" s="97"/>
      <c r="K569" s="97"/>
      <c r="L569" s="97"/>
      <c r="M569" s="97"/>
    </row>
    <row r="570" spans="5:13" x14ac:dyDescent="0.25">
      <c r="E570" s="97" t="str">
        <f>Lists!B57</f>
        <v>Egypt</v>
      </c>
      <c r="F570" s="97"/>
      <c r="G570" s="97"/>
      <c r="H570" s="97"/>
      <c r="I570" s="97"/>
      <c r="J570" s="97"/>
      <c r="K570" s="97"/>
      <c r="L570" s="97"/>
      <c r="M570" s="97"/>
    </row>
    <row r="571" spans="5:13" x14ac:dyDescent="0.25">
      <c r="E571" s="97" t="str">
        <f>Lists!B58</f>
        <v>El Salvador</v>
      </c>
      <c r="F571" s="97"/>
      <c r="G571" s="97"/>
      <c r="H571" s="97"/>
      <c r="I571" s="97"/>
      <c r="J571" s="97"/>
      <c r="K571" s="97"/>
      <c r="L571" s="97"/>
      <c r="M571" s="97"/>
    </row>
    <row r="572" spans="5:13" x14ac:dyDescent="0.25">
      <c r="E572" s="97" t="str">
        <f>Lists!B59</f>
        <v>Equatorial Guinea</v>
      </c>
      <c r="F572" s="97"/>
      <c r="G572" s="97"/>
      <c r="H572" s="97"/>
      <c r="I572" s="97"/>
      <c r="J572" s="97"/>
      <c r="K572" s="97"/>
      <c r="L572" s="97"/>
      <c r="M572" s="97"/>
    </row>
    <row r="573" spans="5:13" x14ac:dyDescent="0.25">
      <c r="E573" s="97" t="str">
        <f>Lists!B60</f>
        <v>Eritrea</v>
      </c>
      <c r="F573" s="97"/>
      <c r="G573" s="97"/>
      <c r="H573" s="97"/>
      <c r="I573" s="97"/>
      <c r="J573" s="97"/>
      <c r="K573" s="97"/>
      <c r="L573" s="97"/>
      <c r="M573" s="97"/>
    </row>
    <row r="574" spans="5:13" x14ac:dyDescent="0.25">
      <c r="E574" s="97" t="str">
        <f>Lists!B61</f>
        <v>Estonia</v>
      </c>
      <c r="F574" s="97"/>
      <c r="G574" s="97"/>
      <c r="H574" s="97"/>
      <c r="I574" s="97"/>
      <c r="J574" s="97"/>
      <c r="K574" s="97"/>
      <c r="L574" s="97"/>
      <c r="M574" s="97"/>
    </row>
    <row r="575" spans="5:13" x14ac:dyDescent="0.25">
      <c r="E575" s="97" t="str">
        <f>Lists!B62</f>
        <v>Ethiopia</v>
      </c>
      <c r="F575" s="97"/>
      <c r="G575" s="97"/>
      <c r="H575" s="97"/>
      <c r="I575" s="97"/>
      <c r="J575" s="97"/>
      <c r="K575" s="97"/>
      <c r="L575" s="97"/>
      <c r="M575" s="97"/>
    </row>
    <row r="576" spans="5:13" x14ac:dyDescent="0.25">
      <c r="E576" s="97" t="str">
        <f>Lists!B63</f>
        <v>European Union</v>
      </c>
      <c r="F576" s="97"/>
      <c r="G576" s="97"/>
      <c r="H576" s="97"/>
      <c r="I576" s="97"/>
      <c r="J576" s="97"/>
      <c r="K576" s="97"/>
      <c r="L576" s="97"/>
      <c r="M576" s="97"/>
    </row>
    <row r="577" spans="5:13" x14ac:dyDescent="0.25">
      <c r="E577" s="97" t="str">
        <f>Lists!B64</f>
        <v>Fiji</v>
      </c>
      <c r="F577" s="97"/>
      <c r="G577" s="97"/>
      <c r="H577" s="97"/>
      <c r="I577" s="97"/>
      <c r="J577" s="97"/>
      <c r="K577" s="97"/>
      <c r="L577" s="97"/>
      <c r="M577" s="97"/>
    </row>
    <row r="578" spans="5:13" x14ac:dyDescent="0.25">
      <c r="E578" s="97" t="str">
        <f>Lists!B65</f>
        <v>Finland</v>
      </c>
      <c r="F578" s="97"/>
      <c r="G578" s="97"/>
      <c r="H578" s="97"/>
      <c r="I578" s="97"/>
      <c r="J578" s="97"/>
      <c r="K578" s="97"/>
      <c r="L578" s="97"/>
      <c r="M578" s="97"/>
    </row>
    <row r="579" spans="5:13" x14ac:dyDescent="0.25">
      <c r="E579" s="97" t="str">
        <f>Lists!B66</f>
        <v>France</v>
      </c>
      <c r="F579" s="97"/>
      <c r="G579" s="97"/>
      <c r="H579" s="97"/>
      <c r="I579" s="97"/>
      <c r="J579" s="97"/>
      <c r="K579" s="97"/>
      <c r="L579" s="97"/>
      <c r="M579" s="97"/>
    </row>
    <row r="580" spans="5:13" x14ac:dyDescent="0.25">
      <c r="E580" s="97" t="str">
        <f>Lists!B67</f>
        <v>Gabon</v>
      </c>
      <c r="F580" s="97"/>
      <c r="G580" s="97"/>
      <c r="H580" s="97"/>
      <c r="I580" s="97"/>
      <c r="J580" s="97"/>
      <c r="K580" s="97"/>
      <c r="L580" s="97"/>
      <c r="M580" s="97"/>
    </row>
    <row r="581" spans="5:13" x14ac:dyDescent="0.25">
      <c r="E581" s="97" t="str">
        <f>Lists!B68</f>
        <v>Gambia</v>
      </c>
      <c r="F581" s="97"/>
      <c r="G581" s="97"/>
      <c r="H581" s="97"/>
      <c r="I581" s="97"/>
      <c r="J581" s="97"/>
      <c r="K581" s="97"/>
      <c r="L581" s="97"/>
      <c r="M581" s="97"/>
    </row>
    <row r="582" spans="5:13" x14ac:dyDescent="0.25">
      <c r="E582" s="97" t="str">
        <f>Lists!B69</f>
        <v>Georgia</v>
      </c>
      <c r="F582" s="97"/>
      <c r="G582" s="97"/>
      <c r="H582" s="97"/>
      <c r="I582" s="97"/>
      <c r="J582" s="97"/>
      <c r="K582" s="97"/>
      <c r="L582" s="97"/>
      <c r="M582" s="97"/>
    </row>
    <row r="583" spans="5:13" x14ac:dyDescent="0.25">
      <c r="E583" s="97" t="str">
        <f>Lists!B70</f>
        <v>Germany</v>
      </c>
      <c r="F583" s="97"/>
      <c r="G583" s="97"/>
      <c r="H583" s="97"/>
      <c r="I583" s="97"/>
      <c r="J583" s="97"/>
      <c r="K583" s="97"/>
      <c r="L583" s="97"/>
      <c r="M583" s="97"/>
    </row>
    <row r="584" spans="5:13" x14ac:dyDescent="0.25">
      <c r="E584" s="97" t="str">
        <f>Lists!B71</f>
        <v>Ghana</v>
      </c>
      <c r="F584" s="97"/>
      <c r="G584" s="97"/>
      <c r="H584" s="97"/>
      <c r="I584" s="97"/>
      <c r="J584" s="97"/>
      <c r="K584" s="97"/>
      <c r="L584" s="97"/>
      <c r="M584" s="97"/>
    </row>
    <row r="585" spans="5:13" x14ac:dyDescent="0.25">
      <c r="E585" s="97" t="str">
        <f>Lists!B72</f>
        <v>Greece</v>
      </c>
      <c r="F585" s="97"/>
      <c r="G585" s="97"/>
      <c r="H585" s="97"/>
      <c r="I585" s="97"/>
      <c r="J585" s="97"/>
      <c r="K585" s="97"/>
      <c r="L585" s="97"/>
      <c r="M585" s="97"/>
    </row>
    <row r="586" spans="5:13" x14ac:dyDescent="0.25">
      <c r="E586" s="97" t="str">
        <f>Lists!B73</f>
        <v>Grenada</v>
      </c>
      <c r="F586" s="97"/>
      <c r="G586" s="97"/>
      <c r="H586" s="97"/>
      <c r="I586" s="97"/>
      <c r="J586" s="97"/>
      <c r="K586" s="97"/>
      <c r="L586" s="97"/>
      <c r="M586" s="97"/>
    </row>
    <row r="587" spans="5:13" x14ac:dyDescent="0.25">
      <c r="E587" s="97" t="str">
        <f>Lists!B74</f>
        <v>Guatemala</v>
      </c>
      <c r="F587" s="97"/>
      <c r="G587" s="97"/>
      <c r="H587" s="97"/>
      <c r="I587" s="97"/>
      <c r="J587" s="97"/>
      <c r="K587" s="97"/>
      <c r="L587" s="97"/>
      <c r="M587" s="97"/>
    </row>
    <row r="588" spans="5:13" x14ac:dyDescent="0.25">
      <c r="E588" s="97" t="str">
        <f>Lists!B75</f>
        <v>Guinea</v>
      </c>
      <c r="F588" s="97"/>
      <c r="G588" s="97"/>
      <c r="H588" s="97"/>
      <c r="I588" s="97"/>
      <c r="J588" s="97"/>
      <c r="K588" s="97"/>
      <c r="L588" s="97"/>
      <c r="M588" s="97"/>
    </row>
    <row r="589" spans="5:13" x14ac:dyDescent="0.25">
      <c r="E589" s="97" t="str">
        <f>Lists!B76</f>
        <v>Guinea-Bissau</v>
      </c>
      <c r="F589" s="97"/>
      <c r="G589" s="97"/>
      <c r="H589" s="97"/>
      <c r="I589" s="97"/>
      <c r="J589" s="97"/>
      <c r="K589" s="97"/>
      <c r="L589" s="97"/>
      <c r="M589" s="97"/>
    </row>
    <row r="590" spans="5:13" x14ac:dyDescent="0.25">
      <c r="E590" s="97" t="str">
        <f>Lists!B77</f>
        <v>Guyana</v>
      </c>
      <c r="F590" s="97"/>
      <c r="G590" s="97"/>
      <c r="H590" s="97"/>
      <c r="I590" s="97"/>
      <c r="J590" s="97"/>
      <c r="K590" s="97"/>
      <c r="L590" s="97"/>
      <c r="M590" s="97"/>
    </row>
    <row r="591" spans="5:13" x14ac:dyDescent="0.25">
      <c r="E591" s="97" t="str">
        <f>Lists!B78</f>
        <v>Haiti</v>
      </c>
      <c r="F591" s="97"/>
      <c r="G591" s="97"/>
      <c r="H591" s="97"/>
      <c r="I591" s="97"/>
      <c r="J591" s="97"/>
      <c r="K591" s="97"/>
      <c r="L591" s="97"/>
      <c r="M591" s="97"/>
    </row>
    <row r="592" spans="5:13" x14ac:dyDescent="0.25">
      <c r="E592" s="97" t="str">
        <f>Lists!B79</f>
        <v>Holy See</v>
      </c>
      <c r="F592" s="97"/>
      <c r="G592" s="97"/>
      <c r="H592" s="97"/>
      <c r="I592" s="97"/>
      <c r="J592" s="97"/>
      <c r="K592" s="97"/>
      <c r="L592" s="97"/>
      <c r="M592" s="97"/>
    </row>
    <row r="593" spans="5:13" x14ac:dyDescent="0.25">
      <c r="E593" s="97" t="str">
        <f>Lists!B80</f>
        <v>Honduras</v>
      </c>
      <c r="F593" s="97"/>
      <c r="G593" s="97"/>
      <c r="H593" s="97"/>
      <c r="I593" s="97"/>
      <c r="J593" s="97"/>
      <c r="K593" s="97"/>
      <c r="L593" s="97"/>
      <c r="M593" s="97"/>
    </row>
    <row r="594" spans="5:13" x14ac:dyDescent="0.25">
      <c r="E594" s="97" t="str">
        <f>Lists!B81</f>
        <v>Hong Kong</v>
      </c>
      <c r="F594" s="97"/>
      <c r="G594" s="97"/>
      <c r="H594" s="97"/>
      <c r="I594" s="97"/>
      <c r="J594" s="97"/>
      <c r="K594" s="97"/>
      <c r="L594" s="97"/>
      <c r="M594" s="97"/>
    </row>
    <row r="595" spans="5:13" x14ac:dyDescent="0.25">
      <c r="E595" s="97" t="str">
        <f>Lists!B82</f>
        <v>Hungary</v>
      </c>
      <c r="F595" s="97"/>
      <c r="G595" s="97"/>
      <c r="H595" s="97"/>
      <c r="I595" s="97"/>
      <c r="J595" s="97"/>
      <c r="K595" s="97"/>
      <c r="L595" s="97"/>
      <c r="M595" s="97"/>
    </row>
    <row r="596" spans="5:13" x14ac:dyDescent="0.25">
      <c r="E596" s="97" t="str">
        <f>Lists!B83</f>
        <v>Iceland</v>
      </c>
      <c r="F596" s="97"/>
      <c r="G596" s="97"/>
      <c r="H596" s="97"/>
      <c r="I596" s="97"/>
      <c r="J596" s="97"/>
      <c r="K596" s="97"/>
      <c r="L596" s="97"/>
      <c r="M596" s="97"/>
    </row>
    <row r="597" spans="5:13" x14ac:dyDescent="0.25">
      <c r="E597" s="97" t="str">
        <f>Lists!B84</f>
        <v>India</v>
      </c>
      <c r="F597" s="97"/>
      <c r="G597" s="97"/>
      <c r="H597" s="97"/>
      <c r="I597" s="97"/>
      <c r="J597" s="97"/>
      <c r="K597" s="97"/>
      <c r="L597" s="97"/>
      <c r="M597" s="97"/>
    </row>
    <row r="598" spans="5:13" x14ac:dyDescent="0.25">
      <c r="E598" s="97" t="str">
        <f>Lists!B85</f>
        <v>Indonesia</v>
      </c>
      <c r="F598" s="97"/>
      <c r="G598" s="97"/>
      <c r="H598" s="97"/>
      <c r="I598" s="97"/>
      <c r="J598" s="97"/>
      <c r="K598" s="97"/>
      <c r="L598" s="97"/>
      <c r="M598" s="97"/>
    </row>
    <row r="599" spans="5:13" x14ac:dyDescent="0.25">
      <c r="E599" s="97" t="str">
        <f>Lists!B86</f>
        <v>Iran (Islamic Republic of)</v>
      </c>
      <c r="F599" s="97"/>
      <c r="G599" s="97"/>
      <c r="H599" s="97"/>
      <c r="I599" s="97"/>
      <c r="J599" s="97"/>
      <c r="K599" s="97"/>
      <c r="L599" s="97"/>
      <c r="M599" s="97"/>
    </row>
    <row r="600" spans="5:13" x14ac:dyDescent="0.25">
      <c r="E600" s="97" t="str">
        <f>Lists!B87</f>
        <v>Iraq</v>
      </c>
      <c r="F600" s="97"/>
      <c r="G600" s="97"/>
      <c r="H600" s="97"/>
      <c r="I600" s="97"/>
      <c r="J600" s="97"/>
      <c r="K600" s="97"/>
      <c r="L600" s="97"/>
      <c r="M600" s="97"/>
    </row>
    <row r="601" spans="5:13" x14ac:dyDescent="0.25">
      <c r="E601" s="97" t="str">
        <f>Lists!B88</f>
        <v>Ireland</v>
      </c>
      <c r="F601" s="97"/>
      <c r="G601" s="97"/>
      <c r="H601" s="97"/>
      <c r="I601" s="97"/>
      <c r="J601" s="97"/>
      <c r="K601" s="97"/>
      <c r="L601" s="97"/>
      <c r="M601" s="97"/>
    </row>
    <row r="602" spans="5:13" x14ac:dyDescent="0.25">
      <c r="E602" s="97" t="str">
        <f>Lists!B89</f>
        <v>Israel</v>
      </c>
      <c r="F602" s="97"/>
      <c r="G602" s="97"/>
      <c r="H602" s="97"/>
      <c r="I602" s="97"/>
      <c r="J602" s="97"/>
      <c r="K602" s="97"/>
      <c r="L602" s="97"/>
      <c r="M602" s="97"/>
    </row>
    <row r="603" spans="5:13" x14ac:dyDescent="0.25">
      <c r="E603" s="97" t="str">
        <f>Lists!B90</f>
        <v>Italy</v>
      </c>
      <c r="F603" s="97"/>
      <c r="G603" s="97"/>
      <c r="H603" s="97"/>
      <c r="I603" s="97"/>
      <c r="J603" s="97"/>
      <c r="K603" s="97"/>
      <c r="L603" s="97"/>
      <c r="M603" s="97"/>
    </row>
    <row r="604" spans="5:13" x14ac:dyDescent="0.25">
      <c r="E604" s="97" t="str">
        <f>Lists!B91</f>
        <v>Jamaica</v>
      </c>
      <c r="F604" s="97"/>
      <c r="G604" s="97"/>
      <c r="H604" s="97"/>
      <c r="I604" s="97"/>
      <c r="J604" s="97"/>
      <c r="K604" s="97"/>
      <c r="L604" s="97"/>
      <c r="M604" s="97"/>
    </row>
    <row r="605" spans="5:13" x14ac:dyDescent="0.25">
      <c r="E605" s="97" t="str">
        <f>Lists!B92</f>
        <v>Japan</v>
      </c>
      <c r="F605" s="97"/>
      <c r="G605" s="97"/>
      <c r="H605" s="97"/>
      <c r="I605" s="97"/>
      <c r="J605" s="97"/>
      <c r="K605" s="97"/>
      <c r="L605" s="97"/>
      <c r="M605" s="97"/>
    </row>
    <row r="606" spans="5:13" x14ac:dyDescent="0.25">
      <c r="E606" s="97" t="str">
        <f>Lists!B93</f>
        <v>Jordan</v>
      </c>
      <c r="F606" s="97"/>
      <c r="G606" s="97"/>
      <c r="H606" s="97"/>
      <c r="I606" s="97"/>
      <c r="J606" s="97"/>
      <c r="K606" s="97"/>
      <c r="L606" s="97"/>
      <c r="M606" s="97"/>
    </row>
    <row r="607" spans="5:13" x14ac:dyDescent="0.25">
      <c r="E607" s="97" t="str">
        <f>Lists!B94</f>
        <v>Kazakhstan</v>
      </c>
      <c r="F607" s="97"/>
      <c r="G607" s="97"/>
      <c r="H607" s="97"/>
      <c r="I607" s="97"/>
      <c r="J607" s="97"/>
      <c r="K607" s="97"/>
      <c r="L607" s="97"/>
      <c r="M607" s="97"/>
    </row>
    <row r="608" spans="5:13" x14ac:dyDescent="0.25">
      <c r="E608" s="97" t="str">
        <f>Lists!B95</f>
        <v>Kenya</v>
      </c>
      <c r="F608" s="97"/>
      <c r="G608" s="97"/>
      <c r="H608" s="97"/>
      <c r="I608" s="97"/>
      <c r="J608" s="97"/>
      <c r="K608" s="97"/>
      <c r="L608" s="97"/>
      <c r="M608" s="97"/>
    </row>
    <row r="609" spans="5:13" x14ac:dyDescent="0.25">
      <c r="E609" s="97" t="str">
        <f>Lists!B96</f>
        <v>Kiribati</v>
      </c>
      <c r="F609" s="97"/>
      <c r="G609" s="97"/>
      <c r="H609" s="97"/>
      <c r="I609" s="97"/>
      <c r="J609" s="97"/>
      <c r="K609" s="97"/>
      <c r="L609" s="97"/>
      <c r="M609" s="97"/>
    </row>
    <row r="610" spans="5:13" x14ac:dyDescent="0.25">
      <c r="E610" s="97" t="str">
        <f>Lists!B97</f>
        <v>Kuwait</v>
      </c>
      <c r="F610" s="97"/>
      <c r="G610" s="97"/>
      <c r="H610" s="97"/>
      <c r="I610" s="97"/>
      <c r="J610" s="97"/>
      <c r="K610" s="97"/>
      <c r="L610" s="97"/>
      <c r="M610" s="97"/>
    </row>
    <row r="611" spans="5:13" x14ac:dyDescent="0.25">
      <c r="E611" s="97" t="str">
        <f>Lists!B98</f>
        <v>Kyrgyzstan</v>
      </c>
      <c r="F611" s="97"/>
      <c r="G611" s="97"/>
      <c r="H611" s="97"/>
      <c r="I611" s="97"/>
      <c r="J611" s="97"/>
      <c r="K611" s="97"/>
      <c r="L611" s="97"/>
      <c r="M611" s="97"/>
    </row>
    <row r="612" spans="5:13" x14ac:dyDescent="0.25">
      <c r="E612" s="97" t="str">
        <f>Lists!B99</f>
        <v>Lao People's Democratic Republic</v>
      </c>
      <c r="F612" s="97"/>
      <c r="G612" s="97"/>
      <c r="H612" s="97"/>
      <c r="I612" s="97"/>
      <c r="J612" s="97"/>
      <c r="K612" s="97"/>
      <c r="L612" s="97"/>
      <c r="M612" s="97"/>
    </row>
    <row r="613" spans="5:13" x14ac:dyDescent="0.25">
      <c r="E613" s="97" t="str">
        <f>Lists!B100</f>
        <v>Latvia</v>
      </c>
      <c r="F613" s="97"/>
      <c r="G613" s="97"/>
      <c r="H613" s="97"/>
      <c r="I613" s="97"/>
      <c r="J613" s="97"/>
      <c r="K613" s="97"/>
      <c r="L613" s="97"/>
      <c r="M613" s="97"/>
    </row>
    <row r="614" spans="5:13" x14ac:dyDescent="0.25">
      <c r="E614" s="97" t="str">
        <f>Lists!B101</f>
        <v>Lebanon</v>
      </c>
      <c r="F614" s="97"/>
      <c r="G614" s="97"/>
      <c r="H614" s="97"/>
      <c r="I614" s="97"/>
      <c r="J614" s="97"/>
      <c r="K614" s="97"/>
      <c r="L614" s="97"/>
      <c r="M614" s="97"/>
    </row>
    <row r="615" spans="5:13" x14ac:dyDescent="0.25">
      <c r="E615" s="97" t="str">
        <f>Lists!B102</f>
        <v>Lesotho</v>
      </c>
      <c r="F615" s="97"/>
      <c r="G615" s="97"/>
      <c r="H615" s="97"/>
      <c r="I615" s="97"/>
      <c r="J615" s="97"/>
      <c r="K615" s="97"/>
      <c r="L615" s="97"/>
      <c r="M615" s="97"/>
    </row>
    <row r="616" spans="5:13" x14ac:dyDescent="0.25">
      <c r="E616" s="97" t="str">
        <f>Lists!B103</f>
        <v>Liberia</v>
      </c>
      <c r="F616" s="97"/>
      <c r="G616" s="97"/>
      <c r="H616" s="97"/>
      <c r="I616" s="97"/>
      <c r="J616" s="97"/>
      <c r="K616" s="97"/>
      <c r="L616" s="97"/>
      <c r="M616" s="97"/>
    </row>
    <row r="617" spans="5:13" x14ac:dyDescent="0.25">
      <c r="E617" s="97" t="str">
        <f>Lists!B104</f>
        <v>Libya</v>
      </c>
      <c r="F617" s="97"/>
      <c r="G617" s="97"/>
      <c r="H617" s="97"/>
      <c r="I617" s="97"/>
      <c r="J617" s="97"/>
      <c r="K617" s="97"/>
      <c r="L617" s="97"/>
      <c r="M617" s="97"/>
    </row>
    <row r="618" spans="5:13" x14ac:dyDescent="0.25">
      <c r="E618" s="97" t="str">
        <f>Lists!B105</f>
        <v>Liechtenstein</v>
      </c>
      <c r="F618" s="97"/>
      <c r="G618" s="97"/>
      <c r="H618" s="97"/>
      <c r="I618" s="97"/>
      <c r="J618" s="97"/>
      <c r="K618" s="97"/>
      <c r="L618" s="97"/>
      <c r="M618" s="97"/>
    </row>
    <row r="619" spans="5:13" x14ac:dyDescent="0.25">
      <c r="E619" s="97" t="str">
        <f>Lists!B106</f>
        <v>Lithuania</v>
      </c>
      <c r="F619" s="97"/>
      <c r="G619" s="97"/>
      <c r="H619" s="97"/>
      <c r="I619" s="97"/>
      <c r="J619" s="97"/>
      <c r="K619" s="97"/>
      <c r="L619" s="97"/>
      <c r="M619" s="97"/>
    </row>
    <row r="620" spans="5:13" x14ac:dyDescent="0.25">
      <c r="E620" s="97" t="str">
        <f>Lists!B107</f>
        <v>Luxembourg</v>
      </c>
      <c r="F620" s="97"/>
      <c r="G620" s="97"/>
      <c r="H620" s="97"/>
      <c r="I620" s="97"/>
      <c r="J620" s="97"/>
      <c r="K620" s="97"/>
      <c r="L620" s="97"/>
      <c r="M620" s="97"/>
    </row>
    <row r="621" spans="5:13" x14ac:dyDescent="0.25">
      <c r="E621" s="97" t="str">
        <f>Lists!B108</f>
        <v>Madagascar</v>
      </c>
      <c r="F621" s="97"/>
      <c r="G621" s="97"/>
      <c r="H621" s="97"/>
      <c r="I621" s="97"/>
      <c r="J621" s="97"/>
      <c r="K621" s="97"/>
      <c r="L621" s="97"/>
      <c r="M621" s="97"/>
    </row>
    <row r="622" spans="5:13" x14ac:dyDescent="0.25">
      <c r="E622" s="97" t="str">
        <f>Lists!B109</f>
        <v>Malawi</v>
      </c>
      <c r="F622" s="97"/>
      <c r="G622" s="97"/>
      <c r="H622" s="97"/>
      <c r="I622" s="97"/>
      <c r="J622" s="97"/>
      <c r="K622" s="97"/>
      <c r="L622" s="97"/>
      <c r="M622" s="97"/>
    </row>
    <row r="623" spans="5:13" x14ac:dyDescent="0.25">
      <c r="E623" s="97" t="str">
        <f>Lists!B110</f>
        <v>Malaysia</v>
      </c>
      <c r="F623" s="97"/>
      <c r="G623" s="97"/>
      <c r="H623" s="97"/>
      <c r="I623" s="97"/>
      <c r="J623" s="97"/>
      <c r="K623" s="97"/>
      <c r="L623" s="97"/>
      <c r="M623" s="97"/>
    </row>
    <row r="624" spans="5:13" x14ac:dyDescent="0.25">
      <c r="E624" s="97" t="str">
        <f>Lists!B111</f>
        <v>Maldives</v>
      </c>
      <c r="F624" s="97"/>
      <c r="G624" s="97"/>
      <c r="H624" s="97"/>
      <c r="I624" s="97"/>
      <c r="J624" s="97"/>
      <c r="K624" s="97"/>
      <c r="L624" s="97"/>
      <c r="M624" s="97"/>
    </row>
    <row r="625" spans="5:13" x14ac:dyDescent="0.25">
      <c r="E625" s="97" t="str">
        <f>Lists!B112</f>
        <v>Mali</v>
      </c>
      <c r="F625" s="97"/>
      <c r="G625" s="97"/>
      <c r="H625" s="97"/>
      <c r="I625" s="97"/>
      <c r="J625" s="97"/>
      <c r="K625" s="97"/>
      <c r="L625" s="97"/>
      <c r="M625" s="97"/>
    </row>
    <row r="626" spans="5:13" x14ac:dyDescent="0.25">
      <c r="E626" s="97" t="str">
        <f>Lists!B113</f>
        <v>Malta</v>
      </c>
      <c r="F626" s="97"/>
      <c r="G626" s="97"/>
      <c r="H626" s="97"/>
      <c r="I626" s="97"/>
      <c r="J626" s="97"/>
      <c r="K626" s="97"/>
      <c r="L626" s="97"/>
      <c r="M626" s="97"/>
    </row>
    <row r="627" spans="5:13" x14ac:dyDescent="0.25">
      <c r="E627" s="97" t="str">
        <f>Lists!B114</f>
        <v>Marshall Islands</v>
      </c>
      <c r="F627" s="97"/>
      <c r="G627" s="97"/>
      <c r="H627" s="97"/>
      <c r="I627" s="97"/>
      <c r="J627" s="97"/>
      <c r="K627" s="97"/>
      <c r="L627" s="97"/>
      <c r="M627" s="97"/>
    </row>
    <row r="628" spans="5:13" x14ac:dyDescent="0.25">
      <c r="E628" s="97" t="str">
        <f>Lists!B115</f>
        <v>Mauritania</v>
      </c>
      <c r="F628" s="97"/>
      <c r="G628" s="97"/>
      <c r="H628" s="97"/>
      <c r="I628" s="97"/>
      <c r="J628" s="97"/>
      <c r="K628" s="97"/>
      <c r="L628" s="97"/>
      <c r="M628" s="97"/>
    </row>
    <row r="629" spans="5:13" x14ac:dyDescent="0.25">
      <c r="E629" s="97" t="str">
        <f>Lists!B116</f>
        <v>Mauritius</v>
      </c>
      <c r="F629" s="97"/>
      <c r="G629" s="97"/>
      <c r="H629" s="97"/>
      <c r="I629" s="97"/>
      <c r="J629" s="97"/>
      <c r="K629" s="97"/>
      <c r="L629" s="97"/>
      <c r="M629" s="97"/>
    </row>
    <row r="630" spans="5:13" x14ac:dyDescent="0.25">
      <c r="E630" s="97" t="str">
        <f>Lists!B117</f>
        <v>Mexico</v>
      </c>
      <c r="F630" s="97"/>
      <c r="G630" s="97"/>
      <c r="H630" s="97"/>
      <c r="I630" s="97"/>
      <c r="J630" s="97"/>
      <c r="K630" s="97"/>
      <c r="L630" s="97"/>
      <c r="M630" s="97"/>
    </row>
    <row r="631" spans="5:13" x14ac:dyDescent="0.25">
      <c r="E631" s="97" t="str">
        <f>Lists!B118</f>
        <v>Micronesia (Federated States of)</v>
      </c>
      <c r="F631" s="97"/>
      <c r="G631" s="97"/>
      <c r="H631" s="97"/>
      <c r="I631" s="97"/>
      <c r="J631" s="97"/>
      <c r="K631" s="97"/>
      <c r="L631" s="97"/>
      <c r="M631" s="97"/>
    </row>
    <row r="632" spans="5:13" x14ac:dyDescent="0.25">
      <c r="E632" s="97" t="str">
        <f>Lists!B119</f>
        <v>Monaco</v>
      </c>
      <c r="F632" s="97"/>
      <c r="G632" s="97"/>
      <c r="H632" s="97"/>
      <c r="I632" s="97"/>
      <c r="J632" s="97"/>
      <c r="K632" s="97"/>
      <c r="L632" s="97"/>
      <c r="M632" s="97"/>
    </row>
    <row r="633" spans="5:13" x14ac:dyDescent="0.25">
      <c r="E633" s="97" t="str">
        <f>Lists!B120</f>
        <v>Mongolia</v>
      </c>
      <c r="F633" s="97"/>
      <c r="G633" s="97"/>
      <c r="H633" s="97"/>
      <c r="I633" s="97"/>
      <c r="J633" s="97"/>
      <c r="K633" s="97"/>
      <c r="L633" s="97"/>
      <c r="M633" s="97"/>
    </row>
    <row r="634" spans="5:13" x14ac:dyDescent="0.25">
      <c r="E634" s="97" t="str">
        <f>Lists!B121</f>
        <v>Montenegro</v>
      </c>
      <c r="F634" s="97"/>
      <c r="G634" s="97"/>
      <c r="H634" s="97"/>
      <c r="I634" s="97"/>
      <c r="J634" s="97"/>
      <c r="K634" s="97"/>
      <c r="L634" s="97"/>
      <c r="M634" s="97"/>
    </row>
    <row r="635" spans="5:13" x14ac:dyDescent="0.25">
      <c r="E635" s="97" t="str">
        <f>Lists!B122</f>
        <v>Morocco</v>
      </c>
      <c r="F635" s="97"/>
      <c r="G635" s="97"/>
      <c r="H635" s="97"/>
      <c r="I635" s="97"/>
      <c r="J635" s="97"/>
      <c r="K635" s="97"/>
      <c r="L635" s="97"/>
      <c r="M635" s="97"/>
    </row>
    <row r="636" spans="5:13" x14ac:dyDescent="0.25">
      <c r="E636" s="97" t="str">
        <f>Lists!B123</f>
        <v>Mozambique</v>
      </c>
      <c r="F636" s="97"/>
      <c r="G636" s="97"/>
      <c r="H636" s="97"/>
      <c r="I636" s="97"/>
      <c r="J636" s="97"/>
      <c r="K636" s="97"/>
      <c r="L636" s="97"/>
      <c r="M636" s="97"/>
    </row>
    <row r="637" spans="5:13" x14ac:dyDescent="0.25">
      <c r="E637" s="97" t="str">
        <f>Lists!B124</f>
        <v>Myanmar</v>
      </c>
      <c r="F637" s="97"/>
      <c r="G637" s="97"/>
      <c r="H637" s="97"/>
      <c r="I637" s="97"/>
      <c r="J637" s="97"/>
      <c r="K637" s="97"/>
      <c r="L637" s="97"/>
      <c r="M637" s="97"/>
    </row>
    <row r="638" spans="5:13" x14ac:dyDescent="0.25">
      <c r="E638" s="97" t="str">
        <f>Lists!B125</f>
        <v>Namibia</v>
      </c>
      <c r="F638" s="97"/>
      <c r="G638" s="97"/>
      <c r="H638" s="97"/>
      <c r="I638" s="97"/>
      <c r="J638" s="97"/>
      <c r="K638" s="97"/>
      <c r="L638" s="97"/>
      <c r="M638" s="97"/>
    </row>
    <row r="639" spans="5:13" x14ac:dyDescent="0.25">
      <c r="E639" s="97" t="str">
        <f>Lists!B126</f>
        <v>Nauru</v>
      </c>
      <c r="F639" s="97"/>
      <c r="G639" s="97"/>
      <c r="H639" s="97"/>
      <c r="I639" s="97"/>
      <c r="J639" s="97"/>
      <c r="K639" s="97"/>
      <c r="L639" s="97"/>
      <c r="M639" s="97"/>
    </row>
    <row r="640" spans="5:13" x14ac:dyDescent="0.25">
      <c r="E640" s="97" t="str">
        <f>Lists!B127</f>
        <v>Nepal</v>
      </c>
      <c r="F640" s="97"/>
      <c r="G640" s="97"/>
      <c r="H640" s="97"/>
      <c r="I640" s="97"/>
      <c r="J640" s="97"/>
      <c r="K640" s="97"/>
      <c r="L640" s="97"/>
      <c r="M640" s="97"/>
    </row>
    <row r="641" spans="5:13" x14ac:dyDescent="0.25">
      <c r="E641" s="97" t="str">
        <f>Lists!B128</f>
        <v>Netherlands</v>
      </c>
      <c r="F641" s="97"/>
      <c r="G641" s="97"/>
      <c r="H641" s="97"/>
      <c r="I641" s="97"/>
      <c r="J641" s="97"/>
      <c r="K641" s="97"/>
      <c r="L641" s="97"/>
      <c r="M641" s="97"/>
    </row>
    <row r="642" spans="5:13" x14ac:dyDescent="0.25">
      <c r="E642" s="97" t="str">
        <f>Lists!B129</f>
        <v>New Zealand</v>
      </c>
      <c r="F642" s="97"/>
      <c r="G642" s="97"/>
      <c r="H642" s="97"/>
      <c r="I642" s="97"/>
      <c r="J642" s="97"/>
      <c r="K642" s="97"/>
      <c r="L642" s="97"/>
      <c r="M642" s="97"/>
    </row>
    <row r="643" spans="5:13" x14ac:dyDescent="0.25">
      <c r="E643" s="97" t="str">
        <f>Lists!B130</f>
        <v>Nicaragua</v>
      </c>
      <c r="F643" s="97"/>
      <c r="G643" s="97"/>
      <c r="H643" s="97"/>
      <c r="I643" s="97"/>
      <c r="J643" s="97"/>
      <c r="K643" s="97"/>
      <c r="L643" s="97"/>
      <c r="M643" s="97"/>
    </row>
    <row r="644" spans="5:13" x14ac:dyDescent="0.25">
      <c r="E644" s="97" t="str">
        <f>Lists!B131</f>
        <v>Niger</v>
      </c>
      <c r="F644" s="97"/>
      <c r="G644" s="97"/>
      <c r="H644" s="97"/>
      <c r="I644" s="97"/>
      <c r="J644" s="97"/>
      <c r="K644" s="97"/>
      <c r="L644" s="97"/>
      <c r="M644" s="97"/>
    </row>
    <row r="645" spans="5:13" x14ac:dyDescent="0.25">
      <c r="E645" s="97" t="str">
        <f>Lists!B132</f>
        <v>Nigeria</v>
      </c>
      <c r="F645" s="97"/>
      <c r="G645" s="97"/>
      <c r="H645" s="97"/>
      <c r="I645" s="97"/>
      <c r="J645" s="97"/>
      <c r="K645" s="97"/>
      <c r="L645" s="97"/>
      <c r="M645" s="97"/>
    </row>
    <row r="646" spans="5:13" x14ac:dyDescent="0.25">
      <c r="E646" s="97" t="str">
        <f>Lists!B133</f>
        <v>Niue</v>
      </c>
      <c r="F646" s="97"/>
      <c r="G646" s="97"/>
      <c r="H646" s="97"/>
      <c r="I646" s="97"/>
      <c r="J646" s="97"/>
      <c r="K646" s="97"/>
      <c r="L646" s="97"/>
      <c r="M646" s="97"/>
    </row>
    <row r="647" spans="5:13" x14ac:dyDescent="0.25">
      <c r="E647" s="97" t="str">
        <f>Lists!B134</f>
        <v>North Korea (Democratic People's Republic of Korea)</v>
      </c>
      <c r="F647" s="97"/>
      <c r="G647" s="97"/>
      <c r="H647" s="97"/>
      <c r="I647" s="97"/>
      <c r="J647" s="97"/>
      <c r="K647" s="97"/>
      <c r="L647" s="97"/>
      <c r="M647" s="97"/>
    </row>
    <row r="648" spans="5:13" x14ac:dyDescent="0.25">
      <c r="E648" s="97" t="str">
        <f>Lists!B135</f>
        <v>Norway</v>
      </c>
      <c r="F648" s="97"/>
      <c r="G648" s="97"/>
      <c r="H648" s="97"/>
      <c r="I648" s="97"/>
      <c r="J648" s="97"/>
      <c r="K648" s="97"/>
      <c r="L648" s="97"/>
      <c r="M648" s="97"/>
    </row>
    <row r="649" spans="5:13" x14ac:dyDescent="0.25">
      <c r="E649" s="97" t="str">
        <f>Lists!B136</f>
        <v>Oman</v>
      </c>
      <c r="F649" s="97"/>
      <c r="G649" s="97"/>
      <c r="H649" s="97"/>
      <c r="I649" s="97"/>
      <c r="J649" s="97"/>
      <c r="K649" s="97"/>
      <c r="L649" s="97"/>
      <c r="M649" s="97"/>
    </row>
    <row r="650" spans="5:13" x14ac:dyDescent="0.25">
      <c r="E650" s="97" t="str">
        <f>Lists!B137</f>
        <v>Pakistan</v>
      </c>
      <c r="F650" s="97"/>
      <c r="G650" s="97"/>
      <c r="H650" s="97"/>
      <c r="I650" s="97"/>
      <c r="J650" s="97"/>
      <c r="K650" s="97"/>
      <c r="L650" s="97"/>
      <c r="M650" s="97"/>
    </row>
    <row r="651" spans="5:13" x14ac:dyDescent="0.25">
      <c r="E651" s="97" t="str">
        <f>Lists!B138</f>
        <v>Palau</v>
      </c>
      <c r="F651" s="97"/>
      <c r="G651" s="97"/>
      <c r="H651" s="97"/>
      <c r="I651" s="97"/>
      <c r="J651" s="97"/>
      <c r="K651" s="97"/>
      <c r="L651" s="97"/>
      <c r="M651" s="97"/>
    </row>
    <row r="652" spans="5:13" x14ac:dyDescent="0.25">
      <c r="E652" s="97" t="str">
        <f>Lists!B139</f>
        <v>Panama</v>
      </c>
      <c r="F652" s="97"/>
      <c r="G652" s="97"/>
      <c r="H652" s="97"/>
      <c r="I652" s="97"/>
      <c r="J652" s="97"/>
      <c r="K652" s="97"/>
      <c r="L652" s="97"/>
      <c r="M652" s="97"/>
    </row>
    <row r="653" spans="5:13" x14ac:dyDescent="0.25">
      <c r="E653" s="97" t="str">
        <f>Lists!B140</f>
        <v>Papua New Guinea</v>
      </c>
      <c r="F653" s="97"/>
      <c r="G653" s="97"/>
      <c r="H653" s="97"/>
      <c r="I653" s="97"/>
      <c r="J653" s="97"/>
      <c r="K653" s="97"/>
      <c r="L653" s="97"/>
      <c r="M653" s="97"/>
    </row>
    <row r="654" spans="5:13" x14ac:dyDescent="0.25">
      <c r="E654" s="97" t="str">
        <f>Lists!B141</f>
        <v>Paraguay</v>
      </c>
      <c r="F654" s="97"/>
      <c r="G654" s="97"/>
      <c r="H654" s="97"/>
      <c r="I654" s="97"/>
      <c r="J654" s="97"/>
      <c r="K654" s="97"/>
      <c r="L654" s="97"/>
      <c r="M654" s="97"/>
    </row>
    <row r="655" spans="5:13" x14ac:dyDescent="0.25">
      <c r="E655" s="97" t="str">
        <f>Lists!B142</f>
        <v>Peru</v>
      </c>
      <c r="F655" s="97"/>
      <c r="G655" s="97"/>
      <c r="H655" s="97"/>
      <c r="I655" s="97"/>
      <c r="J655" s="97"/>
      <c r="K655" s="97"/>
      <c r="L655" s="97"/>
      <c r="M655" s="97"/>
    </row>
    <row r="656" spans="5:13" x14ac:dyDescent="0.25">
      <c r="E656" s="97" t="str">
        <f>Lists!B143</f>
        <v>Philippines</v>
      </c>
      <c r="F656" s="97"/>
      <c r="G656" s="97"/>
      <c r="H656" s="97"/>
      <c r="I656" s="97"/>
      <c r="J656" s="97"/>
      <c r="K656" s="97"/>
      <c r="L656" s="97"/>
      <c r="M656" s="97"/>
    </row>
    <row r="657" spans="5:13" x14ac:dyDescent="0.25">
      <c r="E657" s="97" t="str">
        <f>Lists!B144</f>
        <v>Poland</v>
      </c>
      <c r="F657" s="97"/>
      <c r="G657" s="97"/>
      <c r="H657" s="97"/>
      <c r="I657" s="97"/>
      <c r="J657" s="97"/>
      <c r="K657" s="97"/>
      <c r="L657" s="97"/>
      <c r="M657" s="97"/>
    </row>
    <row r="658" spans="5:13" x14ac:dyDescent="0.25">
      <c r="E658" s="97" t="str">
        <f>Lists!B145</f>
        <v>Portugal</v>
      </c>
      <c r="F658" s="97"/>
      <c r="G658" s="97"/>
      <c r="H658" s="97"/>
      <c r="I658" s="97"/>
      <c r="J658" s="97"/>
      <c r="K658" s="97"/>
      <c r="L658" s="97"/>
      <c r="M658" s="97"/>
    </row>
    <row r="659" spans="5:13" x14ac:dyDescent="0.25">
      <c r="E659" s="97" t="str">
        <f>Lists!B146</f>
        <v>Qatar</v>
      </c>
      <c r="F659" s="97"/>
      <c r="G659" s="97"/>
      <c r="H659" s="97"/>
      <c r="I659" s="97"/>
      <c r="J659" s="97"/>
      <c r="K659" s="97"/>
      <c r="L659" s="97"/>
      <c r="M659" s="97"/>
    </row>
    <row r="660" spans="5:13" x14ac:dyDescent="0.25">
      <c r="E660" s="97" t="str">
        <f>Lists!B147</f>
        <v>Republic of Moldova</v>
      </c>
      <c r="F660" s="97"/>
      <c r="G660" s="97"/>
      <c r="H660" s="97"/>
      <c r="I660" s="97"/>
      <c r="J660" s="97"/>
      <c r="K660" s="97"/>
      <c r="L660" s="97"/>
      <c r="M660" s="97"/>
    </row>
    <row r="661" spans="5:13" x14ac:dyDescent="0.25">
      <c r="E661" s="97" t="str">
        <f>Lists!B148</f>
        <v>Romania</v>
      </c>
      <c r="F661" s="97"/>
      <c r="G661" s="97"/>
      <c r="H661" s="97"/>
      <c r="I661" s="97"/>
      <c r="J661" s="97"/>
      <c r="K661" s="97"/>
      <c r="L661" s="97"/>
      <c r="M661" s="97"/>
    </row>
    <row r="662" spans="5:13" x14ac:dyDescent="0.25">
      <c r="E662" s="97" t="str">
        <f>Lists!B149</f>
        <v>Russian Federation</v>
      </c>
      <c r="F662" s="97"/>
      <c r="G662" s="97"/>
      <c r="H662" s="97"/>
      <c r="I662" s="97"/>
      <c r="J662" s="97"/>
      <c r="K662" s="97"/>
      <c r="L662" s="97"/>
      <c r="M662" s="97"/>
    </row>
    <row r="663" spans="5:13" x14ac:dyDescent="0.25">
      <c r="E663" s="97" t="str">
        <f>Lists!B150</f>
        <v>Rwanda</v>
      </c>
      <c r="F663" s="97"/>
      <c r="G663" s="97"/>
      <c r="H663" s="97"/>
      <c r="I663" s="97"/>
      <c r="J663" s="97"/>
      <c r="K663" s="97"/>
      <c r="L663" s="97"/>
      <c r="M663" s="97"/>
    </row>
    <row r="664" spans="5:13" x14ac:dyDescent="0.25">
      <c r="E664" s="97" t="str">
        <f>Lists!B151</f>
        <v>Saint Kitts and Nevis</v>
      </c>
      <c r="F664" s="97"/>
      <c r="G664" s="97"/>
      <c r="H664" s="97"/>
      <c r="I664" s="97"/>
      <c r="J664" s="97"/>
      <c r="K664" s="97"/>
      <c r="L664" s="97"/>
      <c r="M664" s="97"/>
    </row>
    <row r="665" spans="5:13" x14ac:dyDescent="0.25">
      <c r="E665" s="97" t="str">
        <f>Lists!B152</f>
        <v>Saint Lucia</v>
      </c>
      <c r="F665" s="97"/>
      <c r="G665" s="97"/>
      <c r="H665" s="97"/>
      <c r="I665" s="97"/>
      <c r="J665" s="97"/>
      <c r="K665" s="97"/>
      <c r="L665" s="97"/>
      <c r="M665" s="97"/>
    </row>
    <row r="666" spans="5:13" x14ac:dyDescent="0.25">
      <c r="E666" s="97" t="str">
        <f>Lists!B153</f>
        <v>Saint Vincent and the Grenadines</v>
      </c>
      <c r="F666" s="97"/>
      <c r="G666" s="97"/>
      <c r="H666" s="97"/>
      <c r="I666" s="97"/>
      <c r="J666" s="97"/>
      <c r="K666" s="97"/>
      <c r="L666" s="97"/>
      <c r="M666" s="97"/>
    </row>
    <row r="667" spans="5:13" x14ac:dyDescent="0.25">
      <c r="E667" s="97" t="str">
        <f>Lists!B154</f>
        <v>Samoa</v>
      </c>
      <c r="F667" s="97"/>
      <c r="G667" s="97"/>
      <c r="H667" s="97"/>
      <c r="I667" s="97"/>
      <c r="J667" s="97"/>
      <c r="K667" s="97"/>
      <c r="L667" s="97"/>
      <c r="M667" s="97"/>
    </row>
    <row r="668" spans="5:13" x14ac:dyDescent="0.25">
      <c r="E668" s="97" t="str">
        <f>Lists!B155</f>
        <v>San Marino</v>
      </c>
      <c r="F668" s="97"/>
      <c r="G668" s="97"/>
      <c r="H668" s="97"/>
      <c r="I668" s="97"/>
      <c r="J668" s="97"/>
      <c r="K668" s="97"/>
      <c r="L668" s="97"/>
      <c r="M668" s="97"/>
    </row>
    <row r="669" spans="5:13" x14ac:dyDescent="0.25">
      <c r="E669" s="97" t="str">
        <f>Lists!B156</f>
        <v>Sao Tome and Principe</v>
      </c>
      <c r="F669" s="97"/>
      <c r="G669" s="97"/>
      <c r="H669" s="97"/>
      <c r="I669" s="97"/>
      <c r="J669" s="97"/>
      <c r="K669" s="97"/>
      <c r="L669" s="97"/>
      <c r="M669" s="97"/>
    </row>
    <row r="670" spans="5:13" x14ac:dyDescent="0.25">
      <c r="E670" s="97" t="str">
        <f>Lists!B157</f>
        <v>Saudi Arabia</v>
      </c>
      <c r="F670" s="97"/>
      <c r="G670" s="97"/>
      <c r="H670" s="97"/>
      <c r="I670" s="97"/>
      <c r="J670" s="97"/>
      <c r="K670" s="97"/>
      <c r="L670" s="97"/>
      <c r="M670" s="97"/>
    </row>
    <row r="671" spans="5:13" x14ac:dyDescent="0.25">
      <c r="E671" s="97" t="str">
        <f>Lists!B158</f>
        <v>Senegal</v>
      </c>
      <c r="F671" s="97"/>
      <c r="G671" s="97"/>
      <c r="H671" s="97"/>
      <c r="I671" s="97"/>
      <c r="J671" s="97"/>
      <c r="K671" s="97"/>
      <c r="L671" s="97"/>
      <c r="M671" s="97"/>
    </row>
    <row r="672" spans="5:13" x14ac:dyDescent="0.25">
      <c r="E672" s="97" t="str">
        <f>Lists!B159</f>
        <v>Serbia</v>
      </c>
      <c r="F672" s="97"/>
      <c r="G672" s="97"/>
      <c r="H672" s="97"/>
      <c r="I672" s="97"/>
      <c r="J672" s="97"/>
      <c r="K672" s="97"/>
      <c r="L672" s="97"/>
      <c r="M672" s="97"/>
    </row>
    <row r="673" spans="5:13" x14ac:dyDescent="0.25">
      <c r="E673" s="97" t="str">
        <f>Lists!B160</f>
        <v>Seychelles</v>
      </c>
      <c r="F673" s="97"/>
      <c r="G673" s="97"/>
      <c r="H673" s="97"/>
      <c r="I673" s="97"/>
      <c r="J673" s="97"/>
      <c r="K673" s="97"/>
      <c r="L673" s="97"/>
      <c r="M673" s="97"/>
    </row>
    <row r="674" spans="5:13" x14ac:dyDescent="0.25">
      <c r="E674" s="97" t="str">
        <f>Lists!B161</f>
        <v>Sierra Leone</v>
      </c>
      <c r="F674" s="97"/>
      <c r="G674" s="97"/>
      <c r="H674" s="97"/>
      <c r="I674" s="97"/>
      <c r="J674" s="97"/>
      <c r="K674" s="97"/>
      <c r="L674" s="97"/>
      <c r="M674" s="97"/>
    </row>
    <row r="675" spans="5:13" x14ac:dyDescent="0.25">
      <c r="E675" s="97" t="str">
        <f>Lists!B162</f>
        <v>Singapore</v>
      </c>
      <c r="F675" s="97"/>
      <c r="G675" s="97"/>
      <c r="H675" s="97"/>
      <c r="I675" s="97"/>
      <c r="J675" s="97"/>
      <c r="K675" s="97"/>
      <c r="L675" s="97"/>
      <c r="M675" s="97"/>
    </row>
    <row r="676" spans="5:13" x14ac:dyDescent="0.25">
      <c r="E676" s="97" t="str">
        <f>Lists!B163</f>
        <v>Slovakia</v>
      </c>
      <c r="F676" s="97"/>
      <c r="G676" s="97"/>
      <c r="H676" s="97"/>
      <c r="I676" s="97"/>
      <c r="J676" s="97"/>
      <c r="K676" s="97"/>
      <c r="L676" s="97"/>
      <c r="M676" s="97"/>
    </row>
    <row r="677" spans="5:13" x14ac:dyDescent="0.25">
      <c r="E677" s="97" t="str">
        <f>Lists!B164</f>
        <v>Slovenia</v>
      </c>
      <c r="F677" s="97"/>
      <c r="G677" s="97"/>
      <c r="H677" s="97"/>
      <c r="I677" s="97"/>
      <c r="J677" s="97"/>
      <c r="K677" s="97"/>
      <c r="L677" s="97"/>
      <c r="M677" s="97"/>
    </row>
    <row r="678" spans="5:13" x14ac:dyDescent="0.25">
      <c r="E678" s="97" t="str">
        <f>Lists!B165</f>
        <v>Solomon Islands</v>
      </c>
      <c r="F678" s="97"/>
      <c r="G678" s="97"/>
      <c r="H678" s="97"/>
      <c r="I678" s="97"/>
      <c r="J678" s="97"/>
      <c r="K678" s="97"/>
      <c r="L678" s="97"/>
      <c r="M678" s="97"/>
    </row>
    <row r="679" spans="5:13" x14ac:dyDescent="0.25">
      <c r="E679" s="97" t="str">
        <f>Lists!B166</f>
        <v>Somalia (Federal Republic of)</v>
      </c>
      <c r="F679" s="97"/>
      <c r="G679" s="97"/>
      <c r="H679" s="97"/>
      <c r="I679" s="97"/>
      <c r="J679" s="97"/>
      <c r="K679" s="97"/>
      <c r="L679" s="97"/>
      <c r="M679" s="97"/>
    </row>
    <row r="680" spans="5:13" x14ac:dyDescent="0.25">
      <c r="E680" s="97" t="str">
        <f>Lists!B167</f>
        <v>South Africa</v>
      </c>
      <c r="F680" s="97"/>
      <c r="G680" s="97"/>
      <c r="H680" s="97"/>
      <c r="I680" s="97"/>
      <c r="J680" s="97"/>
      <c r="K680" s="97"/>
      <c r="L680" s="97"/>
      <c r="M680" s="97"/>
    </row>
    <row r="681" spans="5:13" x14ac:dyDescent="0.25">
      <c r="E681" s="97" t="str">
        <f>Lists!B168</f>
        <v>South Korea (Republic of Korea)</v>
      </c>
      <c r="F681" s="97"/>
      <c r="G681" s="97"/>
      <c r="H681" s="97"/>
      <c r="I681" s="97"/>
      <c r="J681" s="97"/>
      <c r="K681" s="97"/>
      <c r="L681" s="97"/>
      <c r="M681" s="97"/>
    </row>
    <row r="682" spans="5:13" x14ac:dyDescent="0.25">
      <c r="E682" s="97" t="str">
        <f>Lists!B169</f>
        <v>South Sudan</v>
      </c>
      <c r="F682" s="97"/>
      <c r="G682" s="97"/>
      <c r="H682" s="97"/>
      <c r="I682" s="97"/>
      <c r="J682" s="97"/>
      <c r="K682" s="97"/>
      <c r="L682" s="97"/>
      <c r="M682" s="97"/>
    </row>
    <row r="683" spans="5:13" x14ac:dyDescent="0.25">
      <c r="E683" s="97" t="str">
        <f>Lists!B170</f>
        <v>Spain</v>
      </c>
      <c r="F683" s="97"/>
      <c r="G683" s="97"/>
      <c r="H683" s="97"/>
      <c r="I683" s="97"/>
      <c r="J683" s="97"/>
      <c r="K683" s="97"/>
      <c r="L683" s="97"/>
      <c r="M683" s="97"/>
    </row>
    <row r="684" spans="5:13" x14ac:dyDescent="0.25">
      <c r="E684" s="97" t="str">
        <f>Lists!B171</f>
        <v>Sri Lanka</v>
      </c>
      <c r="F684" s="97"/>
      <c r="G684" s="97"/>
      <c r="H684" s="97"/>
      <c r="I684" s="97"/>
      <c r="J684" s="97"/>
      <c r="K684" s="97"/>
      <c r="L684" s="97"/>
      <c r="M684" s="97"/>
    </row>
    <row r="685" spans="5:13" x14ac:dyDescent="0.25">
      <c r="E685" s="97" t="str">
        <f>Lists!B172</f>
        <v>Sudan</v>
      </c>
      <c r="F685" s="97"/>
      <c r="G685" s="97"/>
      <c r="H685" s="97"/>
      <c r="I685" s="97"/>
      <c r="J685" s="97"/>
      <c r="K685" s="97"/>
      <c r="L685" s="97"/>
      <c r="M685" s="97"/>
    </row>
    <row r="686" spans="5:13" x14ac:dyDescent="0.25">
      <c r="E686" s="97" t="str">
        <f>Lists!B173</f>
        <v>Suriname</v>
      </c>
      <c r="F686" s="97"/>
      <c r="G686" s="97"/>
      <c r="H686" s="97"/>
      <c r="I686" s="97"/>
      <c r="J686" s="97"/>
      <c r="K686" s="97"/>
      <c r="L686" s="97"/>
      <c r="M686" s="97"/>
    </row>
    <row r="687" spans="5:13" x14ac:dyDescent="0.25">
      <c r="E687" s="97" t="str">
        <f>Lists!B174</f>
        <v>Swaziland</v>
      </c>
      <c r="F687" s="97"/>
      <c r="G687" s="97"/>
      <c r="H687" s="97"/>
      <c r="I687" s="97"/>
      <c r="J687" s="97"/>
      <c r="K687" s="97"/>
      <c r="L687" s="97"/>
      <c r="M687" s="97"/>
    </row>
    <row r="688" spans="5:13" x14ac:dyDescent="0.25">
      <c r="E688" s="97" t="str">
        <f>Lists!B175</f>
        <v>Sweden</v>
      </c>
      <c r="F688" s="97"/>
      <c r="G688" s="97"/>
      <c r="H688" s="97"/>
      <c r="I688" s="97"/>
      <c r="J688" s="97"/>
      <c r="K688" s="97"/>
      <c r="L688" s="97"/>
      <c r="M688" s="97"/>
    </row>
    <row r="689" spans="5:13" x14ac:dyDescent="0.25">
      <c r="E689" s="97" t="str">
        <f>Lists!B176</f>
        <v>Switzerland</v>
      </c>
      <c r="F689" s="97"/>
      <c r="G689" s="97"/>
      <c r="H689" s="97"/>
      <c r="I689" s="97"/>
      <c r="J689" s="97"/>
      <c r="K689" s="97"/>
      <c r="L689" s="97"/>
      <c r="M689" s="97"/>
    </row>
    <row r="690" spans="5:13" x14ac:dyDescent="0.25">
      <c r="E690" s="97" t="str">
        <f>Lists!B177</f>
        <v>Syrian Arab Republic</v>
      </c>
      <c r="F690" s="97"/>
      <c r="G690" s="97"/>
      <c r="H690" s="97"/>
      <c r="I690" s="97"/>
      <c r="J690" s="97"/>
      <c r="K690" s="97"/>
      <c r="L690" s="97"/>
      <c r="M690" s="97"/>
    </row>
    <row r="691" spans="5:13" x14ac:dyDescent="0.25">
      <c r="E691" s="97" t="str">
        <f>Lists!B178</f>
        <v>Tahiti</v>
      </c>
      <c r="F691" s="97"/>
      <c r="G691" s="97"/>
      <c r="H691" s="97"/>
      <c r="I691" s="97"/>
      <c r="J691" s="97"/>
      <c r="K691" s="97"/>
      <c r="L691" s="97"/>
      <c r="M691" s="97"/>
    </row>
    <row r="692" spans="5:13" x14ac:dyDescent="0.25">
      <c r="E692" s="97" t="str">
        <f>Lists!B179</f>
        <v>Taiwan</v>
      </c>
      <c r="F692" s="97"/>
      <c r="G692" s="97"/>
      <c r="H692" s="97"/>
      <c r="I692" s="97"/>
      <c r="J692" s="97"/>
      <c r="K692" s="97"/>
      <c r="L692" s="97"/>
      <c r="M692" s="97"/>
    </row>
    <row r="693" spans="5:13" x14ac:dyDescent="0.25">
      <c r="E693" s="97" t="str">
        <f>Lists!B180</f>
        <v>Tajikistan</v>
      </c>
      <c r="F693" s="97"/>
      <c r="G693" s="97"/>
      <c r="H693" s="97"/>
      <c r="I693" s="97"/>
      <c r="J693" s="97"/>
      <c r="K693" s="97"/>
      <c r="L693" s="97"/>
      <c r="M693" s="97"/>
    </row>
    <row r="694" spans="5:13" x14ac:dyDescent="0.25">
      <c r="E694" s="97" t="str">
        <f>Lists!B181</f>
        <v>Thailand</v>
      </c>
      <c r="F694" s="97"/>
      <c r="G694" s="97"/>
      <c r="H694" s="97"/>
      <c r="I694" s="97"/>
      <c r="J694" s="97"/>
      <c r="K694" s="97"/>
      <c r="L694" s="97"/>
      <c r="M694" s="97"/>
    </row>
    <row r="695" spans="5:13" x14ac:dyDescent="0.25">
      <c r="E695" s="97" t="str">
        <f>Lists!B182</f>
        <v>The Former Yugoslav Republic of Macedonia</v>
      </c>
      <c r="F695" s="97"/>
      <c r="G695" s="97"/>
      <c r="H695" s="97"/>
      <c r="I695" s="97"/>
      <c r="J695" s="97"/>
      <c r="K695" s="97"/>
      <c r="L695" s="97"/>
      <c r="M695" s="97"/>
    </row>
    <row r="696" spans="5:13" x14ac:dyDescent="0.25">
      <c r="E696" s="97" t="str">
        <f>Lists!B183</f>
        <v>Timor-Leste</v>
      </c>
      <c r="F696" s="97"/>
      <c r="G696" s="97"/>
      <c r="H696" s="97"/>
      <c r="I696" s="97"/>
      <c r="J696" s="97"/>
      <c r="K696" s="97"/>
      <c r="L696" s="97"/>
      <c r="M696" s="97"/>
    </row>
    <row r="697" spans="5:13" x14ac:dyDescent="0.25">
      <c r="E697" s="97" t="str">
        <f>Lists!B184</f>
        <v>Togo</v>
      </c>
      <c r="F697" s="97"/>
      <c r="G697" s="97"/>
      <c r="H697" s="97"/>
      <c r="I697" s="97"/>
      <c r="J697" s="97"/>
      <c r="K697" s="97"/>
      <c r="L697" s="97"/>
      <c r="M697" s="97"/>
    </row>
    <row r="698" spans="5:13" x14ac:dyDescent="0.25">
      <c r="E698" s="97" t="str">
        <f>Lists!B185</f>
        <v>Tonga</v>
      </c>
      <c r="F698" s="97"/>
      <c r="G698" s="97"/>
      <c r="H698" s="97"/>
      <c r="I698" s="97"/>
      <c r="J698" s="97"/>
      <c r="K698" s="97"/>
      <c r="L698" s="97"/>
      <c r="M698" s="97"/>
    </row>
    <row r="699" spans="5:13" x14ac:dyDescent="0.25">
      <c r="E699" s="97" t="str">
        <f>Lists!B186</f>
        <v>Trinidad and Tobago</v>
      </c>
      <c r="F699" s="97"/>
      <c r="G699" s="97"/>
      <c r="H699" s="97"/>
      <c r="I699" s="97"/>
      <c r="J699" s="97"/>
      <c r="K699" s="97"/>
      <c r="L699" s="97"/>
      <c r="M699" s="97"/>
    </row>
    <row r="700" spans="5:13" x14ac:dyDescent="0.25">
      <c r="E700" s="97" t="str">
        <f>Lists!B187</f>
        <v>Tunisia</v>
      </c>
      <c r="F700" s="97"/>
      <c r="G700" s="97"/>
      <c r="H700" s="97"/>
      <c r="I700" s="97"/>
      <c r="J700" s="97"/>
      <c r="K700" s="97"/>
      <c r="L700" s="97"/>
      <c r="M700" s="97"/>
    </row>
    <row r="701" spans="5:13" x14ac:dyDescent="0.25">
      <c r="E701" s="97" t="str">
        <f>Lists!B188</f>
        <v>Turkey</v>
      </c>
      <c r="F701" s="97"/>
      <c r="G701" s="97"/>
      <c r="H701" s="97"/>
      <c r="I701" s="97"/>
      <c r="J701" s="97"/>
      <c r="K701" s="97"/>
      <c r="L701" s="97"/>
      <c r="M701" s="97"/>
    </row>
    <row r="702" spans="5:13" x14ac:dyDescent="0.25">
      <c r="E702" s="97" t="str">
        <f>Lists!B189</f>
        <v>Turkmenistan</v>
      </c>
      <c r="F702" s="97"/>
      <c r="G702" s="97"/>
      <c r="H702" s="97"/>
      <c r="I702" s="97"/>
      <c r="J702" s="97"/>
      <c r="K702" s="97"/>
      <c r="L702" s="97"/>
      <c r="M702" s="97"/>
    </row>
    <row r="703" spans="5:13" x14ac:dyDescent="0.25">
      <c r="E703" s="97" t="str">
        <f>Lists!B190</f>
        <v>Tuvalu</v>
      </c>
      <c r="F703" s="97"/>
      <c r="G703" s="97"/>
      <c r="H703" s="97"/>
      <c r="I703" s="97"/>
      <c r="J703" s="97"/>
      <c r="K703" s="97"/>
      <c r="L703" s="97"/>
      <c r="M703" s="97"/>
    </row>
    <row r="704" spans="5:13" x14ac:dyDescent="0.25">
      <c r="E704" s="97" t="str">
        <f>Lists!B191</f>
        <v>Uganda</v>
      </c>
      <c r="F704" s="97"/>
      <c r="G704" s="97"/>
      <c r="H704" s="97"/>
      <c r="I704" s="97"/>
      <c r="J704" s="97"/>
      <c r="K704" s="97"/>
      <c r="L704" s="97"/>
      <c r="M704" s="97"/>
    </row>
    <row r="705" spans="5:13" x14ac:dyDescent="0.25">
      <c r="E705" s="97" t="str">
        <f>Lists!B192</f>
        <v>Ukraine</v>
      </c>
      <c r="F705" s="97"/>
      <c r="G705" s="97"/>
      <c r="H705" s="97"/>
      <c r="I705" s="97"/>
      <c r="J705" s="97"/>
      <c r="K705" s="97"/>
      <c r="L705" s="97"/>
      <c r="M705" s="97"/>
    </row>
    <row r="706" spans="5:13" x14ac:dyDescent="0.25">
      <c r="E706" s="97" t="str">
        <f>Lists!B193</f>
        <v>United Arab Emirates</v>
      </c>
      <c r="F706" s="97"/>
      <c r="G706" s="97"/>
      <c r="H706" s="97"/>
      <c r="I706" s="97"/>
      <c r="J706" s="97"/>
      <c r="K706" s="97"/>
      <c r="L706" s="97"/>
      <c r="M706" s="97"/>
    </row>
    <row r="707" spans="5:13" x14ac:dyDescent="0.25">
      <c r="E707" s="97" t="str">
        <f>Lists!B194</f>
        <v>United Kingdom of Great Britain and Northern Ireland</v>
      </c>
      <c r="F707" s="97"/>
      <c r="G707" s="97"/>
      <c r="H707" s="97"/>
      <c r="I707" s="97"/>
      <c r="J707" s="97"/>
      <c r="K707" s="97"/>
      <c r="L707" s="97"/>
      <c r="M707" s="97"/>
    </row>
    <row r="708" spans="5:13" x14ac:dyDescent="0.25">
      <c r="E708" s="97" t="str">
        <f>Lists!B195</f>
        <v>United Republic of Tanzania</v>
      </c>
      <c r="F708" s="97"/>
      <c r="G708" s="97"/>
      <c r="H708" s="97"/>
      <c r="I708" s="97"/>
      <c r="J708" s="97"/>
      <c r="K708" s="97"/>
      <c r="L708" s="97"/>
      <c r="M708" s="97"/>
    </row>
    <row r="709" spans="5:13" x14ac:dyDescent="0.25">
      <c r="E709" s="97" t="e">
        <f>Lists!#REF!</f>
        <v>#REF!</v>
      </c>
      <c r="F709" s="97"/>
      <c r="G709" s="97"/>
      <c r="H709" s="97"/>
      <c r="I709" s="97"/>
      <c r="J709" s="97"/>
      <c r="K709" s="97"/>
      <c r="L709" s="97"/>
      <c r="M709" s="97"/>
    </row>
    <row r="710" spans="5:13" x14ac:dyDescent="0.25">
      <c r="E710" s="97" t="str">
        <f>Lists!B196</f>
        <v>Uruguay</v>
      </c>
      <c r="F710" s="97"/>
      <c r="G710" s="97"/>
      <c r="H710" s="97"/>
      <c r="I710" s="97"/>
      <c r="J710" s="97"/>
      <c r="K710" s="97"/>
      <c r="L710" s="97"/>
      <c r="M710" s="97"/>
    </row>
    <row r="711" spans="5:13" x14ac:dyDescent="0.25">
      <c r="E711" s="97" t="str">
        <f>Lists!B197</f>
        <v>Uzbekistan</v>
      </c>
      <c r="F711" s="97"/>
      <c r="G711" s="97"/>
      <c r="H711" s="97"/>
      <c r="I711" s="97"/>
      <c r="J711" s="97"/>
      <c r="K711" s="97"/>
      <c r="L711" s="97"/>
      <c r="M711" s="97"/>
    </row>
  </sheetData>
  <sheetProtection algorithmName="SHA-512" hashValue="3Qls7fchYvnr7M4IXDXPRPj2hNC075lhdvk0A7sZhx3NJR3RM14CpVeZhH9HHYodU6xrK6jNxy0xBB/k8dvdHw==" saltValue="dOOu+mfv821FFQg6qV5uqg==" spinCount="100000" sheet="1" objects="1" scenarios="1"/>
  <dataConsolidate/>
  <mergeCells count="4">
    <mergeCell ref="C7:D7"/>
    <mergeCell ref="C8:D8"/>
    <mergeCell ref="C11:N11"/>
    <mergeCell ref="C12:J12"/>
  </mergeCells>
  <dataValidations count="21">
    <dataValidation errorStyle="warning" allowBlank="1" errorTitle="U.S. EPA" error="Warning!  The form has auto calculated this value for you.  If you change the value in this cell, you may be misreporting data.  Press cancel to exit this cell without changing the data." sqref="IV15:JD15 SR15:SZ15 ACN15:ACV15 AMJ15:AMR15 AWF15:AWN15 BGB15:BGJ15 BPX15:BQF15 BZT15:CAB15 CJP15:CJX15 CTL15:CTT15 DDH15:DDP15 DND15:DNL15 DWZ15:DXH15 EGV15:EHD15 EQR15:EQZ15 FAN15:FAV15 FKJ15:FKR15 FUF15:FUN15 GEB15:GEJ15 GNX15:GOF15 GXT15:GYB15 HHP15:HHX15 HRL15:HRT15 IBH15:IBP15 ILD15:ILL15 IUZ15:IVH15 JEV15:JFD15 JOR15:JOZ15 JYN15:JYV15 KIJ15:KIR15 KSF15:KSN15 LCB15:LCJ15 LLX15:LMF15 LVT15:LWB15 MFP15:MFX15 MPL15:MPT15 MZH15:MZP15 NJD15:NJL15 NSZ15:NTH15 OCV15:ODD15 OMR15:OMZ15 OWN15:OWV15 PGJ15:PGR15 PQF15:PQN15 QAB15:QAJ15 QJX15:QKF15 QTT15:QUB15 RDP15:RDX15 RNL15:RNT15 RXH15:RXP15 SHD15:SHL15 SQZ15:SRH15 TAV15:TBD15 TKR15:TKZ15 TUN15:TUV15 UEJ15:UER15 UOF15:UON15 UYB15:UYJ15 VHX15:VIF15 VRT15:VSB15 WBP15:WBX15 WLL15:WLT15 WVH15:WVP15 K13 C13 IV514 IV16:IV32 SR514 SR16:SR32 ACN514 ACN16:ACN32 AMJ514 AMJ16:AMJ32 AWF514 AWF16:AWF32 BGB514 BGB16:BGB32 BPX514 BPX16:BPX32 BZT514 BZT16:BZT32 CJP514 CJP16:CJP32 CTL514 CTL16:CTL32 DDH514 DDH16:DDH32 DND514 DND16:DND32 DWZ514 DWZ16:DWZ32 EGV514 EGV16:EGV32 EQR514 EQR16:EQR32 FAN514 FAN16:FAN32 FKJ514 FKJ16:FKJ32 FUF514 FUF16:FUF32 GEB514 GEB16:GEB32 GNX514 GNX16:GNX32 GXT514 GXT16:GXT32 HHP514 HHP16:HHP32 HRL514 HRL16:HRL32 IBH514 IBH16:IBH32 ILD514 ILD16:ILD32 IUZ514 IUZ16:IUZ32 JEV514 JEV16:JEV32 JOR514 JOR16:JOR32 JYN514 JYN16:JYN32 KIJ514 KIJ16:KIJ32 KSF514 KSF16:KSF32 LCB514 LCB16:LCB32 LLX514 LLX16:LLX32 LVT514 LVT16:LVT32 MFP514 MFP16:MFP32 MPL514 MPL16:MPL32 MZH514 MZH16:MZH32 NJD514 NJD16:NJD32 NSZ514 NSZ16:NSZ32 OCV514 OCV16:OCV32 OMR514 OMR16:OMR32 OWN514 OWN16:OWN32 PGJ514 PGJ16:PGJ32 PQF514 PQF16:PQF32 QAB514 QAB16:QAB32 QJX514 QJX16:QJX32 QTT514 QTT16:QTT32 RDP514 RDP16:RDP32 RNL514 RNL16:RNL32 RXH514 RXH16:RXH32 SHD514 SHD16:SHD32 SQZ514 SQZ16:SQZ32 TAV514 TAV16:TAV32 TKR514 TKR16:TKR32 TUN514 TUN16:TUN32 UEJ514 UEJ16:UEJ32 UOF514 UOF16:UOF32 UYB514 UYB16:UYB32 VHX514 VHX16:VHX32 VRT514 VRT16:VRT32 WBP514 WBP16:WBP32 WLL514 WLL16:WLL32 WVH514 WVH16:WVH32 N15 E13:H13 C15:D15 G15 I15:K15"/>
    <dataValidation type="decimal" operator="greaterThanOrEqual" allowBlank="1" showInputMessage="1" showErrorMessage="1" prompt="Quantity of gross chemical produced (kg)" sqref="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WVJ16:WVJ17 WLN16:WLN17 WBR16:WBR17 VRV16:VRV17 VHZ16:VHZ17 UYD16:UYD17 UOH16:UOH17 UEL16:UEL17 TUP16:TUP17 TKT16:TKT17 TAX16:TAX17 SRB16:SRB17 SHF16:SHF17 RXJ16:RXJ17 RNN16:RNN17 RDR16:RDR17 QTV16:QTV17 QJZ16:QJZ17 QAD16:QAD17 PQH16:PQH17 PGL16:PGL17 OWP16:OWP17 OMT16:OMT17 OCX16:OCX17 NTB16:NTB17 NJF16:NJF17 MZJ16:MZJ17 MPN16:MPN17 MFR16:MFR17 LVV16:LVV17 LLZ16:LLZ17 LCD16:LCD17 KSH16:KSH17 KIL16:KIL17 JYP16:JYP17 JOT16:JOT17 JEX16:JEX17 IVB16:IVB17 ILF16:ILF17 IBJ16:IBJ17 HRN16:HRN17 HHR16:HHR17 GXV16:GXV17 GNZ16:GNZ17 GED16:GED17 FUH16:FUH17 FKL16:FKL17 FAP16:FAP17 EQT16:EQT17 EGX16:EGX17 DXB16:DXB17 DNF16:DNF17 DDJ16:DDJ17 CTN16:CTN17 CJR16:CJR17 BZV16:BZV17 BPZ16:BPZ17 BGD16:BGD17 AWH16:AWH17 AML16:AML17 ACP16:ACP17 ST16:ST17 IX16:IX17">
      <formula1>0</formula1>
    </dataValidation>
    <dataValidation type="decimal" operator="greaterThanOrEqual" allowBlank="1" showInputMessage="1" showErrorMessage="1" sqref="IX18:IX24 ST18:ST24 ACP18:ACP24 AML18:AML24 AWH18:AWH24 BGD18:BGD24 BPZ18:BPZ24 BZV18:BZV24 CJR18:CJR24 CTN18:CTN24 DDJ18:DDJ24 DNF18:DNF24 DXB18:DXB24 EGX18:EGX24 EQT18:EQT24 FAP18:FAP24 FKL18:FKL24 FUH18:FUH24 GED18:GED24 GNZ18:GNZ24 GXV18:GXV24 HHR18:HHR24 HRN18:HRN24 IBJ18:IBJ24 ILF18:ILF24 IVB18:IVB24 JEX18:JEX24 JOT18:JOT24 JYP18:JYP24 KIL18:KIL24 KSH18:KSH24 LCD18:LCD24 LLZ18:LLZ24 LVV18:LVV24 MFR18:MFR24 MPN18:MPN24 MZJ18:MZJ24 NJF18:NJF24 NTB18:NTB24 OCX18:OCX24 OMT18:OMT24 OWP18:OWP24 PGL18:PGL24 PQH18:PQH24 QAD18:QAD24 QJZ18:QJZ24 QTV18:QTV24 RDR18:RDR24 RNN18:RNN24 RXJ18:RXJ24 SHF18:SHF24 SRB18:SRB24 TAX18:TAX24 TKT18:TKT24 TUP18:TUP24 UEL18:UEL24 UOH18:UOH24 UYD18:UYD24 VHZ18:VHZ24 VRV18:VRV24 WBR18:WBR24 WLN18:WLN24 WVJ18:WVJ24 IX514:JD514 IY16:JD32 SU16:SZ32 ACQ16:ACV32 AMM16:AMR32 AWI16:AWN32 BGE16:BGJ32 BQA16:BQF32 BZW16:CAB32 CJS16:CJX32 CTO16:CTT32 DDK16:DDP32 DNG16:DNL32 DXC16:DXH32 EGY16:EHD32 EQU16:EQZ32 FAQ16:FAV32 FKM16:FKR32 FUI16:FUN32 GEE16:GEJ32 GOA16:GOF32 GXW16:GYB32 HHS16:HHX32 HRO16:HRT32 IBK16:IBP32 ILG16:ILL32 IVC16:IVH32 JEY16:JFD32 JOU16:JOZ32 JYQ16:JYV32 KIM16:KIR32 KSI16:KSN32 LCE16:LCJ32 LMA16:LMF32 LVW16:LWB32 MFS16:MFX32 MPO16:MPT32 MZK16:MZP32 NJG16:NJL32 NTC16:NTH32 OCY16:ODD32 OMU16:OMZ32 OWQ16:OWV32 PGM16:PGR32 PQI16:PQN32 QAE16:QAJ32 QKA16:QKF32 QTW16:QUB32 RDS16:RDX32 RNO16:RNT32 RXK16:RXP32 SHG16:SHL32 SRC16:SRH32 TAY16:TBD32 TKU16:TKZ32 TUQ16:TUV32 UEM16:UER32 UOI16:UON32 UYE16:UYJ32 VIA16:VIF32 VRW16:VSB32 WBS16:WBX32 WLO16:WLT32 WVK16:WVP32 IX26:IX32 WVJ514:WVP514 WVJ26:WVJ32 WLN514:WLT514 WLN26:WLN32 WBR514:WBX514 WBR26:WBR32 VRV514:VSB514 VRV26:VRV32 VHZ514:VIF514 VHZ26:VHZ32 UYD514:UYJ514 UYD26:UYD32 UOH514:UON514 UOH26:UOH32 UEL514:UER514 UEL26:UEL32 TUP514:TUV514 TUP26:TUP32 TKT514:TKZ514 TKT26:TKT32 TAX514:TBD514 TAX26:TAX32 SRB514:SRH514 SRB26:SRB32 SHF514:SHL514 SHF26:SHF32 RXJ514:RXP514 RXJ26:RXJ32 RNN514:RNT514 RNN26:RNN32 RDR514:RDX514 RDR26:RDR32 QTV514:QUB514 QTV26:QTV32 QJZ514:QKF514 QJZ26:QJZ32 QAD514:QAJ514 QAD26:QAD32 PQH514:PQN514 PQH26:PQH32 PGL514:PGR514 PGL26:PGL32 OWP514:OWV514 OWP26:OWP32 OMT514:OMZ514 OMT26:OMT32 OCX514:ODD514 OCX26:OCX32 NTB514:NTH514 NTB26:NTB32 NJF514:NJL514 NJF26:NJF32 MZJ514:MZP514 MZJ26:MZJ32 MPN514:MPT514 MPN26:MPN32 MFR514:MFX514 MFR26:MFR32 LVV514:LWB514 LVV26:LVV32 LLZ514:LMF514 LLZ26:LLZ32 LCD514:LCJ514 LCD26:LCD32 KSH514:KSN514 KSH26:KSH32 KIL514:KIR514 KIL26:KIL32 JYP514:JYV514 JYP26:JYP32 JOT514:JOZ514 JOT26:JOT32 JEX514:JFD514 JEX26:JEX32 IVB514:IVH514 IVB26:IVB32 ILF514:ILL514 ILF26:ILF32 IBJ514:IBP514 IBJ26:IBJ32 HRN514:HRT514 HRN26:HRN32 HHR514:HHX514 HHR26:HHR32 GXV514:GYB514 GXV26:GXV32 GNZ514:GOF514 GNZ26:GNZ32 GED514:GEJ514 GED26:GED32 FUH514:FUN514 FUH26:FUH32 FKL514:FKR514 FKL26:FKL32 FAP514:FAV514 FAP26:FAP32 EQT514:EQZ514 EQT26:EQT32 EGX514:EHD514 EGX26:EGX32 DXB514:DXH514 DXB26:DXB32 DNF514:DNL514 DNF26:DNF32 DDJ514:DDP514 DDJ26:DDJ32 CTN514:CTT514 CTN26:CTN32 CJR514:CJX514 CJR26:CJR32 BZV514:CAB514 BZV26:BZV32 BPZ514:BQF514 BPZ26:BPZ32 BGD514:BGJ514 BGD26:BGD32 AWH514:AWN514 AWH26:AWH32 AML514:AMR514 AML26:AML32 ACP514:ACV514 ACP26:ACP32 ST514:SZ514 ST26:ST32">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Q15 JE15 TA15 ACW15 AMS15 AWO15 BGK15 BQG15 CAC15 CJY15 CTU15 DDQ15 DNM15 DXI15 EHE15 ERA15 FAW15 FKS15 FUO15 GEK15 GOG15 GYC15 HHY15 HRU15 IBQ15 ILM15 IVI15 JFE15 JPA15 JYW15 KIS15 KSO15 LCK15 LMG15 LWC15 MFY15 MPU15 MZQ15 NJM15 NTI15 ODE15 ONA15 OWW15 PGS15 PQO15 QAK15 QKG15 QUC15 RDY15 RNU15 RXQ15 SHM15 SRI15 TBE15 TLA15 TUW15 UES15 UOO15 UYK15 VIG15 VSC15 WBY15 WLU15"/>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VQ16:WVQ32 JE514 JE16:JE32 TA514 TA16:TA32 ACW514 ACW16:ACW32 AMS514 AMS16:AMS32 AWO514 AWO16:AWO32 BGK514 BGK16:BGK32 BQG514 BQG16:BQG32 CAC514 CAC16:CAC32 CJY514 CJY16:CJY32 CTU514 CTU16:CTU32 DDQ514 DDQ16:DDQ32 DNM514 DNM16:DNM32 DXI514 DXI16:DXI32 EHE514 EHE16:EHE32 ERA514 ERA16:ERA32 FAW514 FAW16:FAW32 FKS514 FKS16:FKS32 FUO514 FUO16:FUO32 GEK514 GEK16:GEK32 GOG514 GOG16:GOG32 GYC514 GYC16:GYC32 HHY514 HHY16:HHY32 HRU514 HRU16:HRU32 IBQ514 IBQ16:IBQ32 ILM514 ILM16:ILM32 IVI514 IVI16:IVI32 JFE514 JFE16:JFE32 JPA514 JPA16:JPA32 JYW514 JYW16:JYW32 KIS514 KIS16:KIS32 KSO514 KSO16:KSO32 LCK514 LCK16:LCK32 LMG514 LMG16:LMG32 LWC514 LWC16:LWC32 MFY514 MFY16:MFY32 MPU514 MPU16:MPU32 MZQ514 MZQ16:MZQ32 NJM514 NJM16:NJM32 NTI514 NTI16:NTI32 ODE514 ODE16:ODE32 ONA514 ONA16:ONA32 OWW514 OWW16:OWW32 PGS514 PGS16:PGS32 PQO514 PQO16:PQO32 QAK514 QAK16:QAK32 QKG514 QKG16:QKG32 QUC514 QUC16:QUC32 RDY514 RDY16:RDY32 RNU514 RNU16:RNU32 RXQ514 RXQ16:RXQ32 SHM514 SHM16:SHM32 SRI514 SRI16:SRI32 TBE514 TBE16:TBE32 TLA514 TLA16:TLA32 TUW514 TUW16:TUW32 UES514 UES16:UES32 UOO514 UOO16:UOO32 UYK514 UYK16:UYK32 VIG514 VIG16:VIG32 VSC514 VSC16:VSC32 WBY514 WBY16:WBY32 WLU514 WLU16:WLU32 WVQ514">
      <formula1>"sdasdfsd"</formula1>
    </dataValidation>
    <dataValidation type="list" allowBlank="1" showInputMessage="1" showErrorMessage="1" sqref="IW514 IW16:IW32 SS514 SS16:SS32 ACO514 ACO16:ACO32 AMK514 AMK16:AMK32 AWG514 AWG16:AWG32 BGC514 BGC16:BGC32 BPY514 BPY16:BPY32 BZU514 BZU16:BZU32 CJQ514 CJQ16:CJQ32 CTM514 CTM16:CTM32 DDI514 DDI16:DDI32 DNE514 DNE16:DNE32 DXA514 DXA16:DXA32 EGW514 EGW16:EGW32 EQS514 EQS16:EQS32 FAO514 FAO16:FAO32 FKK514 FKK16:FKK32 FUG514 FUG16:FUG32 GEC514 GEC16:GEC32 GNY514 GNY16:GNY32 GXU514 GXU16:GXU32 HHQ514 HHQ16:HHQ32 HRM514 HRM16:HRM32 IBI514 IBI16:IBI32 ILE514 ILE16:ILE32 IVA514 IVA16:IVA32 JEW514 JEW16:JEW32 JOS514 JOS16:JOS32 JYO514 JYO16:JYO32 KIK514 KIK16:KIK32 KSG514 KSG16:KSG32 LCC514 LCC16:LCC32 LLY514 LLY16:LLY32 LVU514 LVU16:LVU32 MFQ514 MFQ16:MFQ32 MPM514 MPM16:MPM32 MZI514 MZI16:MZI32 NJE514 NJE16:NJE32 NTA514 NTA16:NTA32 OCW514 OCW16:OCW32 OMS514 OMS16:OMS32 OWO514 OWO16:OWO32 PGK514 PGK16:PGK32 PQG514 PQG16:PQG32 QAC514 QAC16:QAC32 QJY514 QJY16:QJY32 QTU514 QTU16:QTU32 RDQ514 RDQ16:RDQ32 RNM514 RNM16:RNM32 RXI514 RXI16:RXI32 SHE514 SHE16:SHE32 SRA514 SRA16:SRA32 TAW514 TAW16:TAW32 TKS514 TKS16:TKS32 TUO514 TUO16:TUO32 UEK514 UEK16:UEK32 UOG514 UOG16:UOG32 UYC514 UYC16:UYC32 VHY514 VHY16:VHY32 VRU514 VRU16:VRU32 WBQ514 WBQ16:WBQ32 WLM514 WLM16:WLM32 WVI514 WVI16:WVI32">
      <formula1>ClassIIChemicals</formula1>
    </dataValidation>
    <dataValidation type="textLength" operator="lessThanOrEqual" allowBlank="1" showInputMessage="1" showErrorMessage="1" error="Please restrict the Customs Entry Summary Number to 20 letters" prompt="Enter the Customs Entry Summary Number for the shipment." sqref="J16:J514">
      <formula1>20</formula1>
    </dataValidation>
    <dataValidation type="textLength" operator="lessThanOrEqual" allowBlank="1" showInputMessage="1" showErrorMessage="1" error="Please keep the Port of Entry name to within 200 letters." prompt="Port of entry of the shipment." sqref="I16:I514">
      <formula1>200</formula1>
    </dataValidation>
    <dataValidation type="date" allowBlank="1" showInputMessage="1" showErrorMessage="1" error="Please enter a date within the quarter and year you have specified in Section 1" prompt="Date when the shipment entered the United States." sqref="D16:D514">
      <formula1>StartDate</formula1>
      <formula2>EndDate</formula2>
    </dataValidation>
    <dataValidation type="decimal" operator="greaterThanOrEqual" allowBlank="1" showInputMessage="1" showErrorMessage="1" error="Please enter a positive number." prompt="Total quantity (kg) of chemical imported." sqref="G16:G514">
      <formula1>0</formula1>
    </dataValidation>
    <dataValidation type="list" allowBlank="1" showInputMessage="1" showErrorMessage="1" sqref="F15">
      <formula1>Class1Chem</formula1>
    </dataValidation>
    <dataValidation type="list" allowBlank="1" showInputMessage="1" showErrorMessage="1" sqref="E15">
      <formula1>#REF!</formula1>
    </dataValidation>
    <dataValidation type="list" allowBlank="1" showInputMessage="1" showErrorMessage="1" prompt="Select the name of the chemical imported. View the Reference List for a valid list of chemical names." sqref="F16:F514">
      <formula1>ClassIChemicals</formula1>
    </dataValidation>
    <dataValidation type="list" allowBlank="1" showInputMessage="1" showErrorMessage="1" prompt="Select the transaction type of the material." sqref="L16:L514">
      <formula1>TransactionType</formula1>
    </dataValidation>
    <dataValidation type="custom" allowBlank="1" showInputMessage="1" showErrorMessage="1" error="Please enter a 9 or 11-digit number." prompt="Enter the 9 or 11-digit importer number for the shipment." sqref="K17:K514">
      <formula1>AND(ISNUMBER(VALUE(K17)),OR(LEN(K17)=9,LEN(K17)=10,LEN(K17)=11))</formula1>
    </dataValidation>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C16:C514"/>
    <dataValidation type="list" allowBlank="1" showInputMessage="1" showErrorMessage="1" sqref="L15">
      <formula1>TransactionType</formula1>
    </dataValidation>
    <dataValidation type="date" operator="lessThanOrEqual" allowBlank="1" showInputMessage="1" showErrorMessage="1" error="Please enter a date in the past." prompt="Enter the date of the non-objection notice or acknowledgement letter for the shipment.  Complete this field only if the chemical imported is Used." sqref="N16:N514">
      <formula1>TODAY()</formula1>
    </dataValidation>
    <dataValidation type="textLength" allowBlank="1" showInputMessage="1" showErrorMessage="1" error="Enter a 10-digit number." prompt="Enter the 10-digit commodity code of the chemical imported. View the Reference List for a list of commonly use commodity codes for class I chemicals." sqref="H16:H514">
      <formula1>10</formula1>
      <formula2>12</formula2>
    </dataValidation>
    <dataValidation type="list" allowBlank="1" showInputMessage="1" showErrorMessage="1" prompt="Select the country from which the shipment was imported. View the Reference List for a valid list of company names." sqref="E16:E514">
      <formula1>Countries</formula1>
    </dataValidation>
    <dataValidation type="custom" allowBlank="1" showInputMessage="1" showErrorMessage="1" error="Please enter a 9 or 11-digit number." prompt="Enter the 9 or 11-digit importer number for the shipment." sqref="K16">
      <formula1>AND(ISNUMBER(VALUE(K16)),OR(LEN(K16)=9,LEN(K16)=10,LEN(K16)=11))</formula1>
    </dataValidation>
  </dataValidations>
  <hyperlinks>
    <hyperlink ref="C12:J12" location="'Reference List'!A1" display="If copying and pasting data into the table, please refer to the Reference List and the accompanying instructions."/>
  </hyperlinks>
  <pageMargins left="0.7" right="0.7" top="0.75" bottom="0.75" header="0.3" footer="0.3"/>
  <pageSetup scale="40" orientation="landscape" r:id="rId1"/>
  <rowBreaks count="3" manualBreakCount="3">
    <brk id="70" max="16383" man="1"/>
    <brk id="408" max="16383" man="1"/>
    <brk id="495" max="16383" man="1"/>
  </rowBreaks>
  <drawing r:id="rId2"/>
  <legacyDrawing r:id="rId3"/>
  <extLst>
    <ext xmlns:x14="http://schemas.microsoft.com/office/spreadsheetml/2009/9/main" uri="{CCE6A557-97BC-4b89-ADB6-D9C93CAAB3DF}">
      <x14:dataValidations xmlns:xm="http://schemas.microsoft.com/office/excel/2006/main" count="2">
        <x14:dataValidation type="list" operator="greaterThanOrEqual" allowBlank="1" showInputMessage="1" showErrorMessage="1" prompt="Select the intended use of the material. Note that the Transaction Type must be selected prior to completing this field.">
          <x14:formula1>
            <xm:f>INDIRECT(HLOOKUP($L16,Lists!$L$3:$N$4,2,0))</xm:f>
          </x14:formula1>
          <xm:sqref>M16:M514</xm:sqref>
        </x14:dataValidation>
        <x14:dataValidation type="list" errorStyle="warning" allowBlank="1" errorTitle="U.S. EPA" error="Warning!  The form has auto calculated this value for you.  If you change the value in this cell, you may be misreporting data.  Press cancel to exit this cell without changing the data.">
          <x14:formula1>
            <xm:f>INDIRECT(HLOOKUP($L15,Lists!$L$3:$N$4,2,0))</xm:f>
          </x14:formula1>
          <xm:sqref>M15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4" tint="0.39997558519241921"/>
  </sheetPr>
  <dimension ref="A2:V54"/>
  <sheetViews>
    <sheetView showGridLines="0" topLeftCell="B1" zoomScaleNormal="100" zoomScaleSheetLayoutView="100" workbookViewId="0">
      <selection activeCell="B1" sqref="B1"/>
    </sheetView>
  </sheetViews>
  <sheetFormatPr defaultColWidth="9.140625" defaultRowHeight="15" x14ac:dyDescent="0.25"/>
  <cols>
    <col min="1" max="1" width="4.28515625" style="21" hidden="1" customWidth="1"/>
    <col min="2" max="2" width="3.7109375" style="21" customWidth="1"/>
    <col min="3" max="3" width="2.7109375" style="21" customWidth="1"/>
    <col min="4" max="4" width="15.140625" style="21" customWidth="1"/>
    <col min="5" max="5" width="47.85546875" style="21" customWidth="1"/>
    <col min="6" max="6" width="17.42578125" style="21" customWidth="1"/>
    <col min="7" max="7" width="19.28515625" style="21" customWidth="1"/>
    <col min="8" max="8" width="2.7109375" style="21" customWidth="1"/>
    <col min="9" max="9" width="9.140625" style="21"/>
    <col min="10" max="10" width="10" style="21" hidden="1" customWidth="1"/>
    <col min="11" max="11" width="12.85546875" style="21" hidden="1" customWidth="1"/>
    <col min="12" max="12" width="21.7109375" style="21" hidden="1" customWidth="1"/>
    <col min="13" max="15" width="9.140625" style="21" hidden="1" customWidth="1"/>
    <col min="16" max="16384" width="9.140625" style="21"/>
  </cols>
  <sheetData>
    <row r="2" spans="1:22" s="22" customFormat="1" ht="27.75" customHeight="1" x14ac:dyDescent="0.3">
      <c r="C2" s="25"/>
      <c r="D2" s="26" t="s">
        <v>1</v>
      </c>
      <c r="E2" s="27"/>
      <c r="F2" s="27"/>
      <c r="G2" s="27"/>
      <c r="H2" s="28"/>
    </row>
    <row r="3" spans="1:22" s="22" customFormat="1" ht="18.75" x14ac:dyDescent="0.3">
      <c r="C3" s="29"/>
      <c r="D3" s="30" t="s">
        <v>365</v>
      </c>
      <c r="E3" s="31"/>
      <c r="F3" s="31"/>
      <c r="G3" s="31"/>
      <c r="H3" s="32"/>
    </row>
    <row r="4" spans="1:22" x14ac:dyDescent="0.25">
      <c r="C4" s="33"/>
      <c r="D4" s="34"/>
      <c r="E4" s="34"/>
      <c r="F4" s="34"/>
      <c r="G4" s="34"/>
      <c r="H4" s="35"/>
    </row>
    <row r="5" spans="1:22" ht="15" customHeight="1" x14ac:dyDescent="0.3">
      <c r="C5" s="11"/>
      <c r="D5" s="48" t="s">
        <v>244</v>
      </c>
      <c r="E5" s="49" t="str">
        <f>IF('Section 1'!D9=0,"",'Section 1'!D9)</f>
        <v/>
      </c>
      <c r="F5" s="34"/>
      <c r="G5" s="34"/>
      <c r="H5" s="32"/>
      <c r="I5" s="22"/>
      <c r="J5" s="22"/>
      <c r="K5" s="22"/>
      <c r="L5" s="22"/>
      <c r="M5" s="22"/>
      <c r="N5" s="22"/>
    </row>
    <row r="6" spans="1:22" x14ac:dyDescent="0.25">
      <c r="C6" s="11"/>
      <c r="D6" s="48" t="s">
        <v>245</v>
      </c>
      <c r="E6" s="49" t="str">
        <f>IF(OR('Section 1'!D11=0,'Section 1'!D12=0),"","Quarter "&amp;'Section 1'!D12&amp;", "&amp;'Section 1'!D11)</f>
        <v/>
      </c>
      <c r="F6" s="34"/>
      <c r="G6" s="34"/>
      <c r="H6" s="35"/>
    </row>
    <row r="7" spans="1:22" ht="17.25" customHeight="1" x14ac:dyDescent="0.3">
      <c r="C7" s="33"/>
      <c r="D7" s="34"/>
      <c r="E7" s="34"/>
      <c r="F7" s="34"/>
      <c r="G7" s="34"/>
      <c r="H7" s="32"/>
      <c r="I7" s="22"/>
      <c r="J7" s="22"/>
      <c r="K7" s="22"/>
      <c r="L7" s="22"/>
      <c r="M7" s="22"/>
      <c r="N7" s="22"/>
    </row>
    <row r="8" spans="1:22" ht="18" customHeight="1" x14ac:dyDescent="0.25">
      <c r="C8" s="33"/>
      <c r="D8" s="36" t="s">
        <v>377</v>
      </c>
      <c r="E8" s="34"/>
      <c r="F8" s="34"/>
      <c r="G8" s="34"/>
      <c r="H8" s="35"/>
    </row>
    <row r="9" spans="1:22" ht="33" customHeight="1" x14ac:dyDescent="0.25">
      <c r="C9" s="33"/>
      <c r="D9" s="217" t="s">
        <v>378</v>
      </c>
      <c r="E9" s="217"/>
      <c r="F9" s="217"/>
      <c r="G9" s="217"/>
      <c r="H9" s="35"/>
      <c r="M9" s="39"/>
    </row>
    <row r="10" spans="1:22" ht="57.75" customHeight="1" x14ac:dyDescent="0.25">
      <c r="C10" s="33"/>
      <c r="D10" s="217" t="s">
        <v>379</v>
      </c>
      <c r="E10" s="217"/>
      <c r="F10" s="217"/>
      <c r="G10" s="217"/>
      <c r="H10" s="35"/>
      <c r="M10" s="39"/>
    </row>
    <row r="11" spans="1:22" ht="17.25" customHeight="1" x14ac:dyDescent="0.25">
      <c r="C11" s="33"/>
      <c r="D11" s="221" t="s">
        <v>391</v>
      </c>
      <c r="E11" s="221"/>
      <c r="F11" s="221"/>
      <c r="G11" s="221"/>
      <c r="H11" s="35"/>
      <c r="L11" s="39"/>
    </row>
    <row r="12" spans="1:22" ht="31.15" customHeight="1" x14ac:dyDescent="0.25">
      <c r="C12" s="33"/>
      <c r="D12" s="220" t="s">
        <v>405</v>
      </c>
      <c r="E12" s="220"/>
      <c r="F12" s="220"/>
      <c r="G12" s="220"/>
      <c r="H12" s="114"/>
      <c r="I12" s="40"/>
      <c r="J12" s="40"/>
      <c r="K12" s="40"/>
      <c r="L12" s="40"/>
      <c r="M12" s="40"/>
      <c r="N12" s="61"/>
      <c r="O12" s="61"/>
      <c r="P12" s="61"/>
    </row>
    <row r="13" spans="1:22" x14ac:dyDescent="0.25">
      <c r="C13" s="33"/>
      <c r="D13" s="68" t="s">
        <v>4</v>
      </c>
      <c r="E13" s="198" t="s">
        <v>7</v>
      </c>
      <c r="F13" s="198" t="s">
        <v>8</v>
      </c>
      <c r="G13" s="198" t="s">
        <v>9</v>
      </c>
      <c r="H13" s="35"/>
    </row>
    <row r="14" spans="1:22" s="39" customFormat="1" x14ac:dyDescent="0.25">
      <c r="C14" s="41"/>
      <c r="D14" s="176" t="s">
        <v>5</v>
      </c>
      <c r="E14" s="176" t="s">
        <v>10</v>
      </c>
      <c r="F14" s="176" t="s">
        <v>6</v>
      </c>
      <c r="G14" s="176" t="s">
        <v>5</v>
      </c>
      <c r="H14" s="35"/>
      <c r="J14" s="66"/>
      <c r="K14" s="66"/>
      <c r="L14" s="66"/>
      <c r="M14" s="66"/>
      <c r="N14" s="66"/>
      <c r="O14" s="66"/>
      <c r="P14" s="66"/>
      <c r="Q14" s="66"/>
      <c r="R14" s="66"/>
      <c r="S14" s="66"/>
      <c r="T14" s="66"/>
      <c r="U14" s="66"/>
      <c r="V14" s="66"/>
    </row>
    <row r="15" spans="1:22" s="43" customFormat="1" x14ac:dyDescent="0.25">
      <c r="C15" s="44"/>
      <c r="D15" s="179" t="s">
        <v>335</v>
      </c>
      <c r="E15" s="188" t="s">
        <v>11</v>
      </c>
      <c r="F15" s="188">
        <v>200</v>
      </c>
      <c r="G15" s="188" t="s">
        <v>336</v>
      </c>
      <c r="H15" s="35"/>
      <c r="J15" s="65" t="s">
        <v>324</v>
      </c>
      <c r="K15" s="65" t="s">
        <v>318</v>
      </c>
      <c r="L15" s="65" t="s">
        <v>375</v>
      </c>
      <c r="M15" s="65" t="s">
        <v>319</v>
      </c>
      <c r="N15" s="65" t="s">
        <v>321</v>
      </c>
      <c r="O15" s="64" t="s">
        <v>404</v>
      </c>
      <c r="P15" s="64"/>
      <c r="Q15" s="64"/>
      <c r="R15" s="64"/>
      <c r="S15" s="64"/>
      <c r="T15" s="64"/>
      <c r="U15" s="64"/>
      <c r="V15" s="64"/>
    </row>
    <row r="16" spans="1:22" s="40" customFormat="1" x14ac:dyDescent="0.25">
      <c r="A16" s="99" t="str">
        <f>IF(D16=0,"",1)</f>
        <v/>
      </c>
      <c r="C16" s="42"/>
      <c r="D16" s="209"/>
      <c r="E16" s="210"/>
      <c r="F16" s="45"/>
      <c r="G16" s="210"/>
      <c r="H16" s="35"/>
      <c r="J16" s="65" t="str">
        <f>IF(A16="","N","Y")</f>
        <v>N</v>
      </c>
      <c r="K16" s="65">
        <f>IF(G16=Lists!$J$3,IF(COUNTIFS('Section 2'!$F$16:$F$514,D16,'Section 2'!$M$16:$M$514,Lists!$L$5)&gt;0,0,1),IF(G16=Lists!$J$4,IF(COUNTIFS('Section 2'!$F$16:$F$514,D16,'Section 2'!$M$16:$M$514,Lists!$L$6)&gt;0,0,1),0))</f>
        <v>0</v>
      </c>
      <c r="L16" s="65">
        <f>IF(G16=Lists!$J$5,IF(COUNTIFS('Section 2'!$F$16:$F$514,D16,'Section 2'!$M$16:$M$514,Lists!$L$8)&gt;0,0,1),IF(G16=Lists!$J$6,IF(COUNTIFS('Section 2'!$F$16:$F$514,D16,'Section 2'!$M$16:$M$514,Lists!$L$10)&gt;0,0,1),0))</f>
        <v>0</v>
      </c>
      <c r="M16" s="67">
        <f>IF(D16=0,0,IF(OR(E16=0,F16=0,G16=0),1,0))</f>
        <v>0</v>
      </c>
      <c r="N16" s="65">
        <f t="shared" ref="N16:N25" si="0">IF(D16=0,0,IF(COUNTIF(ClassIChemicals,D16)&gt;0,0,1))</f>
        <v>0</v>
      </c>
      <c r="O16" s="61">
        <f t="shared" ref="O16:O25" si="1">IF(G16=0,0,IF(COUNTIF(ClassIPurpose,G16)&gt;0,0,1))</f>
        <v>0</v>
      </c>
      <c r="P16" s="61"/>
      <c r="Q16" s="61"/>
      <c r="R16" s="61"/>
      <c r="S16" s="61"/>
      <c r="T16" s="61"/>
      <c r="U16" s="61"/>
      <c r="V16" s="61"/>
    </row>
    <row r="17" spans="1:22" s="40" customFormat="1" x14ac:dyDescent="0.25">
      <c r="A17" s="100" t="str">
        <f>IF(D17=0,"",MAX($A$16:A16)+1)</f>
        <v/>
      </c>
      <c r="C17" s="42"/>
      <c r="D17" s="209"/>
      <c r="E17" s="210"/>
      <c r="F17" s="45"/>
      <c r="G17" s="210"/>
      <c r="H17" s="35"/>
      <c r="J17" s="65" t="str">
        <f t="shared" ref="J17:J25" si="2">IF(A17="","N","Y")</f>
        <v>N</v>
      </c>
      <c r="K17" s="65">
        <f>IF(G17=Lists!$J$3,IF(COUNTIFS('Section 2'!$F$16:$F$514,D17,'Section 2'!$M$16:$M$514,Lists!$L$5)&gt;0,0,1),IF(G17=Lists!$J$4,IF(COUNTIFS('Section 2'!$F$16:$F$514,D17,'Section 2'!$M$16:$M$514,Lists!$L$6)&gt;0,0,1),0))</f>
        <v>0</v>
      </c>
      <c r="L17" s="65">
        <f>IF(G17=Lists!$J$5,IF(COUNTIFS('Section 2'!$F$16:$F$514,D17,'Section 2'!$M$16:$M$514,Lists!$L$8)&gt;0,0,1),IF(G17=Lists!$J$6,IF(COUNTIFS('Section 2'!$F$16:$F$514,D17,'Section 2'!$M$16:$M$514,Lists!$L$10)&gt;0,0,1),0))</f>
        <v>0</v>
      </c>
      <c r="M17" s="67">
        <f t="shared" ref="M17:M25" si="3">IF(D17=0,0,IF(OR(E17=0,F17=0,G17=0),1,0))</f>
        <v>0</v>
      </c>
      <c r="N17" s="65">
        <f t="shared" si="0"/>
        <v>0</v>
      </c>
      <c r="O17" s="61">
        <f t="shared" si="1"/>
        <v>0</v>
      </c>
      <c r="P17" s="61"/>
      <c r="Q17" s="61"/>
      <c r="R17" s="61"/>
      <c r="S17" s="61"/>
      <c r="T17" s="61"/>
      <c r="U17" s="61"/>
      <c r="V17" s="61"/>
    </row>
    <row r="18" spans="1:22" s="40" customFormat="1" x14ac:dyDescent="0.25">
      <c r="A18" s="100" t="str">
        <f>IF(D18=0,"",MAX($A$16:A17)+1)</f>
        <v/>
      </c>
      <c r="C18" s="42"/>
      <c r="D18" s="209"/>
      <c r="E18" s="210"/>
      <c r="F18" s="45"/>
      <c r="G18" s="210"/>
      <c r="H18" s="35"/>
      <c r="J18" s="65" t="str">
        <f t="shared" si="2"/>
        <v>N</v>
      </c>
      <c r="K18" s="65">
        <f>IF(G18=Lists!$J$3,IF(COUNTIFS('Section 2'!$F$16:$F$514,D18,'Section 2'!$M$16:$M$514,Lists!$L$5)&gt;0,0,1),IF(G18=Lists!$J$4,IF(COUNTIFS('Section 2'!$F$16:$F$514,D18,'Section 2'!$M$16:$M$514,Lists!$L$6)&gt;0,0,1),0))</f>
        <v>0</v>
      </c>
      <c r="L18" s="65">
        <f>IF(G18=Lists!$J$5,IF(COUNTIFS('Section 2'!$F$16:$F$514,D18,'Section 2'!$M$16:$M$514,Lists!$L$8)&gt;0,0,1),IF(G18=Lists!$J$6,IF(COUNTIFS('Section 2'!$F$16:$F$514,D18,'Section 2'!$M$16:$M$514,Lists!$L$10)&gt;0,0,1),0))</f>
        <v>0</v>
      </c>
      <c r="M18" s="67">
        <f t="shared" si="3"/>
        <v>0</v>
      </c>
      <c r="N18" s="65">
        <f t="shared" si="0"/>
        <v>0</v>
      </c>
      <c r="O18" s="61">
        <f t="shared" si="1"/>
        <v>0</v>
      </c>
      <c r="P18" s="61"/>
      <c r="Q18" s="61"/>
      <c r="R18" s="61"/>
      <c r="S18" s="61"/>
      <c r="T18" s="61"/>
      <c r="U18" s="61"/>
      <c r="V18" s="61"/>
    </row>
    <row r="19" spans="1:22" s="40" customFormat="1" x14ac:dyDescent="0.25">
      <c r="A19" s="100" t="str">
        <f>IF(D19=0,"",MAX($A$16:A18)+1)</f>
        <v/>
      </c>
      <c r="C19" s="42"/>
      <c r="D19" s="209"/>
      <c r="E19" s="210"/>
      <c r="F19" s="45"/>
      <c r="G19" s="210"/>
      <c r="H19" s="35"/>
      <c r="J19" s="65" t="str">
        <f t="shared" si="2"/>
        <v>N</v>
      </c>
      <c r="K19" s="65">
        <f>IF(G19=Lists!$J$3,IF(COUNTIFS('Section 2'!$F$16:$F$514,D19,'Section 2'!$M$16:$M$514,Lists!$L$5)&gt;0,0,1),IF(G19=Lists!$J$4,IF(COUNTIFS('Section 2'!$F$16:$F$514,D19,'Section 2'!$M$16:$M$514,Lists!$L$6)&gt;0,0,1),0))</f>
        <v>0</v>
      </c>
      <c r="L19" s="65">
        <f>IF(G19=Lists!$J$5,IF(COUNTIFS('Section 2'!$F$16:$F$514,D19,'Section 2'!$M$16:$M$514,Lists!$L$8)&gt;0,0,1),IF(G19=Lists!$J$6,IF(COUNTIFS('Section 2'!$F$16:$F$514,D19,'Section 2'!$M$16:$M$514,Lists!$L$10)&gt;0,0,1),0))</f>
        <v>0</v>
      </c>
      <c r="M19" s="67">
        <f t="shared" si="3"/>
        <v>0</v>
      </c>
      <c r="N19" s="65">
        <f t="shared" si="0"/>
        <v>0</v>
      </c>
      <c r="O19" s="61">
        <f t="shared" si="1"/>
        <v>0</v>
      </c>
      <c r="P19" s="61"/>
      <c r="Q19" s="61"/>
      <c r="R19" s="61"/>
      <c r="S19" s="61"/>
      <c r="T19" s="61"/>
      <c r="U19" s="61"/>
      <c r="V19" s="61"/>
    </row>
    <row r="20" spans="1:22" s="40" customFormat="1" x14ac:dyDescent="0.25">
      <c r="A20" s="100" t="str">
        <f>IF(D20=0,"",MAX($A$16:A19)+1)</f>
        <v/>
      </c>
      <c r="C20" s="42"/>
      <c r="D20" s="209"/>
      <c r="E20" s="210"/>
      <c r="F20" s="45"/>
      <c r="G20" s="210"/>
      <c r="H20" s="35"/>
      <c r="J20" s="65" t="str">
        <f t="shared" si="2"/>
        <v>N</v>
      </c>
      <c r="K20" s="65">
        <f>IF(G20=Lists!$J$3,IF(COUNTIFS('Section 2'!$F$16:$F$514,D20,'Section 2'!$M$16:$M$514,Lists!$L$5)&gt;0,0,1),IF(G20=Lists!$J$4,IF(COUNTIFS('Section 2'!$F$16:$F$514,D20,'Section 2'!$M$16:$M$514,Lists!$L$6)&gt;0,0,1),0))</f>
        <v>0</v>
      </c>
      <c r="L20" s="65">
        <f>IF(G20=Lists!$J$5,IF(COUNTIFS('Section 2'!$F$16:$F$514,D20,'Section 2'!$M$16:$M$514,Lists!$L$8)&gt;0,0,1),IF(G20=Lists!$J$6,IF(COUNTIFS('Section 2'!$F$16:$F$514,D20,'Section 2'!$M$16:$M$514,Lists!$L$10)&gt;0,0,1),0))</f>
        <v>0</v>
      </c>
      <c r="M20" s="67">
        <f t="shared" si="3"/>
        <v>0</v>
      </c>
      <c r="N20" s="65">
        <f t="shared" si="0"/>
        <v>0</v>
      </c>
      <c r="O20" s="61">
        <f t="shared" si="1"/>
        <v>0</v>
      </c>
      <c r="P20" s="61"/>
      <c r="Q20" s="61"/>
      <c r="R20" s="61"/>
      <c r="S20" s="61"/>
      <c r="T20" s="61"/>
      <c r="U20" s="61"/>
      <c r="V20" s="61"/>
    </row>
    <row r="21" spans="1:22" s="40" customFormat="1" x14ac:dyDescent="0.25">
      <c r="A21" s="100" t="str">
        <f>IF(D21=0,"",MAX($A$16:A20)+1)</f>
        <v/>
      </c>
      <c r="C21" s="42"/>
      <c r="D21" s="209"/>
      <c r="E21" s="210"/>
      <c r="F21" s="45"/>
      <c r="G21" s="210"/>
      <c r="H21" s="35"/>
      <c r="J21" s="65" t="str">
        <f t="shared" si="2"/>
        <v>N</v>
      </c>
      <c r="K21" s="65">
        <f>IF(G21=Lists!$J$3,IF(COUNTIFS('Section 2'!$F$16:$F$514,D21,'Section 2'!$M$16:$M$514,Lists!$L$5)&gt;0,0,1),IF(G21=Lists!$J$4,IF(COUNTIFS('Section 2'!$F$16:$F$514,D21,'Section 2'!$M$16:$M$514,Lists!$L$6)&gt;0,0,1),0))</f>
        <v>0</v>
      </c>
      <c r="L21" s="65">
        <f>IF(G21=Lists!$J$5,IF(COUNTIFS('Section 2'!$F$16:$F$514,D21,'Section 2'!$M$16:$M$514,Lists!$L$8)&gt;0,0,1),IF(G21=Lists!$J$6,IF(COUNTIFS('Section 2'!$F$16:$F$514,D21,'Section 2'!$M$16:$M$514,Lists!$L$10)&gt;0,0,1),0))</f>
        <v>0</v>
      </c>
      <c r="M21" s="67">
        <f t="shared" si="3"/>
        <v>0</v>
      </c>
      <c r="N21" s="65">
        <f t="shared" si="0"/>
        <v>0</v>
      </c>
      <c r="O21" s="61">
        <f t="shared" si="1"/>
        <v>0</v>
      </c>
      <c r="P21" s="61"/>
      <c r="Q21" s="61"/>
      <c r="R21" s="61"/>
      <c r="S21" s="61"/>
      <c r="T21" s="61"/>
      <c r="U21" s="61"/>
      <c r="V21" s="61"/>
    </row>
    <row r="22" spans="1:22" s="40" customFormat="1" x14ac:dyDescent="0.25">
      <c r="A22" s="100" t="str">
        <f>IF(D22=0,"",MAX($A$16:A21)+1)</f>
        <v/>
      </c>
      <c r="C22" s="42"/>
      <c r="D22" s="209"/>
      <c r="E22" s="210"/>
      <c r="F22" s="45"/>
      <c r="G22" s="210"/>
      <c r="H22" s="35"/>
      <c r="J22" s="65" t="str">
        <f t="shared" si="2"/>
        <v>N</v>
      </c>
      <c r="K22" s="65">
        <f>IF(G22=Lists!$J$3,IF(COUNTIFS('Section 2'!$F$16:$F$514,D22,'Section 2'!$M$16:$M$514,Lists!$L$5)&gt;0,0,1),IF(G22=Lists!$J$4,IF(COUNTIFS('Section 2'!$F$16:$F$514,D22,'Section 2'!$M$16:$M$514,Lists!$L$6)&gt;0,0,1),0))</f>
        <v>0</v>
      </c>
      <c r="L22" s="65">
        <f>IF(G22=Lists!$J$5,IF(COUNTIFS('Section 2'!$F$16:$F$514,D22,'Section 2'!$M$16:$M$514,Lists!$L$8)&gt;0,0,1),IF(G22=Lists!$J$6,IF(COUNTIFS('Section 2'!$F$16:$F$514,D22,'Section 2'!$M$16:$M$514,Lists!$L$10)&gt;0,0,1),0))</f>
        <v>0</v>
      </c>
      <c r="M22" s="67">
        <f t="shared" si="3"/>
        <v>0</v>
      </c>
      <c r="N22" s="65">
        <f t="shared" si="0"/>
        <v>0</v>
      </c>
      <c r="O22" s="61">
        <f t="shared" si="1"/>
        <v>0</v>
      </c>
      <c r="P22" s="61"/>
      <c r="Q22" s="61"/>
      <c r="R22" s="61"/>
      <c r="S22" s="61"/>
      <c r="T22" s="61"/>
      <c r="U22" s="61"/>
      <c r="V22" s="61"/>
    </row>
    <row r="23" spans="1:22" s="40" customFormat="1" x14ac:dyDescent="0.25">
      <c r="A23" s="100" t="str">
        <f>IF(D23=0,"",MAX($A$16:A22)+1)</f>
        <v/>
      </c>
      <c r="C23" s="42"/>
      <c r="D23" s="209"/>
      <c r="E23" s="210"/>
      <c r="F23" s="45"/>
      <c r="G23" s="210"/>
      <c r="H23" s="35"/>
      <c r="J23" s="65" t="str">
        <f t="shared" si="2"/>
        <v>N</v>
      </c>
      <c r="K23" s="65">
        <f>IF(G23=Lists!$J$3,IF(COUNTIFS('Section 2'!$F$16:$F$514,D23,'Section 2'!$M$16:$M$514,Lists!$L$5)&gt;0,0,1),IF(G23=Lists!$J$4,IF(COUNTIFS('Section 2'!$F$16:$F$514,D23,'Section 2'!$M$16:$M$514,Lists!$L$6)&gt;0,0,1),0))</f>
        <v>0</v>
      </c>
      <c r="L23" s="65">
        <f>IF(G23=Lists!$J$5,IF(COUNTIFS('Section 2'!$F$16:$F$514,D23,'Section 2'!$M$16:$M$514,Lists!$L$8)&gt;0,0,1),IF(G23=Lists!$J$6,IF(COUNTIFS('Section 2'!$F$16:$F$514,D23,'Section 2'!$M$16:$M$514,Lists!$L$10)&gt;0,0,1),0))</f>
        <v>0</v>
      </c>
      <c r="M23" s="67">
        <f t="shared" si="3"/>
        <v>0</v>
      </c>
      <c r="N23" s="65">
        <f t="shared" si="0"/>
        <v>0</v>
      </c>
      <c r="O23" s="61">
        <f t="shared" si="1"/>
        <v>0</v>
      </c>
      <c r="P23" s="61"/>
      <c r="Q23" s="61"/>
      <c r="R23" s="61"/>
      <c r="S23" s="61"/>
      <c r="T23" s="61"/>
      <c r="U23" s="61"/>
      <c r="V23" s="61"/>
    </row>
    <row r="24" spans="1:22" s="40" customFormat="1" x14ac:dyDescent="0.25">
      <c r="A24" s="100" t="str">
        <f>IF(D24=0,"",MAX($A$16:A23)+1)</f>
        <v/>
      </c>
      <c r="C24" s="42"/>
      <c r="D24" s="209"/>
      <c r="E24" s="210"/>
      <c r="F24" s="45"/>
      <c r="G24" s="210"/>
      <c r="H24" s="35"/>
      <c r="J24" s="65" t="str">
        <f t="shared" si="2"/>
        <v>N</v>
      </c>
      <c r="K24" s="65">
        <f>IF(G24=Lists!$J$3,IF(COUNTIFS('Section 2'!$F$16:$F$514,D24,'Section 2'!$M$16:$M$514,Lists!$L$5)&gt;0,0,1),IF(G24=Lists!$J$4,IF(COUNTIFS('Section 2'!$F$16:$F$514,D24,'Section 2'!$M$16:$M$514,Lists!$L$6)&gt;0,0,1),0))</f>
        <v>0</v>
      </c>
      <c r="L24" s="65">
        <f>IF(G24=Lists!$J$5,IF(COUNTIFS('Section 2'!$F$16:$F$514,D24,'Section 2'!$M$16:$M$514,Lists!$L$8)&gt;0,0,1),IF(G24=Lists!$J$6,IF(COUNTIFS('Section 2'!$F$16:$F$514,D24,'Section 2'!$M$16:$M$514,Lists!$L$10)&gt;0,0,1),0))</f>
        <v>0</v>
      </c>
      <c r="M24" s="67">
        <f t="shared" si="3"/>
        <v>0</v>
      </c>
      <c r="N24" s="65">
        <f t="shared" si="0"/>
        <v>0</v>
      </c>
      <c r="O24" s="61">
        <f t="shared" si="1"/>
        <v>0</v>
      </c>
      <c r="P24" s="61"/>
      <c r="Q24" s="61"/>
      <c r="R24" s="61"/>
      <c r="S24" s="61"/>
      <c r="T24" s="61"/>
      <c r="U24" s="61"/>
      <c r="V24" s="61"/>
    </row>
    <row r="25" spans="1:22" s="40" customFormat="1" x14ac:dyDescent="0.25">
      <c r="A25" s="101" t="str">
        <f>IF(D25=0,"",MAX($A$16:A24)+1)</f>
        <v/>
      </c>
      <c r="C25" s="42"/>
      <c r="D25" s="209"/>
      <c r="E25" s="210"/>
      <c r="F25" s="45"/>
      <c r="G25" s="210"/>
      <c r="H25" s="35"/>
      <c r="J25" s="65" t="str">
        <f t="shared" si="2"/>
        <v>N</v>
      </c>
      <c r="K25" s="65">
        <f>IF(G25=Lists!$J$3,IF(COUNTIFS('Section 2'!$F$16:$F$514,D25,'Section 2'!$M$16:$M$514,Lists!$L$5)&gt;0,0,1),IF(G25=Lists!$J$4,IF(COUNTIFS('Section 2'!$F$16:$F$514,D25,'Section 2'!$M$16:$M$514,Lists!$L$6)&gt;0,0,1),0))</f>
        <v>0</v>
      </c>
      <c r="L25" s="65">
        <f>IF(G25=Lists!$J$5,IF(COUNTIFS('Section 2'!$F$16:$F$514,D25,'Section 2'!$M$16:$M$514,Lists!$L$8)&gt;0,0,1),IF(G25=Lists!$J$6,IF(COUNTIFS('Section 2'!$F$16:$F$514,D25,'Section 2'!$M$16:$M$514,Lists!$L$10)&gt;0,0,1),0))</f>
        <v>0</v>
      </c>
      <c r="M25" s="67">
        <f t="shared" si="3"/>
        <v>0</v>
      </c>
      <c r="N25" s="65">
        <f t="shared" si="0"/>
        <v>0</v>
      </c>
      <c r="O25" s="61">
        <f t="shared" si="1"/>
        <v>0</v>
      </c>
      <c r="P25" s="61"/>
      <c r="Q25" s="61"/>
      <c r="R25" s="61"/>
      <c r="S25" s="61"/>
      <c r="T25" s="61"/>
      <c r="U25" s="61"/>
      <c r="V25" s="61"/>
    </row>
    <row r="26" spans="1:22" s="40" customFormat="1" hidden="1" x14ac:dyDescent="0.25">
      <c r="A26" s="116"/>
      <c r="C26" s="42"/>
      <c r="D26" s="118"/>
      <c r="E26" s="117"/>
      <c r="F26" s="117"/>
      <c r="G26" s="117"/>
      <c r="H26" s="35"/>
      <c r="J26" s="65"/>
      <c r="K26" s="65"/>
      <c r="L26" s="65"/>
      <c r="M26" s="67"/>
      <c r="N26" s="65"/>
      <c r="O26" s="61"/>
      <c r="P26" s="61"/>
      <c r="Q26" s="61"/>
      <c r="R26" s="61"/>
      <c r="S26" s="61"/>
      <c r="T26" s="61"/>
      <c r="U26" s="61"/>
      <c r="V26" s="61"/>
    </row>
    <row r="27" spans="1:22" s="40" customFormat="1" hidden="1" x14ac:dyDescent="0.25">
      <c r="A27" s="116"/>
      <c r="C27" s="42"/>
      <c r="D27" s="118">
        <v>0</v>
      </c>
      <c r="E27" s="117"/>
      <c r="F27" s="117"/>
      <c r="G27" s="117"/>
      <c r="H27" s="35"/>
      <c r="J27" s="65"/>
      <c r="K27" s="65"/>
      <c r="L27" s="65"/>
      <c r="M27" s="67"/>
      <c r="N27" s="65"/>
      <c r="O27" s="61"/>
      <c r="P27" s="61"/>
      <c r="Q27" s="61"/>
      <c r="R27" s="61"/>
      <c r="S27" s="61"/>
      <c r="T27" s="61"/>
      <c r="U27" s="61"/>
      <c r="V27" s="61"/>
    </row>
    <row r="28" spans="1:22" ht="15" customHeight="1" x14ac:dyDescent="0.25">
      <c r="C28" s="37"/>
      <c r="D28" s="174" t="s">
        <v>440</v>
      </c>
      <c r="E28" s="174"/>
      <c r="F28" s="174"/>
      <c r="G28" s="174" t="s">
        <v>440</v>
      </c>
      <c r="H28" s="38"/>
      <c r="J28" s="61"/>
      <c r="K28" s="61"/>
      <c r="L28" s="61"/>
      <c r="M28" s="61"/>
      <c r="N28" s="61"/>
      <c r="O28" s="61"/>
      <c r="P28" s="61"/>
      <c r="Q28" s="61"/>
      <c r="R28" s="61"/>
      <c r="S28" s="61"/>
      <c r="T28" s="61"/>
      <c r="U28" s="61"/>
      <c r="V28" s="61"/>
    </row>
    <row r="29" spans="1:22" x14ac:dyDescent="0.25">
      <c r="C29" s="169"/>
      <c r="D29" s="170" t="str">
        <f>Lists!D3</f>
        <v>CBM</v>
      </c>
      <c r="E29" s="171"/>
      <c r="F29" s="169"/>
      <c r="G29" s="169" t="str">
        <f>Lists!J3</f>
        <v>Global Lab</v>
      </c>
      <c r="H29" s="23"/>
    </row>
    <row r="30" spans="1:22" x14ac:dyDescent="0.25">
      <c r="C30" s="169"/>
      <c r="D30" s="170" t="str">
        <f>Lists!D4</f>
        <v>CCL4</v>
      </c>
      <c r="E30" s="170"/>
      <c r="F30" s="169"/>
      <c r="G30" s="169" t="str">
        <f>Lists!J4</f>
        <v>Other EU</v>
      </c>
      <c r="H30" s="23"/>
    </row>
    <row r="31" spans="1:22" x14ac:dyDescent="0.25">
      <c r="C31" s="169"/>
      <c r="D31" s="170" t="str">
        <f>Lists!D5</f>
        <v>CFC-11</v>
      </c>
      <c r="E31" s="170"/>
      <c r="F31" s="169"/>
      <c r="G31" s="169" t="str">
        <f>Lists!J5</f>
        <v>Transformation</v>
      </c>
      <c r="H31" s="23"/>
    </row>
    <row r="32" spans="1:22" x14ac:dyDescent="0.25">
      <c r="C32" s="169"/>
      <c r="D32" s="170" t="str">
        <f>Lists!D6</f>
        <v>CFC-12</v>
      </c>
      <c r="E32" s="170"/>
      <c r="F32" s="169"/>
      <c r="G32" s="169" t="str">
        <f>Lists!J6</f>
        <v>Destruction</v>
      </c>
      <c r="H32" s="23"/>
    </row>
    <row r="33" spans="3:8" x14ac:dyDescent="0.25">
      <c r="C33" s="169"/>
      <c r="D33" s="170" t="str">
        <f>Lists!D7</f>
        <v>CFC-13</v>
      </c>
      <c r="E33" s="170"/>
      <c r="F33" s="169"/>
      <c r="G33" s="169"/>
      <c r="H33" s="23"/>
    </row>
    <row r="34" spans="3:8" x14ac:dyDescent="0.25">
      <c r="C34" s="169"/>
      <c r="D34" s="170" t="str">
        <f>Lists!D8</f>
        <v>CFC-111</v>
      </c>
      <c r="E34" s="172"/>
      <c r="F34" s="169"/>
      <c r="G34" s="169"/>
      <c r="H34" s="23"/>
    </row>
    <row r="35" spans="3:8" x14ac:dyDescent="0.25">
      <c r="C35" s="169"/>
      <c r="D35" s="170" t="str">
        <f>Lists!D9</f>
        <v>CFC-112</v>
      </c>
      <c r="E35" s="172"/>
      <c r="F35" s="169"/>
      <c r="G35" s="169"/>
      <c r="H35" s="23"/>
    </row>
    <row r="36" spans="3:8" ht="14.25" customHeight="1" x14ac:dyDescent="0.25">
      <c r="C36" s="169"/>
      <c r="D36" s="170" t="str">
        <f>Lists!D10</f>
        <v>CFC-113</v>
      </c>
      <c r="E36" s="169"/>
      <c r="F36" s="169"/>
      <c r="G36" s="169"/>
      <c r="H36" s="23"/>
    </row>
    <row r="37" spans="3:8" x14ac:dyDescent="0.25">
      <c r="C37" s="173"/>
      <c r="D37" s="170" t="str">
        <f>Lists!D11</f>
        <v>CFC-114</v>
      </c>
      <c r="E37" s="173"/>
      <c r="F37" s="173"/>
      <c r="G37" s="173"/>
    </row>
    <row r="38" spans="3:8" x14ac:dyDescent="0.25">
      <c r="C38" s="173"/>
      <c r="D38" s="170" t="str">
        <f>Lists!D12</f>
        <v>CFC-115</v>
      </c>
      <c r="E38" s="173"/>
      <c r="F38" s="173"/>
      <c r="G38" s="173"/>
    </row>
    <row r="39" spans="3:8" x14ac:dyDescent="0.25">
      <c r="C39" s="173"/>
      <c r="D39" s="170" t="str">
        <f>Lists!D13</f>
        <v>CFC-211</v>
      </c>
      <c r="E39" s="173"/>
      <c r="F39" s="173"/>
      <c r="G39" s="173"/>
    </row>
    <row r="40" spans="3:8" x14ac:dyDescent="0.25">
      <c r="C40" s="173"/>
      <c r="D40" s="170" t="str">
        <f>Lists!D14</f>
        <v>CFC-212</v>
      </c>
      <c r="E40" s="173"/>
      <c r="F40" s="173"/>
      <c r="G40" s="173"/>
    </row>
    <row r="41" spans="3:8" x14ac:dyDescent="0.25">
      <c r="C41" s="173"/>
      <c r="D41" s="170" t="str">
        <f>Lists!D15</f>
        <v>CFC-213</v>
      </c>
      <c r="E41" s="173"/>
      <c r="F41" s="173"/>
      <c r="G41" s="173"/>
    </row>
    <row r="42" spans="3:8" x14ac:dyDescent="0.25">
      <c r="C42" s="173"/>
      <c r="D42" s="170" t="str">
        <f>Lists!D16</f>
        <v>CFC-214</v>
      </c>
      <c r="E42" s="173"/>
      <c r="F42" s="173"/>
      <c r="G42" s="173"/>
    </row>
    <row r="43" spans="3:8" x14ac:dyDescent="0.25">
      <c r="C43" s="173"/>
      <c r="D43" s="170" t="str">
        <f>Lists!D17</f>
        <v>CFC-215</v>
      </c>
      <c r="E43" s="173"/>
      <c r="F43" s="173"/>
      <c r="G43" s="173"/>
    </row>
    <row r="44" spans="3:8" x14ac:dyDescent="0.25">
      <c r="C44" s="173"/>
      <c r="D44" s="170" t="str">
        <f>Lists!D18</f>
        <v>CFC-216</v>
      </c>
      <c r="E44" s="173"/>
      <c r="F44" s="173"/>
      <c r="G44" s="173"/>
    </row>
    <row r="45" spans="3:8" x14ac:dyDescent="0.25">
      <c r="C45" s="173"/>
      <c r="D45" s="170" t="str">
        <f>Lists!D19</f>
        <v>CFC-217</v>
      </c>
      <c r="E45" s="173"/>
      <c r="F45" s="173"/>
      <c r="G45" s="173"/>
    </row>
    <row r="46" spans="3:8" x14ac:dyDescent="0.25">
      <c r="C46" s="173"/>
      <c r="D46" s="170" t="str">
        <f>Lists!D20</f>
        <v>CH3CCL3</v>
      </c>
      <c r="E46" s="173"/>
      <c r="F46" s="173"/>
      <c r="G46" s="173"/>
    </row>
    <row r="47" spans="3:8" x14ac:dyDescent="0.25">
      <c r="C47" s="173"/>
      <c r="D47" s="170" t="str">
        <f>Lists!D21</f>
        <v>Halon 1202</v>
      </c>
      <c r="E47" s="173"/>
      <c r="F47" s="173"/>
      <c r="G47" s="173"/>
    </row>
    <row r="48" spans="3:8" x14ac:dyDescent="0.25">
      <c r="C48" s="173"/>
      <c r="D48" s="170" t="str">
        <f>Lists!D22</f>
        <v>Halon 1211</v>
      </c>
      <c r="E48" s="173"/>
      <c r="F48" s="173"/>
      <c r="G48" s="173"/>
    </row>
    <row r="49" spans="3:7" x14ac:dyDescent="0.25">
      <c r="C49" s="173"/>
      <c r="D49" s="170" t="str">
        <f>Lists!D23</f>
        <v>Halon 1301</v>
      </c>
      <c r="E49" s="173"/>
      <c r="F49" s="173"/>
      <c r="G49" s="173"/>
    </row>
    <row r="50" spans="3:7" x14ac:dyDescent="0.25">
      <c r="C50" s="173"/>
      <c r="D50" s="170" t="str">
        <f>Lists!D24</f>
        <v>Halon 2402</v>
      </c>
      <c r="E50" s="173"/>
      <c r="F50" s="173"/>
      <c r="G50" s="173"/>
    </row>
    <row r="51" spans="3:7" x14ac:dyDescent="0.25">
      <c r="C51" s="173"/>
      <c r="D51" s="170" t="str">
        <f>Lists!D25</f>
        <v>HBFCs</v>
      </c>
      <c r="E51" s="173"/>
      <c r="F51" s="173"/>
      <c r="G51" s="173"/>
    </row>
    <row r="52" spans="3:7" x14ac:dyDescent="0.25">
      <c r="D52" s="115"/>
    </row>
    <row r="53" spans="3:7" x14ac:dyDescent="0.25">
      <c r="D53" s="115"/>
    </row>
    <row r="54" spans="3:7" x14ac:dyDescent="0.25">
      <c r="D54" s="115"/>
    </row>
  </sheetData>
  <sheetProtection password="CDE6" sheet="1" objects="1" scenarios="1"/>
  <mergeCells count="4">
    <mergeCell ref="D9:G9"/>
    <mergeCell ref="D12:G12"/>
    <mergeCell ref="D10:G10"/>
    <mergeCell ref="D11:G11"/>
  </mergeCells>
  <dataValidations count="12">
    <dataValidation type="list" allowBlank="1" showInputMessage="1" showErrorMessage="1" sqref="IT16:IT27 SP16:SP27 ACL16:ACL27 AMH16:AMH27 AWD16:AWD27 BFZ16:BFZ27 BPV16:BPV27 BZR16:BZR27 CJN16:CJN27 CTJ16:CTJ27 DDF16:DDF27 DNB16:DNB27 DWX16:DWX27 EGT16:EGT27 EQP16:EQP27 FAL16:FAL27 FKH16:FKH27 FUD16:FUD27 GDZ16:GDZ27 GNV16:GNV27 GXR16:GXR27 HHN16:HHN27 HRJ16:HRJ27 IBF16:IBF27 ILB16:ILB27 IUX16:IUX27 JET16:JET27 JOP16:JOP27 JYL16:JYL27 KIH16:KIH27 KSD16:KSD27 LBZ16:LBZ27 LLV16:LLV27 LVR16:LVR27 MFN16:MFN27 MPJ16:MPJ27 MZF16:MZF27 NJB16:NJB27 NSX16:NSX27 OCT16:OCT27 OMP16:OMP27 OWL16:OWL27 PGH16:PGH27 PQD16:PQD27 PZZ16:PZZ27 QJV16:QJV27 QTR16:QTR27 RDN16:RDN27 RNJ16:RNJ27 RXF16:RXF27 SHB16:SHB27 SQX16:SQX27 TAT16:TAT27 TKP16:TKP27 TUL16:TUL27 UEH16:UEH27 UOD16:UOD27 UXZ16:UXZ27 VHV16:VHV27 VRR16:VRR27 WBN16:WBN27 WLJ16:WLJ27 WVF16:WVF27">
      <formula1>ClassIIChemicals</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dataValidation type="decimal" operator="greaterThanOrEqual" allowBlank="1" showInputMessage="1" showErrorMessage="1" sqref="IU18:IU27 SQ18:SQ27 ACM18:ACM27 AMI18:AMI27 AWE18:AWE27 BGA18:BGA27 BPW18:BPW27 BZS18:BZS27 CJO18:CJO27 CTK18:CTK27 DDG18:DDG27 DNC18:DNC27 DWY18:DWY27 EGU18:EGU27 EQQ18:EQQ27 FAM18:FAM27 FKI18:FKI27 FUE18:FUE27 GEA18:GEA27 GNW18:GNW27 GXS18:GXS27 HHO18:HHO27 HRK18:HRK27 IBG18:IBG27 ILC18:ILC27 IUY18:IUY27 JEU18:JEU27 JOQ18:JOQ27 JYM18:JYM27 KII18:KII27 KSE18:KSE27 LCA18:LCA27 LLW18:LLW27 LVS18:LVS27 MFO18:MFO27 MPK18:MPK27 MZG18:MZG27 NJC18:NJC27 NSY18:NSY27 OCU18:OCU27 OMQ18:OMQ27 OWM18:OWM27 PGI18:PGI27 PQE18:PQE27 QAA18:QAA27 QJW18:QJW27 QTS18:QTS27 RDO18:RDO27 RNK18:RNK27 RXG18:RXG27 SHC18:SHC27 SQY18:SQY27 TAU18:TAU27 TKQ18:TKQ27 TUM18:TUM27 UEI18:UEI27 UOE18:UOE27 UYA18:UYA27 VHW18:VHW27 VRS18:VRS27 WBO18:WBO27 WLK18:WLK27 WVG18:WVG27 WVH16:WVM27 IV16:JA27 SR16:SW27 ACN16:ACS27 AMJ16:AMO27 AWF16:AWK27 BGB16:BGG27 BPX16:BQC27 BZT16:BZY27 CJP16:CJU27 CTL16:CTQ27 DDH16:DDM27 DND16:DNI27 DWZ16:DXE27 EGV16:EHA27 EQR16:EQW27 FAN16:FAS27 FKJ16:FKO27 FUF16:FUK27 GEB16:GEG27 GNX16:GOC27 GXT16:GXY27 HHP16:HHU27 HRL16:HRQ27 IBH16:IBM27 ILD16:ILI27 IUZ16:IVE27 JEV16:JFA27 JOR16:JOW27 JYN16:JYS27 KIJ16:KIO27 KSF16:KSK27 LCB16:LCG27 LLX16:LMC27 LVT16:LVY27 MFP16:MFU27 MPL16:MPQ27 MZH16:MZM27 NJD16:NJI27 NSZ16:NTE27 OCV16:ODA27 OMR16:OMW27 OWN16:OWS27 PGJ16:PGO27 PQF16:PQK27 QAB16:QAG27 QJX16:QKC27 QTT16:QTY27 RDP16:RDU27 RNL16:RNQ27 RXH16:RXM27 SHD16:SHI27 SQZ16:SRE27 TAV16:TBA27 TKR16:TKW27 TUN16:TUS27 UEJ16:UEO27 UOF16:UOK27 UYB16:UYG27 VHX16:VIC27 VRT16:VRY27 WBP16:WBU27 WLL16:WLQ27">
      <formula1>0</formula1>
    </dataValidation>
    <dataValidation type="decimal" operator="greaterThanOrEqual" allowBlank="1" showInputMessage="1" showErrorMessage="1" prompt="Quantity of gross chemical produced (kg)" sqref="WVG16:WVG17 IU16:IU17 SQ16:SQ17 ACM16:ACM17 AMI16:AMI17 AWE16:AWE17 BGA16:BGA17 BPW16:BPW17 BZS16:BZS17 CJO16:CJO17 CTK16:CTK17 DDG16:DDG17 DNC16:DNC17 DWY16:DWY17 EGU16:EGU17 EQQ16:EQQ17 FAM16:FAM17 FKI16:FKI17 FUE16:FUE17 GEA16:GEA17 GNW16:GNW17 GXS16:GXS17 HHO16:HHO17 HRK16:HRK17 IBG16:IBG17 ILC16:ILC17 IUY16:IUY17 JEU16:JEU17 JOQ16:JOQ17 JYM16:JYM17 KII16:KII17 KSE16:KSE17 LCA16:LCA17 LLW16:LLW17 LVS16:LVS17 MFO16:MFO17 MPK16:MPK17 MZG16:MZG17 NJC16:NJC17 NSY16:NSY17 OCU16:OCU17 OMQ16:OMQ17 OWM16:OWM17 PGI16:PGI17 PQE16:PQE17 QAA16:QAA17 QJW16:QJW17 QTS16:QTS17 RDO16:RDO17 RNK16:RNK17 RXG16:RXG17 SHC16:SHC17 SQY16:SQY17 TAU16:TAU17 TKQ16:TKQ17 TUM16:TUM17 UEI16:UEI17 UOE16:UOE17 UYA16:UYA17 VHW16:VHW17 VRS16:VRS17 WBO16:WBO17 WLK16:WLK17">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B16:JB27 SX16:SX27 ACT16:ACT27 AMP16:AMP27 AWL16:AWL27 BGH16:BGH27 BQD16:BQD27 BZZ16:BZZ27 CJV16:CJV27 CTR16:CTR27 DDN16:DDN27 DNJ16:DNJ27 DXF16:DXF27 EHB16:EHB27 EQX16:EQX27 FAT16:FAT27 FKP16:FKP27 FUL16:FUL27 GEH16:GEH27 GOD16:GOD27 GXZ16:GXZ27 HHV16:HHV27 HRR16:HRR27 IBN16:IBN27 ILJ16:ILJ27 IVF16:IVF27 JFB16:JFB27 JOX16:JOX27 JYT16:JYT27 KIP16:KIP27 KSL16:KSL27 LCH16:LCH27 LMD16:LMD27 LVZ16:LVZ27 MFV16:MFV27 MPR16:MPR27 MZN16:MZN27 NJJ16:NJJ27 NTF16:NTF27 ODB16:ODB27 OMX16:OMX27 OWT16:OWT27 PGP16:PGP27 PQL16:PQL27 QAH16:QAH27 QKD16:QKD27 QTZ16:QTZ27 RDV16:RDV27 RNR16:RNR27 RXN16:RXN27 SHJ16:SHJ27 SRF16:SRF27 TBB16:TBB27 TKX16:TKX27 TUT16:TUT27 UEP16:UEP27 UOL16:UOL27 UYH16:UYH27 VID16:VID27 VRZ16:VRZ27 WBV16:WBV27 WLR16:WLR27 WVN16:WVN27">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IS15:JA15 SO15:SW15 ACK15:ACS15 AMG15:AMO15 AWC15:AWK15 BFY15:BGG15 BPU15:BQC15 BZQ15:BZY15 CJM15:CJU15 CTI15:CTQ15 DDE15:DDM15 DNA15:DNI15 DWW15:DXE15 EGS15:EHA15 EQO15:EQW15 FAK15:FAS15 FKG15:FKO15 FUC15:FUK15 GDY15:GEG15 GNU15:GOC15 GXQ15:GXY15 HHM15:HHU15 HRI15:HRQ15 IBE15:IBM15 ILA15:ILI15 IUW15:IVE15 JES15:JFA15 JOO15:JOW15 JYK15:JYS15 KIG15:KIO15 KSC15:KSK15 LBY15:LCG15 LLU15:LMC15 LVQ15:LVY15 MFM15:MFU15 MPI15:MPQ15 MZE15:MZM15 NJA15:NJI15 NSW15:NTE15 OCS15:ODA15 OMO15:OMW15 OWK15:OWS15 PGG15:PGO15 PQC15:PQK15 PZY15:QAG15 QJU15:QKC15 QTQ15:QTY15 RDM15:RDU15 RNI15:RNQ15 RXE15:RXM15 SHA15:SHI15 SQW15:SRE15 TAS15:TBA15 TKO15:TKW15 TUK15:TUS15 UEG15:UEO15 UOC15:UOK15 UXY15:UYG15 VHU15:VIC15 VRQ15:VRY15 WBM15:WBU15 WLI15:WLQ15 WVE15:WVM15 IS16:IS27 SO16:SO27 ACK16:ACK27 AMG16:AMG27 AWC16:AWC27 BFY16:BFY27 BPU16:BPU27 BZQ16:BZQ27 CJM16:CJM27 CTI16:CTI27 DDE16:DDE27 DNA16:DNA27 DWW16:DWW27 EGS16:EGS27 EQO16:EQO27 FAK16:FAK27 FKG16:FKG27 FUC16:FUC27 GDY16:GDY27 GNU16:GNU27 GXQ16:GXQ27 HHM16:HHM27 HRI16:HRI27 IBE16:IBE27 ILA16:ILA27 IUW16:IUW27 JES16:JES27 JOO16:JOO27 JYK16:JYK27 KIG16:KIG27 KSC16:KSC27 LBY16:LBY27 LLU16:LLU27 LVQ16:LVQ27 MFM16:MFM27 MPI16:MPI27 MZE16:MZE27 NJA16:NJA27 NSW16:NSW27 OCS16:OCS27 OMO16:OMO27 OWK16:OWK27 PGG16:PGG27 PQC16:PQC27 PZY16:PZY27 QJU16:QJU27 QTQ16:QTQ27 RDM16:RDM27 RNI16:RNI27 RXE16:RXE27 SHA16:SHA27 SQW16:SQW27 TAS16:TAS27 TKO16:TKO27 TUK16:TUK27 UEG16:UEG27 UOC16:UOC27 UXY16:UXY27 VHU16:VHU27 VRQ16:VRQ27 WBM16:WBM27 WLI16:WLI27 WVE16:WVE27 E15:F15 D13:G13"/>
    <dataValidation type="textLength" operator="lessThanOrEqual" allowBlank="1" showInputMessage="1" showErrorMessage="1" prompt="Name of the company that received or purchased material during the reporting period for transformation, destruction, global lab, or other EU." sqref="E16:E25">
      <formula1>200</formula1>
    </dataValidation>
    <dataValidation type="decimal" operator="greaterThanOrEqual" allowBlank="1" showInputMessage="1" showErrorMessage="1" error="Please enter a positive number." prompt="Quantity (kg) of the chemical shipped to or purchased by the recipient company." sqref="F16:F25">
      <formula1>0</formula1>
    </dataValidation>
    <dataValidation type="list" allowBlank="1" showInputMessage="1" showErrorMessage="1" sqref="D15">
      <formula1>ClassIChemicals</formula1>
    </dataValidation>
    <dataValidation type="list" allowBlank="1" showInputMessage="1" showErrorMessage="1" sqref="G15">
      <formula1>ClassIPurpose</formula1>
    </dataValidation>
    <dataValidation type="list" allowBlank="1" showInputMessage="1" showErrorMessage="1" prompt="Select the chemical name of the controlled substance imported during the reporting period and shipped to or purchased by a second party for transformation, destruction, global lab, or other EU. View the Reference List for a valid list of chemical names." sqref="D16:D25">
      <formula1>ClassIChemicals</formula1>
    </dataValidation>
    <dataValidation type="list" allowBlank="1" showInputMessage="1" showErrorMessage="1" prompt="Identify whether the material will be transformed, destroyed, distributed for global lab, or other EU." sqref="G16:G25">
      <formula1>ClassIPurpose</formula1>
    </dataValidation>
  </dataValidations>
  <hyperlinks>
    <hyperlink ref="D11:G11" location="'Reference List'!A1" display="If copying and pasting data into the table, please refer to the Reference List and the accompanying instructions."/>
  </hyperlinks>
  <pageMargins left="0.7" right="0.7"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249977111117893"/>
  </sheetPr>
  <dimension ref="A2:O22"/>
  <sheetViews>
    <sheetView showGridLines="0" topLeftCell="B1" zoomScaleNormal="100" zoomScaleSheetLayoutView="100" workbookViewId="0">
      <selection activeCell="B1" sqref="B1"/>
    </sheetView>
  </sheetViews>
  <sheetFormatPr defaultColWidth="9.140625" defaultRowHeight="15" x14ac:dyDescent="0.25"/>
  <cols>
    <col min="1" max="1" width="3" style="21" hidden="1" customWidth="1"/>
    <col min="2" max="2" width="3.42578125" style="21" customWidth="1"/>
    <col min="3" max="3" width="2.7109375" style="21" customWidth="1"/>
    <col min="4" max="5" width="14.5703125" style="21" customWidth="1"/>
    <col min="6" max="6" width="12.140625" style="21" customWidth="1"/>
    <col min="7" max="13" width="13.7109375" style="21" customWidth="1"/>
    <col min="14" max="14" width="2.7109375" style="21" customWidth="1"/>
    <col min="15" max="16384" width="9.140625" style="21"/>
  </cols>
  <sheetData>
    <row r="2" spans="1:15" s="22" customFormat="1" ht="27.75" customHeight="1" x14ac:dyDescent="0.3">
      <c r="C2" s="25"/>
      <c r="D2" s="26" t="s">
        <v>1</v>
      </c>
      <c r="E2" s="26"/>
      <c r="F2" s="26"/>
      <c r="G2" s="27"/>
      <c r="H2" s="27"/>
      <c r="I2" s="27"/>
      <c r="J2" s="27"/>
      <c r="K2" s="27"/>
      <c r="L2" s="27"/>
      <c r="M2" s="27"/>
      <c r="N2" s="28"/>
    </row>
    <row r="3" spans="1:15" s="22" customFormat="1" ht="18.75" x14ac:dyDescent="0.3">
      <c r="C3" s="29"/>
      <c r="D3" s="30" t="s">
        <v>365</v>
      </c>
      <c r="E3" s="30"/>
      <c r="F3" s="30"/>
      <c r="G3" s="31"/>
      <c r="H3" s="31"/>
      <c r="I3" s="31"/>
      <c r="J3" s="31"/>
      <c r="K3" s="31"/>
      <c r="L3" s="31"/>
      <c r="M3" s="31"/>
      <c r="N3" s="32"/>
    </row>
    <row r="4" spans="1:15" x14ac:dyDescent="0.25">
      <c r="C4" s="33"/>
      <c r="D4" s="34"/>
      <c r="E4" s="34"/>
      <c r="F4" s="34"/>
      <c r="G4" s="34"/>
      <c r="H4" s="34"/>
      <c r="I4" s="34"/>
      <c r="J4" s="34"/>
      <c r="K4" s="34"/>
      <c r="L4" s="34"/>
      <c r="M4" s="34"/>
      <c r="N4" s="35"/>
    </row>
    <row r="5" spans="1:15" ht="15" customHeight="1" x14ac:dyDescent="0.3">
      <c r="C5" s="11"/>
      <c r="D5" s="48" t="s">
        <v>244</v>
      </c>
      <c r="E5" s="49" t="str">
        <f>IF('Section 1'!D9=0,"",'Section 1'!D9)</f>
        <v/>
      </c>
      <c r="F5" s="48"/>
      <c r="G5" s="34"/>
      <c r="H5" s="34"/>
      <c r="I5" s="34"/>
      <c r="J5" s="34"/>
      <c r="K5" s="34"/>
      <c r="L5" s="31"/>
      <c r="M5" s="31"/>
      <c r="N5" s="32"/>
      <c r="O5" s="22"/>
    </row>
    <row r="6" spans="1:15" ht="15" customHeight="1" x14ac:dyDescent="0.25">
      <c r="C6" s="11"/>
      <c r="D6" s="48" t="s">
        <v>245</v>
      </c>
      <c r="E6" s="49" t="str">
        <f>IF(OR('Section 1'!D11=0,'Section 1'!D12=0),"","Quarter "&amp;'Section 1'!D12&amp;", "&amp;'Section 1'!D11)</f>
        <v/>
      </c>
      <c r="F6" s="48"/>
      <c r="G6" s="34"/>
      <c r="H6" s="34"/>
      <c r="I6" s="34"/>
      <c r="J6" s="34"/>
      <c r="K6" s="34"/>
      <c r="L6" s="34"/>
      <c r="M6" s="34"/>
      <c r="N6" s="35"/>
    </row>
    <row r="7" spans="1:15" ht="15" customHeight="1" x14ac:dyDescent="0.25">
      <c r="C7" s="11"/>
      <c r="D7" s="50"/>
      <c r="E7" s="50"/>
      <c r="F7" s="50"/>
      <c r="G7" s="34"/>
      <c r="H7" s="34"/>
      <c r="I7" s="34"/>
      <c r="J7" s="34"/>
      <c r="K7" s="34"/>
      <c r="L7" s="34"/>
      <c r="M7" s="34"/>
      <c r="N7" s="35"/>
    </row>
    <row r="8" spans="1:15" ht="15.75" x14ac:dyDescent="0.25">
      <c r="C8" s="33"/>
      <c r="D8" s="36" t="s">
        <v>36</v>
      </c>
      <c r="E8" s="36"/>
      <c r="F8" s="36"/>
      <c r="G8" s="34"/>
      <c r="H8" s="34"/>
      <c r="I8" s="34"/>
      <c r="J8" s="34"/>
      <c r="K8" s="34"/>
      <c r="L8" s="34"/>
      <c r="M8" s="34"/>
      <c r="N8" s="35"/>
    </row>
    <row r="9" spans="1:15" ht="19.5" customHeight="1" x14ac:dyDescent="0.25">
      <c r="C9" s="33"/>
      <c r="D9" s="217" t="s">
        <v>23</v>
      </c>
      <c r="E9" s="217"/>
      <c r="F9" s="217"/>
      <c r="G9" s="217"/>
      <c r="H9" s="217"/>
      <c r="I9" s="217"/>
      <c r="J9" s="217"/>
      <c r="K9" s="217"/>
      <c r="L9" s="217"/>
      <c r="M9" s="217"/>
      <c r="N9" s="35"/>
    </row>
    <row r="10" spans="1:15" ht="15.75" customHeight="1" x14ac:dyDescent="0.25">
      <c r="C10" s="33"/>
      <c r="D10" s="222" t="s">
        <v>4</v>
      </c>
      <c r="E10" s="224" t="s">
        <v>461</v>
      </c>
      <c r="F10" s="224"/>
      <c r="G10" s="224"/>
      <c r="H10" s="224"/>
      <c r="I10" s="224"/>
      <c r="J10" s="224"/>
      <c r="K10" s="224"/>
      <c r="L10" s="223" t="s">
        <v>462</v>
      </c>
      <c r="M10" s="223" t="s">
        <v>463</v>
      </c>
      <c r="N10" s="35"/>
    </row>
    <row r="11" spans="1:15" ht="35.25" customHeight="1" x14ac:dyDescent="0.25">
      <c r="C11" s="33"/>
      <c r="D11" s="222"/>
      <c r="E11" s="68" t="s">
        <v>336</v>
      </c>
      <c r="F11" s="68" t="s">
        <v>338</v>
      </c>
      <c r="G11" s="198" t="s">
        <v>38</v>
      </c>
      <c r="H11" s="198" t="s">
        <v>399</v>
      </c>
      <c r="I11" s="198" t="s">
        <v>39</v>
      </c>
      <c r="J11" s="198" t="s">
        <v>400</v>
      </c>
      <c r="K11" s="198" t="s">
        <v>37</v>
      </c>
      <c r="L11" s="223"/>
      <c r="M11" s="223"/>
      <c r="N11" s="35"/>
    </row>
    <row r="12" spans="1:15" x14ac:dyDescent="0.25">
      <c r="A12" s="71">
        <v>1</v>
      </c>
      <c r="C12" s="11"/>
      <c r="D12" s="201" t="str">
        <f>IFERROR(VLOOKUP(A12,'Data for Summary'!$I$3:$J$25,2,0),"")</f>
        <v/>
      </c>
      <c r="E12" s="202" t="str">
        <f>IF($D12="","",SUMIFS('Data for Summary'!$D$3:$D$501,'Data for Summary'!$C$3:$C$501,$D12,'Data for Summary'!$F$3:$F$501,Lists!$L$5, 'Data for Summary'!$E$3:$E$501, Lists!$K$3))</f>
        <v/>
      </c>
      <c r="F12" s="202" t="str">
        <f>IF($D12="","",SUMIFS('Data for Summary'!$D$3:$D$501,'Data for Summary'!$C$3:$C$501,$D12,'Data for Summary'!$F$3:$F$501,Lists!$L$6, 'Data for Summary'!$E$3:$E$501, Lists!$K$3))</f>
        <v/>
      </c>
      <c r="G12" s="202" t="str">
        <f>IF($D12="","",SUMIFS('Data for Summary'!$D$3:$D$501,'Data for Summary'!$C$3:$C$501,$D12,'Data for Summary'!$F$3:$F$501,Lists!$L$7, 'Data for Summary'!$E$3:$E$501, Lists!$K$3))</f>
        <v/>
      </c>
      <c r="H12" s="202" t="str">
        <f>IF($D12="","",SUMIFS('Data for Summary'!$D$3:$D$501,'Data for Summary'!$C$3:$C$501,$D12,'Data for Summary'!$F$3:$F$501,Lists!$L$8, 'Data for Summary'!$E$3:$E$501, Lists!$K$3))</f>
        <v/>
      </c>
      <c r="I12" s="202" t="str">
        <f>IF($D12="","",SUMIFS('Data for Summary'!$D$3:$D$501,'Data for Summary'!$C$3:$C$501,$D12,'Data for Summary'!$F$3:$F$501,Lists!$L$9, 'Data for Summary'!$E$3:$E$501, Lists!$K$3))</f>
        <v/>
      </c>
      <c r="J12" s="202" t="str">
        <f>IF($D12="","",SUMIFS('Data for Summary'!$D$3:$D$501,'Data for Summary'!$C$3:$C$501,$D12,'Data for Summary'!$F$3:$F$501,Lists!$L$10, 'Data for Summary'!$E$3:$E$501, Lists!$K$3))</f>
        <v/>
      </c>
      <c r="K12" s="202" t="str">
        <f>IF($D12="","",SUM(E12:J12))</f>
        <v/>
      </c>
      <c r="L12" s="202" t="str">
        <f>IF($D12="","",SUMIFS('Data for Summary'!$D$3:$D$501,'Data for Summary'!$C$3:$C$501,$D12,'Data for Summary'!$E$3:$E$501,Lists!$K$4))</f>
        <v/>
      </c>
      <c r="M12" s="202" t="str">
        <f>IF($D12="","",SUMIFS('Data for Summary'!$D$3:$D$501,'Data for Summary'!$C$3:$C$501,$D12,'Data for Summary'!$E$3:$E$501,Lists!$K$5))</f>
        <v/>
      </c>
      <c r="N12" s="35"/>
    </row>
    <row r="13" spans="1:15" x14ac:dyDescent="0.25">
      <c r="A13" s="72">
        <v>2</v>
      </c>
      <c r="C13" s="11"/>
      <c r="D13" s="201" t="str">
        <f>IFERROR(VLOOKUP(A13,'Data for Summary'!$I$3:$J$25,2,0),"")</f>
        <v/>
      </c>
      <c r="E13" s="202" t="str">
        <f>IF($D13="","",SUMIFS('Data for Summary'!$D$3:$D$501,'Data for Summary'!$C$3:$C$501,$D13,'Data for Summary'!$F$3:$F$501,Lists!$L$5, 'Data for Summary'!$E$3:$E$501, Lists!$K$3))</f>
        <v/>
      </c>
      <c r="F13" s="202" t="str">
        <f>IF($D13="","",SUMIFS('Data for Summary'!$D$3:$D$501,'Data for Summary'!$C$3:$C$501,$D13,'Data for Summary'!$F$3:$F$501,Lists!$L$6, 'Data for Summary'!$E$3:$E$501, Lists!$K$3))</f>
        <v/>
      </c>
      <c r="G13" s="202" t="str">
        <f>IF($D13="","",SUMIFS('Data for Summary'!$D$3:$D$501,'Data for Summary'!$C$3:$C$501,$D13,'Data for Summary'!$F$3:$F$501,Lists!$L$7, 'Data for Summary'!$E$3:$E$501, Lists!$K$3))</f>
        <v/>
      </c>
      <c r="H13" s="202" t="str">
        <f>IF($D13="","",SUMIFS('Data for Summary'!$D$3:$D$501,'Data for Summary'!$C$3:$C$501,$D13,'Data for Summary'!$F$3:$F$501,Lists!$L$8, 'Data for Summary'!$E$3:$E$501, Lists!$K$3))</f>
        <v/>
      </c>
      <c r="I13" s="202" t="str">
        <f>IF($D13="","",SUMIFS('Data for Summary'!$D$3:$D$501,'Data for Summary'!$C$3:$C$501,$D13,'Data for Summary'!$F$3:$F$501,Lists!$L$9, 'Data for Summary'!$E$3:$E$501, Lists!$K$3))</f>
        <v/>
      </c>
      <c r="J13" s="202" t="str">
        <f>IF($D13="","",SUMIFS('Data for Summary'!$D$3:$D$501,'Data for Summary'!$C$3:$C$501,$D13,'Data for Summary'!$F$3:$F$501,Lists!$L$10, 'Data for Summary'!$E$3:$E$501, Lists!$K$3))</f>
        <v/>
      </c>
      <c r="K13" s="202" t="str">
        <f t="shared" ref="K13:K21" si="0">IF($D13="","",SUM(E13:J13))</f>
        <v/>
      </c>
      <c r="L13" s="202" t="str">
        <f>IF($D13="","",SUMIFS('Data for Summary'!$D$3:$D$501,'Data for Summary'!$C$3:$C$501,$D13,'Data for Summary'!$E$3:$E$501,Lists!$K$4))</f>
        <v/>
      </c>
      <c r="M13" s="202" t="str">
        <f>IF($D13="","",SUMIFS('Data for Summary'!$D$3:$D$501,'Data for Summary'!$C$3:$C$501,$D13,'Data for Summary'!$E$3:$E$501,Lists!$K$5))</f>
        <v/>
      </c>
      <c r="N13" s="35"/>
    </row>
    <row r="14" spans="1:15" x14ac:dyDescent="0.25">
      <c r="A14" s="72">
        <v>3</v>
      </c>
      <c r="C14" s="11"/>
      <c r="D14" s="201" t="str">
        <f>IFERROR(VLOOKUP(A14,'Data for Summary'!$I$3:$J$25,2,0),"")</f>
        <v/>
      </c>
      <c r="E14" s="202" t="str">
        <f>IF($D14="","",SUMIFS('Data for Summary'!$D$3:$D$501,'Data for Summary'!$C$3:$C$501,$D14,'Data for Summary'!$F$3:$F$501,Lists!$L$5, 'Data for Summary'!$E$3:$E$501, Lists!$K$3))</f>
        <v/>
      </c>
      <c r="F14" s="202" t="str">
        <f>IF($D14="","",SUMIFS('Data for Summary'!$D$3:$D$501,'Data for Summary'!$C$3:$C$501,$D14,'Data for Summary'!$F$3:$F$501,Lists!$L$6, 'Data for Summary'!$E$3:$E$501, Lists!$K$3))</f>
        <v/>
      </c>
      <c r="G14" s="202" t="str">
        <f>IF($D14="","",SUMIFS('Data for Summary'!$D$3:$D$501,'Data for Summary'!$C$3:$C$501,$D14,'Data for Summary'!$F$3:$F$501,Lists!$L$7, 'Data for Summary'!$E$3:$E$501, Lists!$K$3))</f>
        <v/>
      </c>
      <c r="H14" s="202" t="str">
        <f>IF($D14="","",SUMIFS('Data for Summary'!$D$3:$D$501,'Data for Summary'!$C$3:$C$501,$D14,'Data for Summary'!$F$3:$F$501,Lists!$L$8, 'Data for Summary'!$E$3:$E$501, Lists!$K$3))</f>
        <v/>
      </c>
      <c r="I14" s="202" t="str">
        <f>IF($D14="","",SUMIFS('Data for Summary'!$D$3:$D$501,'Data for Summary'!$C$3:$C$501,$D14,'Data for Summary'!$F$3:$F$501,Lists!$L$9, 'Data for Summary'!$E$3:$E$501, Lists!$K$3))</f>
        <v/>
      </c>
      <c r="J14" s="202" t="str">
        <f>IF($D14="","",SUMIFS('Data for Summary'!$D$3:$D$501,'Data for Summary'!$C$3:$C$501,$D14,'Data for Summary'!$F$3:$F$501,Lists!$L$10, 'Data for Summary'!$E$3:$E$501, Lists!$K$3))</f>
        <v/>
      </c>
      <c r="K14" s="202" t="str">
        <f t="shared" si="0"/>
        <v/>
      </c>
      <c r="L14" s="202" t="str">
        <f>IF($D14="","",SUMIFS('Data for Summary'!$D$3:$D$501,'Data for Summary'!$C$3:$C$501,$D14,'Data for Summary'!$E$3:$E$501,Lists!$K$4))</f>
        <v/>
      </c>
      <c r="M14" s="202" t="str">
        <f>IF($D14="","",SUMIFS('Data for Summary'!$D$3:$D$501,'Data for Summary'!$C$3:$C$501,$D14,'Data for Summary'!$E$3:$E$501,Lists!$K$5))</f>
        <v/>
      </c>
      <c r="N14" s="35"/>
    </row>
    <row r="15" spans="1:15" x14ac:dyDescent="0.25">
      <c r="A15" s="72">
        <v>4</v>
      </c>
      <c r="C15" s="11"/>
      <c r="D15" s="201" t="str">
        <f>IFERROR(VLOOKUP(A15,'Data for Summary'!$I$3:$J$25,2,0),"")</f>
        <v/>
      </c>
      <c r="E15" s="202" t="str">
        <f>IF($D15="","",SUMIFS('Data for Summary'!$D$3:$D$501,'Data for Summary'!$C$3:$C$501,$D15,'Data for Summary'!$F$3:$F$501,Lists!$L$5, 'Data for Summary'!$E$3:$E$501, Lists!$K$3))</f>
        <v/>
      </c>
      <c r="F15" s="202" t="str">
        <f>IF($D15="","",SUMIFS('Data for Summary'!$D$3:$D$501,'Data for Summary'!$C$3:$C$501,$D15,'Data for Summary'!$F$3:$F$501,Lists!$L$6, 'Data for Summary'!$E$3:$E$501, Lists!$K$3))</f>
        <v/>
      </c>
      <c r="G15" s="202" t="str">
        <f>IF($D15="","",SUMIFS('Data for Summary'!$D$3:$D$501,'Data for Summary'!$C$3:$C$501,$D15,'Data for Summary'!$F$3:$F$501,Lists!$L$7, 'Data for Summary'!$E$3:$E$501, Lists!$K$3))</f>
        <v/>
      </c>
      <c r="H15" s="202" t="str">
        <f>IF($D15="","",SUMIFS('Data for Summary'!$D$3:$D$501,'Data for Summary'!$C$3:$C$501,$D15,'Data for Summary'!$F$3:$F$501,Lists!$L$8, 'Data for Summary'!$E$3:$E$501, Lists!$K$3))</f>
        <v/>
      </c>
      <c r="I15" s="202" t="str">
        <f>IF($D15="","",SUMIFS('Data for Summary'!$D$3:$D$501,'Data for Summary'!$C$3:$C$501,$D15,'Data for Summary'!$F$3:$F$501,Lists!$L$9, 'Data for Summary'!$E$3:$E$501, Lists!$K$3))</f>
        <v/>
      </c>
      <c r="J15" s="202" t="str">
        <f>IF($D15="","",SUMIFS('Data for Summary'!$D$3:$D$501,'Data for Summary'!$C$3:$C$501,$D15,'Data for Summary'!$F$3:$F$501,Lists!$L$10, 'Data for Summary'!$E$3:$E$501, Lists!$K$3))</f>
        <v/>
      </c>
      <c r="K15" s="202" t="str">
        <f t="shared" si="0"/>
        <v/>
      </c>
      <c r="L15" s="202" t="str">
        <f>IF($D15="","",SUMIFS('Data for Summary'!$D$3:$D$501,'Data for Summary'!$C$3:$C$501,$D15,'Data for Summary'!$E$3:$E$501,Lists!$K$4))</f>
        <v/>
      </c>
      <c r="M15" s="202" t="str">
        <f>IF($D15="","",SUMIFS('Data for Summary'!$D$3:$D$501,'Data for Summary'!$C$3:$C$501,$D15,'Data for Summary'!$E$3:$E$501,Lists!$K$5))</f>
        <v/>
      </c>
      <c r="N15" s="35"/>
    </row>
    <row r="16" spans="1:15" x14ac:dyDescent="0.25">
      <c r="A16" s="72">
        <v>5</v>
      </c>
      <c r="C16" s="11"/>
      <c r="D16" s="201" t="str">
        <f>IFERROR(VLOOKUP(A16,'Data for Summary'!$I$3:$J$25,2,0),"")</f>
        <v/>
      </c>
      <c r="E16" s="202" t="str">
        <f>IF($D16="","",SUMIFS('Data for Summary'!$D$3:$D$501,'Data for Summary'!$C$3:$C$501,$D16,'Data for Summary'!$F$3:$F$501,Lists!$L$5, 'Data for Summary'!$E$3:$E$501, Lists!$K$3))</f>
        <v/>
      </c>
      <c r="F16" s="202" t="str">
        <f>IF($D16="","",SUMIFS('Data for Summary'!$D$3:$D$501,'Data for Summary'!$C$3:$C$501,$D16,'Data for Summary'!$F$3:$F$501,Lists!$L$6, 'Data for Summary'!$E$3:$E$501, Lists!$K$3))</f>
        <v/>
      </c>
      <c r="G16" s="202" t="str">
        <f>IF($D16="","",SUMIFS('Data for Summary'!$D$3:$D$501,'Data for Summary'!$C$3:$C$501,$D16,'Data for Summary'!$F$3:$F$501,Lists!$L$7, 'Data for Summary'!$E$3:$E$501, Lists!$K$3))</f>
        <v/>
      </c>
      <c r="H16" s="202" t="str">
        <f>IF($D16="","",SUMIFS('Data for Summary'!$D$3:$D$501,'Data for Summary'!$C$3:$C$501,$D16,'Data for Summary'!$F$3:$F$501,Lists!$L$8, 'Data for Summary'!$E$3:$E$501, Lists!$K$3))</f>
        <v/>
      </c>
      <c r="I16" s="202" t="str">
        <f>IF($D16="","",SUMIFS('Data for Summary'!$D$3:$D$501,'Data for Summary'!$C$3:$C$501,$D16,'Data for Summary'!$F$3:$F$501,Lists!$L$9, 'Data for Summary'!$E$3:$E$501, Lists!$K$3))</f>
        <v/>
      </c>
      <c r="J16" s="202" t="str">
        <f>IF($D16="","",SUMIFS('Data for Summary'!$D$3:$D$501,'Data for Summary'!$C$3:$C$501,$D16,'Data for Summary'!$F$3:$F$501,Lists!$L$10, 'Data for Summary'!$E$3:$E$501, Lists!$K$3))</f>
        <v/>
      </c>
      <c r="K16" s="202" t="str">
        <f t="shared" si="0"/>
        <v/>
      </c>
      <c r="L16" s="202" t="str">
        <f>IF($D16="","",SUMIFS('Data for Summary'!$D$3:$D$501,'Data for Summary'!$C$3:$C$501,$D16,'Data for Summary'!$E$3:$E$501,Lists!$K$4))</f>
        <v/>
      </c>
      <c r="M16" s="202" t="str">
        <f>IF($D16="","",SUMIFS('Data for Summary'!$D$3:$D$501,'Data for Summary'!$C$3:$C$501,$D16,'Data for Summary'!$E$3:$E$501,Lists!$K$5))</f>
        <v/>
      </c>
      <c r="N16" s="35"/>
    </row>
    <row r="17" spans="1:14" x14ac:dyDescent="0.25">
      <c r="A17" s="72">
        <v>6</v>
      </c>
      <c r="C17" s="11"/>
      <c r="D17" s="201" t="str">
        <f>IFERROR(VLOOKUP(A17,'Data for Summary'!$I$3:$J$25,2,0),"")</f>
        <v/>
      </c>
      <c r="E17" s="202" t="str">
        <f>IF($D17="","",SUMIFS('Data for Summary'!$D$3:$D$501,'Data for Summary'!$C$3:$C$501,$D17,'Data for Summary'!$F$3:$F$501,Lists!$L$5, 'Data for Summary'!$E$3:$E$501, Lists!$K$3))</f>
        <v/>
      </c>
      <c r="F17" s="202" t="str">
        <f>IF($D17="","",SUMIFS('Data for Summary'!$D$3:$D$501,'Data for Summary'!$C$3:$C$501,$D17,'Data for Summary'!$F$3:$F$501,Lists!$L$6, 'Data for Summary'!$E$3:$E$501, Lists!$K$3))</f>
        <v/>
      </c>
      <c r="G17" s="202" t="str">
        <f>IF($D17="","",SUMIFS('Data for Summary'!$D$3:$D$501,'Data for Summary'!$C$3:$C$501,$D17,'Data for Summary'!$F$3:$F$501,Lists!$L$7, 'Data for Summary'!$E$3:$E$501, Lists!$K$3))</f>
        <v/>
      </c>
      <c r="H17" s="202" t="str">
        <f>IF($D17="","",SUMIFS('Data for Summary'!$D$3:$D$501,'Data for Summary'!$C$3:$C$501,$D17,'Data for Summary'!$F$3:$F$501,Lists!$L$8, 'Data for Summary'!$E$3:$E$501, Lists!$K$3))</f>
        <v/>
      </c>
      <c r="I17" s="202" t="str">
        <f>IF($D17="","",SUMIFS('Data for Summary'!$D$3:$D$501,'Data for Summary'!$C$3:$C$501,$D17,'Data for Summary'!$F$3:$F$501,Lists!$L$9, 'Data for Summary'!$E$3:$E$501, Lists!$K$3))</f>
        <v/>
      </c>
      <c r="J17" s="202" t="str">
        <f>IF($D17="","",SUMIFS('Data for Summary'!$D$3:$D$501,'Data for Summary'!$C$3:$C$501,$D17,'Data for Summary'!$F$3:$F$501,Lists!$L$10, 'Data for Summary'!$E$3:$E$501, Lists!$K$3))</f>
        <v/>
      </c>
      <c r="K17" s="202" t="str">
        <f t="shared" si="0"/>
        <v/>
      </c>
      <c r="L17" s="202" t="str">
        <f>IF($D17="","",SUMIFS('Data for Summary'!$D$3:$D$501,'Data for Summary'!$C$3:$C$501,$D17,'Data for Summary'!$E$3:$E$501,Lists!$K$4))</f>
        <v/>
      </c>
      <c r="M17" s="202" t="str">
        <f>IF($D17="","",SUMIFS('Data for Summary'!$D$3:$D$501,'Data for Summary'!$C$3:$C$501,$D17,'Data for Summary'!$E$3:$E$501,Lists!$K$5))</f>
        <v/>
      </c>
      <c r="N17" s="35"/>
    </row>
    <row r="18" spans="1:14" x14ac:dyDescent="0.25">
      <c r="A18" s="72">
        <v>7</v>
      </c>
      <c r="C18" s="11"/>
      <c r="D18" s="201" t="str">
        <f>IFERROR(VLOOKUP(A18,'Data for Summary'!$I$3:$J$25,2,0),"")</f>
        <v/>
      </c>
      <c r="E18" s="202" t="str">
        <f>IF($D18="","",SUMIFS('Data for Summary'!$D$3:$D$501,'Data for Summary'!$C$3:$C$501,$D18,'Data for Summary'!$F$3:$F$501,Lists!$L$5, 'Data for Summary'!$E$3:$E$501, Lists!$K$3))</f>
        <v/>
      </c>
      <c r="F18" s="202" t="str">
        <f>IF($D18="","",SUMIFS('Data for Summary'!$D$3:$D$501,'Data for Summary'!$C$3:$C$501,$D18,'Data for Summary'!$F$3:$F$501,Lists!$L$6, 'Data for Summary'!$E$3:$E$501, Lists!$K$3))</f>
        <v/>
      </c>
      <c r="G18" s="202" t="str">
        <f>IF($D18="","",SUMIFS('Data for Summary'!$D$3:$D$501,'Data for Summary'!$C$3:$C$501,$D18,'Data for Summary'!$F$3:$F$501,Lists!$L$7, 'Data for Summary'!$E$3:$E$501, Lists!$K$3))</f>
        <v/>
      </c>
      <c r="H18" s="202" t="str">
        <f>IF($D18="","",SUMIFS('Data for Summary'!$D$3:$D$501,'Data for Summary'!$C$3:$C$501,$D18,'Data for Summary'!$F$3:$F$501,Lists!$L$8, 'Data for Summary'!$E$3:$E$501, Lists!$K$3))</f>
        <v/>
      </c>
      <c r="I18" s="202" t="str">
        <f>IF($D18="","",SUMIFS('Data for Summary'!$D$3:$D$501,'Data for Summary'!$C$3:$C$501,$D18,'Data for Summary'!$F$3:$F$501,Lists!$L$9, 'Data for Summary'!$E$3:$E$501, Lists!$K$3))</f>
        <v/>
      </c>
      <c r="J18" s="202" t="str">
        <f>IF($D18="","",SUMIFS('Data for Summary'!$D$3:$D$501,'Data for Summary'!$C$3:$C$501,$D18,'Data for Summary'!$F$3:$F$501,Lists!$L$10, 'Data for Summary'!$E$3:$E$501, Lists!$K$3))</f>
        <v/>
      </c>
      <c r="K18" s="202" t="str">
        <f t="shared" si="0"/>
        <v/>
      </c>
      <c r="L18" s="202" t="str">
        <f>IF($D18="","",SUMIFS('Data for Summary'!$D$3:$D$501,'Data for Summary'!$C$3:$C$501,$D18,'Data for Summary'!$E$3:$E$501,Lists!$K$4))</f>
        <v/>
      </c>
      <c r="M18" s="202" t="str">
        <f>IF($D18="","",SUMIFS('Data for Summary'!$D$3:$D$501,'Data for Summary'!$C$3:$C$501,$D18,'Data for Summary'!$E$3:$E$501,Lists!$K$5))</f>
        <v/>
      </c>
      <c r="N18" s="35"/>
    </row>
    <row r="19" spans="1:14" x14ac:dyDescent="0.25">
      <c r="A19" s="72">
        <v>8</v>
      </c>
      <c r="C19" s="11"/>
      <c r="D19" s="201" t="str">
        <f>IFERROR(VLOOKUP(A19,'Data for Summary'!$I$3:$J$25,2,0),"")</f>
        <v/>
      </c>
      <c r="E19" s="202" t="str">
        <f>IF($D19="","",SUMIFS('Data for Summary'!$D$3:$D$501,'Data for Summary'!$C$3:$C$501,$D19,'Data for Summary'!$F$3:$F$501,Lists!$L$5, 'Data for Summary'!$E$3:$E$501, Lists!$K$3))</f>
        <v/>
      </c>
      <c r="F19" s="202" t="str">
        <f>IF($D19="","",SUMIFS('Data for Summary'!$D$3:$D$501,'Data for Summary'!$C$3:$C$501,$D19,'Data for Summary'!$F$3:$F$501,Lists!$L$6, 'Data for Summary'!$E$3:$E$501, Lists!$K$3))</f>
        <v/>
      </c>
      <c r="G19" s="202" t="str">
        <f>IF($D19="","",SUMIFS('Data for Summary'!$D$3:$D$501,'Data for Summary'!$C$3:$C$501,$D19,'Data for Summary'!$F$3:$F$501,Lists!$L$7, 'Data for Summary'!$E$3:$E$501, Lists!$K$3))</f>
        <v/>
      </c>
      <c r="H19" s="202" t="str">
        <f>IF($D19="","",SUMIFS('Data for Summary'!$D$3:$D$501,'Data for Summary'!$C$3:$C$501,$D19,'Data for Summary'!$F$3:$F$501,Lists!$L$8, 'Data for Summary'!$E$3:$E$501, Lists!$K$3))</f>
        <v/>
      </c>
      <c r="I19" s="202" t="str">
        <f>IF($D19="","",SUMIFS('Data for Summary'!$D$3:$D$501,'Data for Summary'!$C$3:$C$501,$D19,'Data for Summary'!$F$3:$F$501,Lists!$L$9, 'Data for Summary'!$E$3:$E$501, Lists!$K$3))</f>
        <v/>
      </c>
      <c r="J19" s="202" t="str">
        <f>IF($D19="","",SUMIFS('Data for Summary'!$D$3:$D$501,'Data for Summary'!$C$3:$C$501,$D19,'Data for Summary'!$F$3:$F$501,Lists!$L$10, 'Data for Summary'!$E$3:$E$501, Lists!$K$3))</f>
        <v/>
      </c>
      <c r="K19" s="202" t="str">
        <f t="shared" si="0"/>
        <v/>
      </c>
      <c r="L19" s="202" t="str">
        <f>IF($D19="","",SUMIFS('Data for Summary'!$D$3:$D$501,'Data for Summary'!$C$3:$C$501,$D19,'Data for Summary'!$E$3:$E$501,Lists!$K$4))</f>
        <v/>
      </c>
      <c r="M19" s="202" t="str">
        <f>IF($D19="","",SUMIFS('Data for Summary'!$D$3:$D$501,'Data for Summary'!$C$3:$C$501,$D19,'Data for Summary'!$E$3:$E$501,Lists!$K$5))</f>
        <v/>
      </c>
      <c r="N19" s="35"/>
    </row>
    <row r="20" spans="1:14" x14ac:dyDescent="0.25">
      <c r="A20" s="72">
        <v>9</v>
      </c>
      <c r="C20" s="11"/>
      <c r="D20" s="201" t="str">
        <f>IFERROR(VLOOKUP(A20,'Data for Summary'!$I$3:$J$25,2,0),"")</f>
        <v/>
      </c>
      <c r="E20" s="202" t="str">
        <f>IF($D20="","",SUMIFS('Data for Summary'!$D$3:$D$501,'Data for Summary'!$C$3:$C$501,$D20,'Data for Summary'!$F$3:$F$501,Lists!$L$5, 'Data for Summary'!$E$3:$E$501, Lists!$K$3))</f>
        <v/>
      </c>
      <c r="F20" s="202" t="str">
        <f>IF($D20="","",SUMIFS('Data for Summary'!$D$3:$D$501,'Data for Summary'!$C$3:$C$501,$D20,'Data for Summary'!$F$3:$F$501,Lists!$L$6, 'Data for Summary'!$E$3:$E$501, Lists!$K$3))</f>
        <v/>
      </c>
      <c r="G20" s="202" t="str">
        <f>IF($D20="","",SUMIFS('Data for Summary'!$D$3:$D$501,'Data for Summary'!$C$3:$C$501,$D20,'Data for Summary'!$F$3:$F$501,Lists!$L$7, 'Data for Summary'!$E$3:$E$501, Lists!$K$3))</f>
        <v/>
      </c>
      <c r="H20" s="202" t="str">
        <f>IF($D20="","",SUMIFS('Data for Summary'!$D$3:$D$501,'Data for Summary'!$C$3:$C$501,$D20,'Data for Summary'!$F$3:$F$501,Lists!$L$8, 'Data for Summary'!$E$3:$E$501, Lists!$K$3))</f>
        <v/>
      </c>
      <c r="I20" s="202" t="str">
        <f>IF($D20="","",SUMIFS('Data for Summary'!$D$3:$D$501,'Data for Summary'!$C$3:$C$501,$D20,'Data for Summary'!$F$3:$F$501,Lists!$L$9, 'Data for Summary'!$E$3:$E$501, Lists!$K$3))</f>
        <v/>
      </c>
      <c r="J20" s="202" t="str">
        <f>IF($D20="","",SUMIFS('Data for Summary'!$D$3:$D$501,'Data for Summary'!$C$3:$C$501,$D20,'Data for Summary'!$F$3:$F$501,Lists!$L$10, 'Data for Summary'!$E$3:$E$501, Lists!$K$3))</f>
        <v/>
      </c>
      <c r="K20" s="202" t="str">
        <f t="shared" si="0"/>
        <v/>
      </c>
      <c r="L20" s="202" t="str">
        <f>IF($D20="","",SUMIFS('Data for Summary'!$D$3:$D$501,'Data for Summary'!$C$3:$C$501,$D20,'Data for Summary'!$E$3:$E$501,Lists!$K$4))</f>
        <v/>
      </c>
      <c r="M20" s="202" t="str">
        <f>IF($D20="","",SUMIFS('Data for Summary'!$D$3:$D$501,'Data for Summary'!$C$3:$C$501,$D20,'Data for Summary'!$E$3:$E$501,Lists!$K$5))</f>
        <v/>
      </c>
      <c r="N20" s="35"/>
    </row>
    <row r="21" spans="1:14" x14ac:dyDescent="0.25">
      <c r="A21" s="73">
        <v>10</v>
      </c>
      <c r="C21" s="11"/>
      <c r="D21" s="201" t="str">
        <f>IFERROR(VLOOKUP(A21,'Data for Summary'!$I$3:$J$25,2,0),"")</f>
        <v/>
      </c>
      <c r="E21" s="202" t="str">
        <f>IF($D21="","",SUMIFS('Data for Summary'!$D$3:$D$501,'Data for Summary'!$C$3:$C$501,$D21,'Data for Summary'!$F$3:$F$501,Lists!$L$5, 'Data for Summary'!$E$3:$E$501, Lists!$K$3))</f>
        <v/>
      </c>
      <c r="F21" s="202" t="str">
        <f>IF($D21="","",SUMIFS('Data for Summary'!$D$3:$D$501,'Data for Summary'!$C$3:$C$501,$D21,'Data for Summary'!$F$3:$F$501,Lists!$L$6, 'Data for Summary'!$E$3:$E$501, Lists!$K$3))</f>
        <v/>
      </c>
      <c r="G21" s="202" t="str">
        <f>IF($D21="","",SUMIFS('Data for Summary'!$D$3:$D$501,'Data for Summary'!$C$3:$C$501,$D21,'Data for Summary'!$F$3:$F$501,Lists!$L$7, 'Data for Summary'!$E$3:$E$501, Lists!$K$3))</f>
        <v/>
      </c>
      <c r="H21" s="202" t="str">
        <f>IF($D21="","",SUMIFS('Data for Summary'!$D$3:$D$501,'Data for Summary'!$C$3:$C$501,$D21,'Data for Summary'!$F$3:$F$501,Lists!$L$8, 'Data for Summary'!$E$3:$E$501, Lists!$K$3))</f>
        <v/>
      </c>
      <c r="I21" s="202" t="str">
        <f>IF($D21="","",SUMIFS('Data for Summary'!$D$3:$D$501,'Data for Summary'!$C$3:$C$501,$D21,'Data for Summary'!$F$3:$F$501,Lists!$L$9, 'Data for Summary'!$E$3:$E$501, Lists!$K$3))</f>
        <v/>
      </c>
      <c r="J21" s="202" t="str">
        <f>IF($D21="","",SUMIFS('Data for Summary'!$D$3:$D$501,'Data for Summary'!$C$3:$C$501,$D21,'Data for Summary'!$F$3:$F$501,Lists!$L$10, 'Data for Summary'!$E$3:$E$501, Lists!$K$3))</f>
        <v/>
      </c>
      <c r="K21" s="202" t="str">
        <f t="shared" si="0"/>
        <v/>
      </c>
      <c r="L21" s="202" t="str">
        <f>IF($D21="","",SUMIFS('Data for Summary'!$D$3:$D$501,'Data for Summary'!$C$3:$C$501,$D21,'Data for Summary'!$E$3:$E$501,Lists!$K$4))</f>
        <v/>
      </c>
      <c r="M21" s="202" t="str">
        <f>IF($D21="","",SUMIFS('Data for Summary'!$D$3:$D$501,'Data for Summary'!$C$3:$C$501,$D21,'Data for Summary'!$E$3:$E$501,Lists!$K$5))</f>
        <v/>
      </c>
      <c r="N21" s="35"/>
    </row>
    <row r="22" spans="1:14" ht="14.45" customHeight="1" x14ac:dyDescent="0.25">
      <c r="C22" s="17"/>
      <c r="D22" s="18"/>
      <c r="E22" s="18"/>
      <c r="F22" s="18"/>
      <c r="G22" s="18"/>
      <c r="H22" s="18"/>
      <c r="I22" s="18"/>
      <c r="J22" s="18"/>
      <c r="K22" s="18"/>
      <c r="L22" s="18"/>
      <c r="M22" s="18"/>
      <c r="N22" s="19"/>
    </row>
  </sheetData>
  <sheetProtection password="CDE6" sheet="1" objects="1" scenarios="1"/>
  <mergeCells count="5">
    <mergeCell ref="D9:M9"/>
    <mergeCell ref="D10:D11"/>
    <mergeCell ref="L10:L11"/>
    <mergeCell ref="M10:M11"/>
    <mergeCell ref="E10:K10"/>
  </mergeCells>
  <dataValidations count="4">
    <dataValidation errorStyle="warning" allowBlank="1" errorTitle="U.S. EPA" error="Warning!  The form has auto calculated this value for you.  If you change the value in this cell, you may be misreporting data.  Press cancel to exit this cell without changing the data." sqref="L10:M10 G11:J11 D10"/>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sqref="K11"/>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2:D21 E12:E21 F12:F21"/>
    <dataValidation allowBlank="1" showInputMessage="1" showErrorMessage="1" prompt="This field is auto-populated." sqref="G12:G21 H12:H21 I12:I21 J12:J21 K12:K21 L12:L21 M12:M21"/>
  </dataValidations>
  <pageMargins left="0.7" right="0.7" top="0.75" bottom="0.75" header="0.3" footer="0.3"/>
  <pageSetup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34998626667073579"/>
  </sheetPr>
  <dimension ref="A1:AY222"/>
  <sheetViews>
    <sheetView showGridLines="0" zoomScaleNormal="100" zoomScaleSheetLayoutView="100" workbookViewId="0"/>
  </sheetViews>
  <sheetFormatPr defaultRowHeight="15" x14ac:dyDescent="0.25"/>
  <cols>
    <col min="1" max="1" width="3.7109375" customWidth="1"/>
    <col min="2" max="2" width="3.85546875" customWidth="1"/>
    <col min="3" max="6" width="18.42578125" customWidth="1"/>
    <col min="7" max="7" width="7.5703125" customWidth="1"/>
    <col min="8" max="10" width="27.85546875" customWidth="1"/>
    <col min="11" max="11" width="3.85546875" customWidth="1"/>
  </cols>
  <sheetData>
    <row r="1" spans="1:51"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row>
    <row r="2" spans="1:51" ht="27.75" customHeight="1" x14ac:dyDescent="0.3">
      <c r="A2" s="22"/>
      <c r="B2" s="25"/>
      <c r="C2" s="26" t="s">
        <v>1</v>
      </c>
      <c r="D2" s="27"/>
      <c r="E2" s="27"/>
      <c r="F2" s="27"/>
      <c r="G2" s="27"/>
      <c r="H2" s="27"/>
      <c r="I2" s="27"/>
      <c r="J2" s="27"/>
      <c r="K2" s="28"/>
      <c r="L2" s="22"/>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row>
    <row r="3" spans="1:51" ht="18.75" x14ac:dyDescent="0.3">
      <c r="A3" s="22"/>
      <c r="B3" s="29"/>
      <c r="C3" s="30" t="s">
        <v>365</v>
      </c>
      <c r="D3" s="31"/>
      <c r="E3" s="31"/>
      <c r="F3" s="31"/>
      <c r="G3" s="1"/>
      <c r="H3" s="1"/>
      <c r="I3" s="1"/>
      <c r="J3" s="1"/>
      <c r="K3" s="32"/>
      <c r="L3" s="22"/>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row>
    <row r="4" spans="1:51" ht="17.25" customHeight="1" x14ac:dyDescent="0.3">
      <c r="A4" s="22"/>
      <c r="B4" s="29"/>
      <c r="C4" s="110" t="s">
        <v>330</v>
      </c>
      <c r="D4" s="30"/>
      <c r="E4" s="30"/>
      <c r="F4" s="1"/>
      <c r="G4" s="31"/>
      <c r="H4" s="31"/>
      <c r="I4" s="31"/>
      <c r="J4" s="31"/>
      <c r="K4" s="32"/>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row>
    <row r="5" spans="1:51" ht="11.25" customHeight="1" x14ac:dyDescent="0.3">
      <c r="A5" s="22"/>
      <c r="B5" s="29"/>
      <c r="C5" s="1"/>
      <c r="D5" s="1"/>
      <c r="E5" s="1"/>
      <c r="F5" s="1"/>
      <c r="G5" s="31"/>
      <c r="H5" s="31"/>
      <c r="I5" s="31"/>
      <c r="J5" s="31"/>
      <c r="K5" s="32"/>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51" ht="33" customHeight="1" x14ac:dyDescent="0.3">
      <c r="A6" s="22"/>
      <c r="B6" s="29"/>
      <c r="C6" s="230" t="s">
        <v>430</v>
      </c>
      <c r="D6" s="230"/>
      <c r="E6" s="230"/>
      <c r="F6" s="230"/>
      <c r="G6" s="230"/>
      <c r="H6" s="230"/>
      <c r="I6" s="230"/>
      <c r="J6" s="230"/>
      <c r="K6" s="32"/>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row>
    <row r="7" spans="1:51" ht="31.9" customHeight="1" x14ac:dyDescent="0.3">
      <c r="A7" s="22"/>
      <c r="B7" s="29"/>
      <c r="C7" s="231" t="s">
        <v>427</v>
      </c>
      <c r="D7" s="231"/>
      <c r="E7" s="231"/>
      <c r="F7" s="231"/>
      <c r="G7" s="31"/>
      <c r="H7" s="234" t="s">
        <v>428</v>
      </c>
      <c r="I7" s="235"/>
      <c r="J7" s="235"/>
      <c r="K7" s="32"/>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row>
    <row r="8" spans="1:51" ht="9" customHeight="1" x14ac:dyDescent="0.3">
      <c r="A8" s="22"/>
      <c r="B8" s="29"/>
      <c r="C8" s="1"/>
      <c r="D8" s="1"/>
      <c r="E8" s="1"/>
      <c r="F8" s="1"/>
      <c r="G8" s="1"/>
      <c r="H8" s="1"/>
      <c r="I8" s="1"/>
      <c r="J8" s="1"/>
      <c r="K8" s="32"/>
      <c r="L8" s="22"/>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row>
    <row r="9" spans="1:51" ht="14.25" customHeight="1" x14ac:dyDescent="0.3">
      <c r="A9" s="22"/>
      <c r="B9" s="29"/>
      <c r="C9" s="236" t="s">
        <v>363</v>
      </c>
      <c r="D9" s="236"/>
      <c r="E9" s="236"/>
      <c r="F9" s="236"/>
      <c r="H9" s="232" t="s">
        <v>334</v>
      </c>
      <c r="I9" s="232"/>
      <c r="J9" s="232"/>
      <c r="K9" s="32"/>
      <c r="L9" s="22"/>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row>
    <row r="10" spans="1:51" ht="13.5" customHeight="1" x14ac:dyDescent="0.3">
      <c r="A10" s="22"/>
      <c r="B10" s="29"/>
      <c r="C10" s="111" t="s">
        <v>335</v>
      </c>
      <c r="D10" s="111" t="s">
        <v>344</v>
      </c>
      <c r="E10" s="111" t="s">
        <v>350</v>
      </c>
      <c r="F10" s="111" t="s">
        <v>356</v>
      </c>
      <c r="H10" s="113" t="s">
        <v>41</v>
      </c>
      <c r="I10" s="113" t="s">
        <v>104</v>
      </c>
      <c r="J10" s="113" t="s">
        <v>167</v>
      </c>
      <c r="K10" s="32"/>
      <c r="L10" s="22"/>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row>
    <row r="11" spans="1:51" ht="13.5" customHeight="1" x14ac:dyDescent="0.3">
      <c r="A11" s="22"/>
      <c r="B11" s="29"/>
      <c r="C11" s="111" t="s">
        <v>337</v>
      </c>
      <c r="D11" s="111" t="s">
        <v>345</v>
      </c>
      <c r="E11" s="111" t="s">
        <v>351</v>
      </c>
      <c r="F11" s="111" t="s">
        <v>357</v>
      </c>
      <c r="H11" s="113" t="s">
        <v>42</v>
      </c>
      <c r="I11" s="113" t="s">
        <v>105</v>
      </c>
      <c r="J11" s="113" t="s">
        <v>168</v>
      </c>
      <c r="K11" s="32"/>
      <c r="L11" s="22"/>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row>
    <row r="12" spans="1:51" ht="13.5" customHeight="1" x14ac:dyDescent="0.3">
      <c r="A12" s="22"/>
      <c r="B12" s="29"/>
      <c r="C12" s="111" t="s">
        <v>339</v>
      </c>
      <c r="D12" s="111" t="s">
        <v>346</v>
      </c>
      <c r="E12" s="111" t="s">
        <v>352</v>
      </c>
      <c r="F12" s="111" t="s">
        <v>358</v>
      </c>
      <c r="H12" s="113" t="s">
        <v>43</v>
      </c>
      <c r="I12" s="113" t="s">
        <v>106</v>
      </c>
      <c r="J12" s="113" t="s">
        <v>169</v>
      </c>
      <c r="K12" s="32"/>
      <c r="L12" s="22"/>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row>
    <row r="13" spans="1:51" ht="13.5" customHeight="1" x14ac:dyDescent="0.3">
      <c r="A13" s="22"/>
      <c r="B13" s="29"/>
      <c r="C13" s="111" t="s">
        <v>341</v>
      </c>
      <c r="D13" s="111" t="s">
        <v>347</v>
      </c>
      <c r="E13" s="111" t="s">
        <v>353</v>
      </c>
      <c r="F13" s="111" t="s">
        <v>359</v>
      </c>
      <c r="H13" s="113" t="s">
        <v>225</v>
      </c>
      <c r="I13" s="113" t="s">
        <v>107</v>
      </c>
      <c r="J13" s="113" t="s">
        <v>170</v>
      </c>
      <c r="K13" s="32"/>
      <c r="L13" s="22"/>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row>
    <row r="14" spans="1:51" ht="13.5" customHeight="1" x14ac:dyDescent="0.3">
      <c r="A14" s="22"/>
      <c r="B14" s="29"/>
      <c r="C14" s="111" t="s">
        <v>342</v>
      </c>
      <c r="D14" s="111" t="s">
        <v>348</v>
      </c>
      <c r="E14" s="111" t="s">
        <v>354</v>
      </c>
      <c r="F14" s="111" t="s">
        <v>360</v>
      </c>
      <c r="H14" s="113" t="s">
        <v>44</v>
      </c>
      <c r="I14" s="113" t="s">
        <v>108</v>
      </c>
      <c r="J14" s="113" t="s">
        <v>171</v>
      </c>
      <c r="K14" s="32"/>
      <c r="L14" s="22"/>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row>
    <row r="15" spans="1:51" ht="13.5" customHeight="1" x14ac:dyDescent="0.3">
      <c r="A15" s="22"/>
      <c r="B15" s="29"/>
      <c r="C15" s="111" t="s">
        <v>343</v>
      </c>
      <c r="D15" s="111" t="s">
        <v>349</v>
      </c>
      <c r="E15" s="111" t="s">
        <v>355</v>
      </c>
      <c r="F15" s="111"/>
      <c r="G15" s="1"/>
      <c r="H15" s="113" t="s">
        <v>45</v>
      </c>
      <c r="I15" s="113" t="s">
        <v>109</v>
      </c>
      <c r="J15" s="113" t="s">
        <v>172</v>
      </c>
      <c r="K15" s="32"/>
      <c r="L15" s="22"/>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row>
    <row r="16" spans="1:51" ht="13.5" customHeight="1" x14ac:dyDescent="0.3">
      <c r="A16" s="22"/>
      <c r="B16" s="29"/>
      <c r="G16" s="1"/>
      <c r="H16" s="113" t="s">
        <v>46</v>
      </c>
      <c r="I16" s="113" t="s">
        <v>110</v>
      </c>
      <c r="J16" s="113" t="s">
        <v>173</v>
      </c>
      <c r="K16" s="32"/>
      <c r="L16" s="22"/>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row>
    <row r="17" spans="1:51" ht="13.5" customHeight="1" x14ac:dyDescent="0.3">
      <c r="A17" s="22"/>
      <c r="B17" s="29"/>
      <c r="C17" s="238" t="s">
        <v>429</v>
      </c>
      <c r="D17" s="238"/>
      <c r="E17" s="238"/>
      <c r="F17" s="238"/>
      <c r="G17" s="1"/>
      <c r="H17" s="113" t="s">
        <v>47</v>
      </c>
      <c r="I17" s="113" t="s">
        <v>468</v>
      </c>
      <c r="J17" s="113" t="s">
        <v>174</v>
      </c>
      <c r="K17" s="32"/>
      <c r="L17" s="22"/>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row>
    <row r="18" spans="1:51" ht="13.5" customHeight="1" x14ac:dyDescent="0.3">
      <c r="A18" s="22"/>
      <c r="B18" s="29"/>
      <c r="C18" s="238"/>
      <c r="D18" s="238"/>
      <c r="E18" s="238"/>
      <c r="F18" s="238"/>
      <c r="G18" s="1"/>
      <c r="H18" s="113" t="s">
        <v>48</v>
      </c>
      <c r="I18" s="113" t="s">
        <v>111</v>
      </c>
      <c r="J18" s="113" t="s">
        <v>175</v>
      </c>
      <c r="K18" s="32"/>
      <c r="L18" s="22"/>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row>
    <row r="19" spans="1:51" ht="13.5" customHeight="1" x14ac:dyDescent="0.3">
      <c r="A19" s="22"/>
      <c r="B19" s="29"/>
      <c r="G19" s="1"/>
      <c r="H19" s="113" t="s">
        <v>49</v>
      </c>
      <c r="I19" s="113" t="s">
        <v>392</v>
      </c>
      <c r="J19" s="113" t="s">
        <v>176</v>
      </c>
      <c r="K19" s="32"/>
      <c r="L19" s="22"/>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row>
    <row r="20" spans="1:51" ht="13.5" customHeight="1" x14ac:dyDescent="0.3">
      <c r="A20" s="22"/>
      <c r="B20" s="29"/>
      <c r="C20" s="233" t="s">
        <v>32</v>
      </c>
      <c r="D20" s="233"/>
      <c r="E20" s="233"/>
      <c r="F20" s="75"/>
      <c r="G20" s="1"/>
      <c r="H20" s="113" t="s">
        <v>50</v>
      </c>
      <c r="I20" s="113" t="s">
        <v>112</v>
      </c>
      <c r="J20" s="113" t="s">
        <v>177</v>
      </c>
      <c r="K20" s="32"/>
      <c r="L20" s="22"/>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row>
    <row r="21" spans="1:51" ht="13.5" customHeight="1" x14ac:dyDescent="0.3">
      <c r="A21" s="22"/>
      <c r="B21" s="29"/>
      <c r="C21" s="199" t="s">
        <v>236</v>
      </c>
      <c r="D21" s="199" t="s">
        <v>312</v>
      </c>
      <c r="E21" s="199" t="s">
        <v>237</v>
      </c>
      <c r="F21" s="75"/>
      <c r="G21" s="1"/>
      <c r="H21" s="113" t="s">
        <v>51</v>
      </c>
      <c r="I21" s="113" t="s">
        <v>113</v>
      </c>
      <c r="J21" s="113" t="s">
        <v>178</v>
      </c>
      <c r="K21" s="32"/>
      <c r="L21" s="22"/>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row>
    <row r="22" spans="1:51" ht="13.5" customHeight="1" x14ac:dyDescent="0.3">
      <c r="A22" s="22"/>
      <c r="B22" s="29"/>
      <c r="C22" s="75"/>
      <c r="D22" s="75"/>
      <c r="E22" s="75"/>
      <c r="F22" s="75"/>
      <c r="G22" s="1"/>
      <c r="H22" s="113" t="s">
        <v>52</v>
      </c>
      <c r="I22" s="113" t="s">
        <v>114</v>
      </c>
      <c r="J22" s="113" t="s">
        <v>179</v>
      </c>
      <c r="K22" s="32"/>
      <c r="L22" s="22"/>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row>
    <row r="23" spans="1:51" ht="13.5" customHeight="1" x14ac:dyDescent="0.3">
      <c r="A23" s="22"/>
      <c r="B23" s="29"/>
      <c r="C23" s="238" t="s">
        <v>431</v>
      </c>
      <c r="D23" s="238"/>
      <c r="E23" s="238"/>
      <c r="F23" s="238"/>
      <c r="G23" s="1"/>
      <c r="H23" s="113" t="s">
        <v>53</v>
      </c>
      <c r="I23" s="113" t="s">
        <v>115</v>
      </c>
      <c r="J23" s="113" t="s">
        <v>180</v>
      </c>
      <c r="K23" s="32"/>
      <c r="L23" s="22"/>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row>
    <row r="24" spans="1:51" ht="13.5" customHeight="1" x14ac:dyDescent="0.3">
      <c r="A24" s="22"/>
      <c r="B24" s="29"/>
      <c r="C24" s="238"/>
      <c r="D24" s="238"/>
      <c r="E24" s="238"/>
      <c r="F24" s="238"/>
      <c r="G24" s="1"/>
      <c r="H24" s="113" t="s">
        <v>54</v>
      </c>
      <c r="I24" s="113" t="s">
        <v>116</v>
      </c>
      <c r="J24" s="113" t="s">
        <v>181</v>
      </c>
      <c r="K24" s="32"/>
      <c r="L24" s="22"/>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row>
    <row r="25" spans="1:51" ht="13.5" customHeight="1" x14ac:dyDescent="0.3">
      <c r="A25" s="22"/>
      <c r="B25" s="29"/>
      <c r="C25" s="166"/>
      <c r="D25" s="166"/>
      <c r="E25" s="166"/>
      <c r="F25" s="166"/>
      <c r="G25" s="1"/>
      <c r="H25" s="113" t="s">
        <v>55</v>
      </c>
      <c r="I25" s="113" t="s">
        <v>227</v>
      </c>
      <c r="J25" s="113" t="s">
        <v>471</v>
      </c>
      <c r="K25" s="32"/>
      <c r="L25" s="22"/>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row>
    <row r="26" spans="1:51" ht="13.5" customHeight="1" x14ac:dyDescent="0.3">
      <c r="A26" s="22"/>
      <c r="B26" s="29"/>
      <c r="C26" s="233" t="s">
        <v>331</v>
      </c>
      <c r="D26" s="233"/>
      <c r="E26" s="233"/>
      <c r="F26" s="120"/>
      <c r="G26" s="1"/>
      <c r="H26" s="113" t="s">
        <v>56</v>
      </c>
      <c r="I26" s="113" t="s">
        <v>117</v>
      </c>
      <c r="J26" s="113" t="s">
        <v>182</v>
      </c>
      <c r="K26" s="32"/>
      <c r="L26" s="22"/>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row>
    <row r="27" spans="1:51" ht="13.5" customHeight="1" x14ac:dyDescent="0.3">
      <c r="A27" s="22"/>
      <c r="B27" s="29"/>
      <c r="C27" s="199" t="s">
        <v>336</v>
      </c>
      <c r="D27" s="199" t="s">
        <v>366</v>
      </c>
      <c r="E27" s="199" t="s">
        <v>368</v>
      </c>
      <c r="F27" s="34"/>
      <c r="G27" s="1"/>
      <c r="H27" s="113" t="s">
        <v>57</v>
      </c>
      <c r="I27" s="113" t="s">
        <v>118</v>
      </c>
      <c r="J27" s="113" t="s">
        <v>183</v>
      </c>
      <c r="K27" s="32"/>
      <c r="L27" s="22"/>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row>
    <row r="28" spans="1:51" ht="13.5" customHeight="1" x14ac:dyDescent="0.3">
      <c r="A28" s="22"/>
      <c r="B28" s="29"/>
      <c r="C28" s="199" t="s">
        <v>338</v>
      </c>
      <c r="D28" s="199" t="s">
        <v>367</v>
      </c>
      <c r="E28" s="199" t="s">
        <v>369</v>
      </c>
      <c r="F28" s="34"/>
      <c r="G28" s="1"/>
      <c r="H28" s="113" t="s">
        <v>58</v>
      </c>
      <c r="I28" s="113" t="s">
        <v>119</v>
      </c>
      <c r="J28" s="113" t="s">
        <v>184</v>
      </c>
      <c r="K28" s="32"/>
      <c r="L28" s="22"/>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row>
    <row r="29" spans="1:51" ht="13.5" customHeight="1" x14ac:dyDescent="0.3">
      <c r="A29" s="22"/>
      <c r="B29" s="29"/>
      <c r="C29" s="75"/>
      <c r="D29" s="75"/>
      <c r="E29" s="75"/>
      <c r="F29" s="75"/>
      <c r="G29" s="1"/>
      <c r="H29" s="113" t="s">
        <v>465</v>
      </c>
      <c r="I29" s="113" t="s">
        <v>120</v>
      </c>
      <c r="J29" s="113" t="s">
        <v>228</v>
      </c>
      <c r="K29" s="32"/>
      <c r="L29" s="22"/>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row>
    <row r="30" spans="1:51" ht="13.5" customHeight="1" x14ac:dyDescent="0.3">
      <c r="A30" s="22"/>
      <c r="B30" s="29"/>
      <c r="C30" s="233" t="s">
        <v>332</v>
      </c>
      <c r="D30" s="233"/>
      <c r="E30" s="233"/>
      <c r="F30" s="233"/>
      <c r="G30" s="1"/>
      <c r="H30" s="113" t="s">
        <v>59</v>
      </c>
      <c r="I30" s="113" t="s">
        <v>121</v>
      </c>
      <c r="J30" s="113" t="s">
        <v>185</v>
      </c>
      <c r="K30" s="32"/>
      <c r="L30" s="22"/>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row>
    <row r="31" spans="1:51" ht="13.5" customHeight="1" x14ac:dyDescent="0.3">
      <c r="A31" s="22"/>
      <c r="B31" s="29"/>
      <c r="C31" s="199" t="s">
        <v>12</v>
      </c>
      <c r="D31" s="199" t="s">
        <v>21</v>
      </c>
      <c r="E31" s="199" t="s">
        <v>340</v>
      </c>
      <c r="F31" s="199" t="s">
        <v>232</v>
      </c>
      <c r="G31" s="1"/>
      <c r="H31" s="113" t="s">
        <v>466</v>
      </c>
      <c r="I31" s="113" t="s">
        <v>122</v>
      </c>
      <c r="J31" s="113" t="s">
        <v>186</v>
      </c>
      <c r="K31" s="32"/>
      <c r="L31" s="22"/>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row>
    <row r="32" spans="1:51" ht="13.5" customHeight="1" x14ac:dyDescent="0.3">
      <c r="A32" s="22"/>
      <c r="B32" s="29"/>
      <c r="C32" s="75"/>
      <c r="D32" s="75"/>
      <c r="E32" s="75"/>
      <c r="F32" s="112"/>
      <c r="G32" s="1"/>
      <c r="H32" s="113" t="s">
        <v>60</v>
      </c>
      <c r="I32" s="113" t="s">
        <v>123</v>
      </c>
      <c r="J32" s="113" t="s">
        <v>187</v>
      </c>
      <c r="K32" s="32"/>
      <c r="L32" s="22"/>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row>
    <row r="33" spans="1:51" ht="13.5" customHeight="1" x14ac:dyDescent="0.3">
      <c r="A33" s="22"/>
      <c r="B33" s="29"/>
      <c r="C33" s="233" t="s">
        <v>333</v>
      </c>
      <c r="D33" s="233"/>
      <c r="E33" s="233"/>
      <c r="F33" s="233"/>
      <c r="G33" s="1"/>
      <c r="H33" s="113" t="s">
        <v>61</v>
      </c>
      <c r="I33" s="113" t="s">
        <v>124</v>
      </c>
      <c r="J33" s="113" t="s">
        <v>188</v>
      </c>
      <c r="K33" s="32"/>
      <c r="L33" s="22"/>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row>
    <row r="34" spans="1:51" ht="13.5" customHeight="1" x14ac:dyDescent="0.3">
      <c r="A34" s="22"/>
      <c r="B34" s="29"/>
      <c r="C34" s="199" t="s">
        <v>243</v>
      </c>
      <c r="D34" s="199" t="s">
        <v>12</v>
      </c>
      <c r="E34" s="199" t="s">
        <v>21</v>
      </c>
      <c r="F34" s="199" t="s">
        <v>242</v>
      </c>
      <c r="G34" s="1"/>
      <c r="H34" s="113" t="s">
        <v>62</v>
      </c>
      <c r="I34" s="113" t="s">
        <v>125</v>
      </c>
      <c r="J34" s="113" t="s">
        <v>189</v>
      </c>
      <c r="K34" s="32"/>
      <c r="L34" s="22"/>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row>
    <row r="35" spans="1:51" ht="13.5" customHeight="1" x14ac:dyDescent="0.3">
      <c r="A35" s="22"/>
      <c r="B35" s="29"/>
      <c r="D35" s="1"/>
      <c r="E35" s="1"/>
      <c r="F35" s="1"/>
      <c r="G35" s="1"/>
      <c r="H35" s="113" t="s">
        <v>63</v>
      </c>
      <c r="I35" s="113" t="s">
        <v>126</v>
      </c>
      <c r="J35" s="113" t="s">
        <v>190</v>
      </c>
      <c r="K35" s="32"/>
      <c r="L35" s="22"/>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row>
    <row r="36" spans="1:51" ht="13.5" customHeight="1" x14ac:dyDescent="0.3">
      <c r="A36" s="22"/>
      <c r="B36" s="29"/>
      <c r="C36" s="221" t="s">
        <v>441</v>
      </c>
      <c r="D36" s="237"/>
      <c r="E36" s="237"/>
      <c r="F36" s="237"/>
      <c r="G36" s="1"/>
      <c r="H36" s="113" t="s">
        <v>393</v>
      </c>
      <c r="I36" s="113" t="s">
        <v>127</v>
      </c>
      <c r="J36" s="113" t="s">
        <v>472</v>
      </c>
      <c r="K36" s="32"/>
      <c r="L36" s="22"/>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row>
    <row r="37" spans="1:51" ht="13.5" customHeight="1" x14ac:dyDescent="0.3">
      <c r="A37" s="22"/>
      <c r="B37" s="29"/>
      <c r="C37" s="237"/>
      <c r="D37" s="237"/>
      <c r="E37" s="237"/>
      <c r="F37" s="237"/>
      <c r="G37" s="1"/>
      <c r="H37" s="113" t="s">
        <v>64</v>
      </c>
      <c r="I37" s="113" t="s">
        <v>128</v>
      </c>
      <c r="J37" s="113" t="s">
        <v>191</v>
      </c>
      <c r="K37" s="32"/>
      <c r="L37" s="22"/>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row>
    <row r="38" spans="1:51" ht="13.5" customHeight="1" x14ac:dyDescent="0.3">
      <c r="A38" s="22"/>
      <c r="B38" s="29"/>
      <c r="C38" s="237"/>
      <c r="D38" s="237"/>
      <c r="E38" s="237"/>
      <c r="F38" s="237"/>
      <c r="G38" s="1"/>
      <c r="H38" s="113" t="s">
        <v>65</v>
      </c>
      <c r="I38" s="113" t="s">
        <v>129</v>
      </c>
      <c r="J38" s="113" t="s">
        <v>192</v>
      </c>
      <c r="K38" s="32"/>
      <c r="L38" s="22"/>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row>
    <row r="39" spans="1:51" ht="13.5" customHeight="1" x14ac:dyDescent="0.3">
      <c r="A39" s="22"/>
      <c r="B39" s="29"/>
      <c r="G39" s="1"/>
      <c r="H39" s="113" t="s">
        <v>66</v>
      </c>
      <c r="I39" s="113" t="s">
        <v>130</v>
      </c>
      <c r="J39" s="113" t="s">
        <v>229</v>
      </c>
      <c r="K39" s="32"/>
      <c r="L39" s="22"/>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row>
    <row r="40" spans="1:51" ht="13.5" customHeight="1" x14ac:dyDescent="0.3">
      <c r="A40" s="22"/>
      <c r="B40" s="29"/>
      <c r="C40" s="236" t="s">
        <v>442</v>
      </c>
      <c r="D40" s="236"/>
      <c r="E40" s="236"/>
      <c r="F40" s="236"/>
      <c r="G40" s="1"/>
      <c r="H40" s="113" t="s">
        <v>67</v>
      </c>
      <c r="I40" s="113" t="s">
        <v>131</v>
      </c>
      <c r="J40" s="113" t="s">
        <v>193</v>
      </c>
      <c r="K40" s="32"/>
      <c r="L40" s="22"/>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row>
    <row r="41" spans="1:51" ht="13.5" customHeight="1" x14ac:dyDescent="0.3">
      <c r="A41" s="22"/>
      <c r="B41" s="29"/>
      <c r="C41" s="111" t="s">
        <v>416</v>
      </c>
      <c r="D41" s="228" t="s">
        <v>450</v>
      </c>
      <c r="E41" s="228"/>
      <c r="F41" s="228"/>
      <c r="G41" s="1"/>
      <c r="H41" s="113" t="s">
        <v>68</v>
      </c>
      <c r="I41" s="113" t="s">
        <v>132</v>
      </c>
      <c r="J41" s="113" t="s">
        <v>194</v>
      </c>
      <c r="K41" s="32"/>
      <c r="L41" s="22"/>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row>
    <row r="42" spans="1:51" ht="13.5" customHeight="1" x14ac:dyDescent="0.3">
      <c r="A42" s="22"/>
      <c r="B42" s="29"/>
      <c r="C42" s="111" t="s">
        <v>396</v>
      </c>
      <c r="D42" s="228" t="s">
        <v>451</v>
      </c>
      <c r="E42" s="228"/>
      <c r="F42" s="228"/>
      <c r="G42" s="1"/>
      <c r="H42" s="113" t="s">
        <v>69</v>
      </c>
      <c r="I42" s="113" t="s">
        <v>133</v>
      </c>
      <c r="J42" s="113" t="s">
        <v>195</v>
      </c>
      <c r="K42" s="32"/>
      <c r="L42" s="22"/>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row>
    <row r="43" spans="1:51" ht="13.5" customHeight="1" x14ac:dyDescent="0.3">
      <c r="A43" s="22"/>
      <c r="B43" s="29"/>
      <c r="C43" s="111" t="s">
        <v>418</v>
      </c>
      <c r="D43" s="228" t="s">
        <v>443</v>
      </c>
      <c r="E43" s="228"/>
      <c r="F43" s="228"/>
      <c r="G43" s="1"/>
      <c r="H43" s="113" t="s">
        <v>70</v>
      </c>
      <c r="I43" s="113" t="s">
        <v>134</v>
      </c>
      <c r="J43" s="113" t="s">
        <v>196</v>
      </c>
      <c r="K43" s="32"/>
      <c r="L43" s="22"/>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row>
    <row r="44" spans="1:51" ht="13.5" customHeight="1" x14ac:dyDescent="0.3">
      <c r="A44" s="22"/>
      <c r="B44" s="29"/>
      <c r="C44" s="111" t="s">
        <v>419</v>
      </c>
      <c r="D44" s="228" t="s">
        <v>444</v>
      </c>
      <c r="E44" s="228"/>
      <c r="F44" s="228"/>
      <c r="G44" s="1"/>
      <c r="H44" s="113" t="s">
        <v>71</v>
      </c>
      <c r="I44" s="113" t="s">
        <v>135</v>
      </c>
      <c r="J44" s="113" t="s">
        <v>197</v>
      </c>
      <c r="K44" s="32"/>
      <c r="L44" s="22"/>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row>
    <row r="45" spans="1:51" ht="13.5" customHeight="1" x14ac:dyDescent="0.3">
      <c r="A45" s="22"/>
      <c r="B45" s="29"/>
      <c r="C45" s="111" t="s">
        <v>417</v>
      </c>
      <c r="D45" s="228" t="s">
        <v>452</v>
      </c>
      <c r="E45" s="228"/>
      <c r="F45" s="228"/>
      <c r="G45" s="1"/>
      <c r="H45" s="113" t="s">
        <v>72</v>
      </c>
      <c r="I45" s="113" t="s">
        <v>136</v>
      </c>
      <c r="J45" s="113" t="s">
        <v>198</v>
      </c>
      <c r="K45" s="32"/>
      <c r="L45" s="22"/>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row>
    <row r="46" spans="1:51" ht="13.5" customHeight="1" x14ac:dyDescent="0.3">
      <c r="A46" s="22"/>
      <c r="B46" s="29"/>
      <c r="C46" s="111" t="s">
        <v>420</v>
      </c>
      <c r="D46" s="228" t="s">
        <v>445</v>
      </c>
      <c r="E46" s="228"/>
      <c r="F46" s="228"/>
      <c r="G46" s="1"/>
      <c r="H46" s="113" t="s">
        <v>73</v>
      </c>
      <c r="I46" s="113" t="s">
        <v>137</v>
      </c>
      <c r="J46" s="113" t="s">
        <v>199</v>
      </c>
      <c r="K46" s="32"/>
      <c r="L46" s="22"/>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row>
    <row r="47" spans="1:51" ht="13.5" customHeight="1" x14ac:dyDescent="0.3">
      <c r="A47" s="22"/>
      <c r="B47" s="29"/>
      <c r="C47" s="111" t="s">
        <v>422</v>
      </c>
      <c r="D47" s="228" t="s">
        <v>447</v>
      </c>
      <c r="E47" s="228"/>
      <c r="F47" s="228"/>
      <c r="G47" s="1"/>
      <c r="H47" s="113" t="s">
        <v>74</v>
      </c>
      <c r="I47" s="113" t="s">
        <v>138</v>
      </c>
      <c r="J47" s="113" t="s">
        <v>200</v>
      </c>
      <c r="K47" s="32"/>
      <c r="L47" s="22"/>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row>
    <row r="48" spans="1:51" ht="13.5" customHeight="1" x14ac:dyDescent="0.3">
      <c r="A48" s="22"/>
      <c r="B48" s="29"/>
      <c r="C48" s="111" t="s">
        <v>423</v>
      </c>
      <c r="D48" s="228" t="s">
        <v>446</v>
      </c>
      <c r="E48" s="228"/>
      <c r="F48" s="228"/>
      <c r="G48" s="1"/>
      <c r="H48" s="113" t="s">
        <v>75</v>
      </c>
      <c r="I48" s="113" t="s">
        <v>139</v>
      </c>
      <c r="J48" s="113" t="s">
        <v>394</v>
      </c>
      <c r="K48" s="32"/>
      <c r="L48" s="22"/>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row>
    <row r="49" spans="1:51" ht="13.5" customHeight="1" x14ac:dyDescent="0.3">
      <c r="A49" s="22"/>
      <c r="B49" s="29"/>
      <c r="C49" s="206" t="s">
        <v>424</v>
      </c>
      <c r="D49" s="229" t="s">
        <v>454</v>
      </c>
      <c r="E49" s="229"/>
      <c r="F49" s="229"/>
      <c r="G49" s="1"/>
      <c r="H49" s="113" t="s">
        <v>76</v>
      </c>
      <c r="I49" s="113" t="s">
        <v>140</v>
      </c>
      <c r="J49" s="113" t="s">
        <v>201</v>
      </c>
      <c r="K49" s="32"/>
      <c r="L49" s="22"/>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row>
    <row r="50" spans="1:51" ht="13.5" customHeight="1" x14ac:dyDescent="0.3">
      <c r="A50" s="22"/>
      <c r="B50" s="29"/>
      <c r="C50" s="208"/>
      <c r="D50" s="229"/>
      <c r="E50" s="229"/>
      <c r="F50" s="229"/>
      <c r="G50" s="1"/>
      <c r="H50" s="113" t="s">
        <v>77</v>
      </c>
      <c r="I50" s="113" t="s">
        <v>141</v>
      </c>
      <c r="J50" s="113" t="s">
        <v>202</v>
      </c>
      <c r="K50" s="32"/>
      <c r="L50" s="22"/>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row>
    <row r="51" spans="1:51" ht="13.5" customHeight="1" x14ac:dyDescent="0.3">
      <c r="A51" s="22"/>
      <c r="B51" s="29"/>
      <c r="C51" s="111" t="s">
        <v>433</v>
      </c>
      <c r="D51" s="228" t="s">
        <v>449</v>
      </c>
      <c r="E51" s="228"/>
      <c r="F51" s="228"/>
      <c r="G51" s="1"/>
      <c r="H51" s="113" t="s">
        <v>78</v>
      </c>
      <c r="I51" s="113" t="s">
        <v>142</v>
      </c>
      <c r="J51" s="113" t="s">
        <v>203</v>
      </c>
      <c r="K51" s="32"/>
      <c r="L51" s="22"/>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row>
    <row r="52" spans="1:51" ht="13.5" customHeight="1" x14ac:dyDescent="0.3">
      <c r="A52" s="22"/>
      <c r="B52" s="29"/>
      <c r="C52" s="111" t="s">
        <v>426</v>
      </c>
      <c r="D52" s="228" t="s">
        <v>448</v>
      </c>
      <c r="E52" s="228"/>
      <c r="F52" s="228"/>
      <c r="G52" s="1"/>
      <c r="H52" s="113" t="s">
        <v>79</v>
      </c>
      <c r="I52" s="113" t="s">
        <v>143</v>
      </c>
      <c r="J52" s="227" t="s">
        <v>204</v>
      </c>
      <c r="K52" s="32"/>
      <c r="L52" s="22"/>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row>
    <row r="53" spans="1:51" ht="13.5" customHeight="1" x14ac:dyDescent="0.3">
      <c r="A53" s="22"/>
      <c r="B53" s="29"/>
      <c r="C53" s="111" t="s">
        <v>421</v>
      </c>
      <c r="D53" s="228" t="s">
        <v>453</v>
      </c>
      <c r="E53" s="228"/>
      <c r="F53" s="228"/>
      <c r="G53" s="1"/>
      <c r="H53" s="113" t="s">
        <v>80</v>
      </c>
      <c r="I53" s="113" t="s">
        <v>144</v>
      </c>
      <c r="J53" s="227"/>
      <c r="K53" s="32"/>
      <c r="L53" s="22"/>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row>
    <row r="54" spans="1:51" ht="13.5" customHeight="1" x14ac:dyDescent="0.3">
      <c r="A54" s="22"/>
      <c r="B54" s="29"/>
      <c r="C54" s="206" t="s">
        <v>434</v>
      </c>
      <c r="D54" s="229" t="s">
        <v>455</v>
      </c>
      <c r="E54" s="229"/>
      <c r="F54" s="229"/>
      <c r="G54" s="1"/>
      <c r="H54" s="113" t="s">
        <v>81</v>
      </c>
      <c r="I54" s="113" t="s">
        <v>145</v>
      </c>
      <c r="J54" s="113" t="s">
        <v>230</v>
      </c>
      <c r="K54" s="32"/>
      <c r="L54" s="22"/>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row>
    <row r="55" spans="1:51" ht="13.5" customHeight="1" x14ac:dyDescent="0.3">
      <c r="A55" s="22"/>
      <c r="B55" s="29"/>
      <c r="C55" s="207"/>
      <c r="D55" s="229"/>
      <c r="E55" s="229"/>
      <c r="F55" s="229"/>
      <c r="G55" s="1"/>
      <c r="H55" s="113" t="s">
        <v>82</v>
      </c>
      <c r="I55" s="113" t="s">
        <v>146</v>
      </c>
      <c r="J55" s="113" t="s">
        <v>205</v>
      </c>
      <c r="K55" s="32"/>
      <c r="L55" s="22"/>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row>
    <row r="56" spans="1:51" ht="13.5" customHeight="1" x14ac:dyDescent="0.3">
      <c r="A56" s="22"/>
      <c r="B56" s="29"/>
      <c r="C56" s="205"/>
      <c r="D56" s="229"/>
      <c r="E56" s="229"/>
      <c r="F56" s="229"/>
      <c r="G56" s="1"/>
      <c r="H56" s="113" t="s">
        <v>83</v>
      </c>
      <c r="I56" s="113" t="s">
        <v>147</v>
      </c>
      <c r="J56" s="113" t="s">
        <v>206</v>
      </c>
      <c r="K56" s="32"/>
      <c r="L56" s="22"/>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row>
    <row r="57" spans="1:51" ht="13.5" customHeight="1" x14ac:dyDescent="0.3">
      <c r="A57" s="22"/>
      <c r="B57" s="29"/>
      <c r="C57" s="111" t="s">
        <v>435</v>
      </c>
      <c r="D57" s="228" t="s">
        <v>456</v>
      </c>
      <c r="E57" s="228"/>
      <c r="F57" s="228"/>
      <c r="G57" s="1"/>
      <c r="H57" s="113" t="s">
        <v>84</v>
      </c>
      <c r="I57" s="113" t="s">
        <v>148</v>
      </c>
      <c r="J57" s="113" t="s">
        <v>207</v>
      </c>
      <c r="K57" s="32"/>
      <c r="L57" s="22"/>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row>
    <row r="58" spans="1:51" ht="13.5" customHeight="1" x14ac:dyDescent="0.3">
      <c r="A58" s="22"/>
      <c r="B58" s="29"/>
      <c r="C58" s="111" t="s">
        <v>436</v>
      </c>
      <c r="D58" s="228" t="s">
        <v>457</v>
      </c>
      <c r="E58" s="228"/>
      <c r="F58" s="228"/>
      <c r="G58" s="1"/>
      <c r="H58" s="113" t="s">
        <v>85</v>
      </c>
      <c r="I58" s="113" t="s">
        <v>149</v>
      </c>
      <c r="J58" s="113" t="s">
        <v>208</v>
      </c>
      <c r="K58" s="32"/>
      <c r="L58" s="22"/>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row>
    <row r="59" spans="1:51" ht="13.5" customHeight="1" x14ac:dyDescent="0.3">
      <c r="A59" s="22"/>
      <c r="B59" s="29"/>
      <c r="C59" s="111" t="s">
        <v>437</v>
      </c>
      <c r="D59" s="175" t="s">
        <v>458</v>
      </c>
      <c r="E59" s="175"/>
      <c r="F59" s="175"/>
      <c r="G59" s="1"/>
      <c r="H59" s="113" t="s">
        <v>86</v>
      </c>
      <c r="I59" s="113" t="s">
        <v>469</v>
      </c>
      <c r="J59" s="113" t="s">
        <v>209</v>
      </c>
      <c r="K59" s="32"/>
      <c r="L59" s="22"/>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row>
    <row r="60" spans="1:51" ht="13.5" customHeight="1" x14ac:dyDescent="0.3">
      <c r="A60" s="22"/>
      <c r="B60" s="29"/>
      <c r="G60" s="1"/>
      <c r="H60" s="113" t="s">
        <v>87</v>
      </c>
      <c r="I60" s="113" t="s">
        <v>150</v>
      </c>
      <c r="J60" s="113" t="s">
        <v>210</v>
      </c>
      <c r="K60" s="32"/>
      <c r="L60" s="22"/>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row>
    <row r="61" spans="1:51" ht="13.5" customHeight="1" x14ac:dyDescent="0.3">
      <c r="A61" s="22"/>
      <c r="B61" s="29"/>
      <c r="G61" s="1"/>
      <c r="H61" s="113" t="s">
        <v>88</v>
      </c>
      <c r="I61" s="113" t="s">
        <v>151</v>
      </c>
      <c r="J61" s="113" t="s">
        <v>211</v>
      </c>
      <c r="K61" s="32"/>
      <c r="L61" s="22"/>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row>
    <row r="62" spans="1:51" ht="13.5" customHeight="1" x14ac:dyDescent="0.3">
      <c r="A62" s="22"/>
      <c r="B62" s="29"/>
      <c r="G62" s="1"/>
      <c r="H62" s="113" t="s">
        <v>89</v>
      </c>
      <c r="I62" s="113" t="s">
        <v>152</v>
      </c>
      <c r="J62" s="113" t="s">
        <v>212</v>
      </c>
      <c r="K62" s="32"/>
      <c r="L62" s="22"/>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row>
    <row r="63" spans="1:51" ht="13.5" customHeight="1" x14ac:dyDescent="0.3">
      <c r="A63" s="22"/>
      <c r="B63" s="29"/>
      <c r="G63" s="1"/>
      <c r="H63" s="113" t="s">
        <v>90</v>
      </c>
      <c r="I63" s="113" t="s">
        <v>153</v>
      </c>
      <c r="J63" s="113" t="s">
        <v>213</v>
      </c>
      <c r="K63" s="32"/>
      <c r="L63" s="22"/>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row>
    <row r="64" spans="1:51" ht="13.5" customHeight="1" x14ac:dyDescent="0.3">
      <c r="A64" s="22"/>
      <c r="B64" s="29"/>
      <c r="G64" s="1"/>
      <c r="H64" s="113" t="s">
        <v>91</v>
      </c>
      <c r="I64" s="113" t="s">
        <v>154</v>
      </c>
      <c r="J64" s="113" t="s">
        <v>214</v>
      </c>
      <c r="K64" s="32"/>
      <c r="L64" s="22"/>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row>
    <row r="65" spans="1:51" ht="13.5" customHeight="1" x14ac:dyDescent="0.3">
      <c r="A65" s="22"/>
      <c r="B65" s="29"/>
      <c r="G65" s="1"/>
      <c r="H65" s="113" t="s">
        <v>92</v>
      </c>
      <c r="I65" s="113" t="s">
        <v>155</v>
      </c>
      <c r="J65" s="227" t="s">
        <v>215</v>
      </c>
      <c r="K65" s="32"/>
      <c r="L65" s="22"/>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row>
    <row r="66" spans="1:51" ht="13.5" customHeight="1" x14ac:dyDescent="0.3">
      <c r="A66" s="22"/>
      <c r="B66" s="29"/>
      <c r="G66" s="1"/>
      <c r="H66" s="113" t="s">
        <v>226</v>
      </c>
      <c r="I66" s="113" t="s">
        <v>156</v>
      </c>
      <c r="J66" s="227"/>
      <c r="K66" s="32"/>
      <c r="L66" s="22"/>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row>
    <row r="67" spans="1:51" ht="13.5" customHeight="1" x14ac:dyDescent="0.3">
      <c r="A67" s="22"/>
      <c r="B67" s="29"/>
      <c r="G67" s="1"/>
      <c r="H67" s="113" t="s">
        <v>93</v>
      </c>
      <c r="I67" s="113" t="s">
        <v>157</v>
      </c>
      <c r="J67" s="113" t="s">
        <v>216</v>
      </c>
      <c r="K67" s="32"/>
      <c r="L67" s="22"/>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row>
    <row r="68" spans="1:51" ht="13.5" customHeight="1" x14ac:dyDescent="0.3">
      <c r="A68" s="22"/>
      <c r="B68" s="29"/>
      <c r="G68" s="1"/>
      <c r="H68" s="113" t="s">
        <v>94</v>
      </c>
      <c r="I68" s="113" t="s">
        <v>158</v>
      </c>
      <c r="J68" s="113" t="s">
        <v>217</v>
      </c>
      <c r="K68" s="32"/>
      <c r="L68" s="22"/>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row>
    <row r="69" spans="1:51" ht="13.5" customHeight="1" x14ac:dyDescent="0.3">
      <c r="A69" s="22"/>
      <c r="B69" s="29"/>
      <c r="G69" s="1"/>
      <c r="H69" s="113" t="s">
        <v>95</v>
      </c>
      <c r="I69" s="113" t="s">
        <v>159</v>
      </c>
      <c r="J69" s="113" t="s">
        <v>218</v>
      </c>
      <c r="K69" s="32"/>
      <c r="L69" s="22"/>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row>
    <row r="70" spans="1:51" ht="13.5" customHeight="1" x14ac:dyDescent="0.3">
      <c r="A70" s="22"/>
      <c r="B70" s="29"/>
      <c r="G70" s="1"/>
      <c r="H70" s="113" t="s">
        <v>467</v>
      </c>
      <c r="I70" s="113" t="s">
        <v>160</v>
      </c>
      <c r="J70" s="113" t="s">
        <v>219</v>
      </c>
      <c r="K70" s="32"/>
      <c r="L70" s="22"/>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row>
    <row r="71" spans="1:51" ht="13.5" customHeight="1" x14ac:dyDescent="0.3">
      <c r="A71" s="22"/>
      <c r="B71" s="29"/>
      <c r="G71" s="1"/>
      <c r="H71" s="113" t="s">
        <v>96</v>
      </c>
      <c r="I71" s="113" t="s">
        <v>161</v>
      </c>
      <c r="J71" s="113" t="s">
        <v>220</v>
      </c>
      <c r="K71" s="32"/>
      <c r="L71" s="22"/>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row>
    <row r="72" spans="1:51" ht="13.5" customHeight="1" x14ac:dyDescent="0.3">
      <c r="A72" s="22"/>
      <c r="B72" s="29"/>
      <c r="G72" s="1"/>
      <c r="H72" s="113" t="s">
        <v>97</v>
      </c>
      <c r="I72" s="225" t="s">
        <v>470</v>
      </c>
      <c r="J72" s="113" t="s">
        <v>221</v>
      </c>
      <c r="K72" s="32"/>
      <c r="L72" s="22"/>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row>
    <row r="73" spans="1:51" ht="13.5" customHeight="1" x14ac:dyDescent="0.3">
      <c r="A73" s="22"/>
      <c r="B73" s="29"/>
      <c r="G73" s="1"/>
      <c r="H73" s="113" t="s">
        <v>98</v>
      </c>
      <c r="I73" s="226"/>
      <c r="J73" s="113" t="s">
        <v>222</v>
      </c>
      <c r="K73" s="32"/>
      <c r="L73" s="22"/>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row>
    <row r="74" spans="1:51" ht="13.5" customHeight="1" x14ac:dyDescent="0.3">
      <c r="A74" s="22"/>
      <c r="B74" s="29"/>
      <c r="G74" s="1"/>
      <c r="H74" s="113" t="s">
        <v>99</v>
      </c>
      <c r="I74" s="113" t="s">
        <v>162</v>
      </c>
      <c r="J74" s="113" t="s">
        <v>223</v>
      </c>
      <c r="K74" s="32"/>
      <c r="L74" s="22"/>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row>
    <row r="75" spans="1:51" ht="13.5" customHeight="1" x14ac:dyDescent="0.3">
      <c r="A75" s="22"/>
      <c r="B75" s="29"/>
      <c r="G75" s="1"/>
      <c r="H75" s="113" t="s">
        <v>100</v>
      </c>
      <c r="I75" s="113" t="s">
        <v>163</v>
      </c>
      <c r="J75" s="113" t="s">
        <v>224</v>
      </c>
      <c r="K75" s="32"/>
      <c r="L75" s="22"/>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row>
    <row r="76" spans="1:51" ht="13.5" customHeight="1" x14ac:dyDescent="0.3">
      <c r="A76" s="21"/>
      <c r="B76" s="29"/>
      <c r="G76" s="1"/>
      <c r="H76" s="113" t="s">
        <v>101</v>
      </c>
      <c r="I76" s="113" t="s">
        <v>164</v>
      </c>
      <c r="J76" s="200"/>
      <c r="K76" s="32"/>
      <c r="L76" s="22"/>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row>
    <row r="77" spans="1:51" ht="13.5" customHeight="1" x14ac:dyDescent="0.3">
      <c r="A77" s="21"/>
      <c r="B77" s="29"/>
      <c r="G77" s="1"/>
      <c r="H77" s="113" t="s">
        <v>102</v>
      </c>
      <c r="I77" s="113" t="s">
        <v>165</v>
      </c>
      <c r="J77" s="200"/>
      <c r="K77" s="32"/>
      <c r="L77" s="22"/>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row>
    <row r="78" spans="1:51" ht="13.5" customHeight="1" x14ac:dyDescent="0.3">
      <c r="A78" s="21"/>
      <c r="B78" s="29"/>
      <c r="G78" s="1"/>
      <c r="H78" s="113" t="s">
        <v>103</v>
      </c>
      <c r="I78" s="113" t="s">
        <v>166</v>
      </c>
      <c r="J78" s="200"/>
      <c r="K78" s="32"/>
      <c r="L78" s="22"/>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row>
    <row r="79" spans="1:51" ht="13.5" customHeight="1" x14ac:dyDescent="0.25">
      <c r="A79" s="21"/>
      <c r="B79" s="37"/>
      <c r="C79" s="18"/>
      <c r="D79" s="18"/>
      <c r="E79" s="18"/>
      <c r="F79" s="18"/>
      <c r="G79" s="18"/>
      <c r="H79" s="18"/>
      <c r="I79" s="18"/>
      <c r="J79" s="18"/>
      <c r="K79" s="19"/>
      <c r="L79" s="40"/>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row>
    <row r="80" spans="1:51"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row>
    <row r="81" spans="1:51"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row>
    <row r="82" spans="1:51"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row>
    <row r="83" spans="1:51"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row>
    <row r="84" spans="1:51"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row>
    <row r="85" spans="1:51"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row>
    <row r="86" spans="1:51"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row>
    <row r="87" spans="1:51"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row>
    <row r="88" spans="1:51"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row>
    <row r="89" spans="1:51"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row>
    <row r="90" spans="1:51"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row>
    <row r="91" spans="1:51"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row>
    <row r="92" spans="1:51"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row>
    <row r="93" spans="1:51"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row>
    <row r="94" spans="1:51"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row>
    <row r="95" spans="1:51"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row>
    <row r="96" spans="1:51"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row>
    <row r="97" spans="1:51"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row>
    <row r="98" spans="1:51"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row>
    <row r="99" spans="1:51"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row>
    <row r="100" spans="1:51"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row>
    <row r="101" spans="1:51"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row>
    <row r="102" spans="1:51"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row>
    <row r="103" spans="1:51"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row>
    <row r="104" spans="1:51"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row>
    <row r="105" spans="1:51"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row>
    <row r="106" spans="1:51"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row>
    <row r="107" spans="1:51"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row>
    <row r="108" spans="1:51"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row>
    <row r="109" spans="1:51"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row>
    <row r="110" spans="1:51"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row>
    <row r="111" spans="1:51"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row>
    <row r="112" spans="1:51"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row>
    <row r="113" spans="1:51"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row>
    <row r="114" spans="1:51"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row>
    <row r="115" spans="1:51"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row>
    <row r="116" spans="1:51"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row>
    <row r="117" spans="1:51"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row>
    <row r="118" spans="1:51"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row>
    <row r="119" spans="1:51"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row>
    <row r="120" spans="1:51"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row>
    <row r="121" spans="1:51"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row>
    <row r="122" spans="1:51"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row>
    <row r="123" spans="1:51"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row>
    <row r="124" spans="1:51"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row>
    <row r="125" spans="1:51"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row>
    <row r="126" spans="1:51"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row>
    <row r="127" spans="1:51"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row>
    <row r="128" spans="1:51"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row>
    <row r="129" spans="1:51"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row>
    <row r="130" spans="1:51"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row>
    <row r="131" spans="1:51"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row>
    <row r="132" spans="1:51"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row>
    <row r="133" spans="1:51"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row>
    <row r="134" spans="1:51"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row>
    <row r="135" spans="1:51"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row>
    <row r="136" spans="1:51"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row>
    <row r="137" spans="1:51"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row>
    <row r="138" spans="1:51"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row>
    <row r="139" spans="1:51"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row>
    <row r="140" spans="1:51"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row>
    <row r="141" spans="1:51"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row>
    <row r="142" spans="1:51"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row>
    <row r="143" spans="1:51"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row>
    <row r="144" spans="1:51"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row>
    <row r="145" spans="1:51"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row>
    <row r="146" spans="1:51"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row>
    <row r="147" spans="1:51"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row>
    <row r="148" spans="1:51"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row>
    <row r="149" spans="1:51"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row>
    <row r="150" spans="1:51"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row>
    <row r="151" spans="1:51"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row>
    <row r="152" spans="1:51"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row>
    <row r="153" spans="1:51"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row>
    <row r="154" spans="1:51"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row>
    <row r="155" spans="1:51"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row>
    <row r="156" spans="1:51"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row>
    <row r="157" spans="1:51"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row>
    <row r="158" spans="1:51"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row>
    <row r="159" spans="1:51"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row>
    <row r="160" spans="1:51"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row>
    <row r="161" spans="1:51"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row>
    <row r="162" spans="1:51"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row>
    <row r="163" spans="1:51"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row>
    <row r="164" spans="1:51"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row>
    <row r="165" spans="1:51"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row>
    <row r="166" spans="1:51"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row>
    <row r="167" spans="1:51"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row>
    <row r="168" spans="1:51"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row>
    <row r="169" spans="1:51" x14ac:dyDescent="0.2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row>
    <row r="170" spans="1:51" x14ac:dyDescent="0.2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row>
    <row r="171" spans="1:51" x14ac:dyDescent="0.2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row>
    <row r="172" spans="1:51" x14ac:dyDescent="0.2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row>
    <row r="173" spans="1:51" x14ac:dyDescent="0.2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row>
    <row r="174" spans="1:51" x14ac:dyDescent="0.2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row>
    <row r="175" spans="1:51" x14ac:dyDescent="0.2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row>
    <row r="176" spans="1:51" x14ac:dyDescent="0.2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row>
    <row r="177" spans="1:51" x14ac:dyDescent="0.2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row>
    <row r="178" spans="1:51" x14ac:dyDescent="0.2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row>
    <row r="179" spans="1:51" x14ac:dyDescent="0.2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row>
    <row r="180" spans="1:51" x14ac:dyDescent="0.2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row>
    <row r="181" spans="1:51" x14ac:dyDescent="0.2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row>
    <row r="182" spans="1:51" x14ac:dyDescent="0.2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row>
    <row r="183" spans="1:51" x14ac:dyDescent="0.2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row>
    <row r="184" spans="1:51" x14ac:dyDescent="0.2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row>
    <row r="185" spans="1:51" x14ac:dyDescent="0.2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row>
    <row r="186" spans="1:51" x14ac:dyDescent="0.2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row>
    <row r="187" spans="1:51" x14ac:dyDescent="0.2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row>
    <row r="188" spans="1:51" x14ac:dyDescent="0.2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row>
    <row r="189" spans="1:51" x14ac:dyDescent="0.2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row>
    <row r="190" spans="1:51" x14ac:dyDescent="0.2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row>
    <row r="191" spans="1:51" x14ac:dyDescent="0.2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row>
    <row r="192" spans="1:51" x14ac:dyDescent="0.2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row>
    <row r="193" spans="1:51" x14ac:dyDescent="0.2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row>
    <row r="194" spans="1:51" x14ac:dyDescent="0.2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row>
    <row r="195" spans="1:51" x14ac:dyDescent="0.2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row>
    <row r="196" spans="1:51" x14ac:dyDescent="0.2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row>
    <row r="197" spans="1:51" x14ac:dyDescent="0.25">
      <c r="A197" s="21"/>
      <c r="B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row>
    <row r="198" spans="1:51" x14ac:dyDescent="0.25">
      <c r="A198" s="21"/>
      <c r="B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row>
    <row r="199" spans="1:51" x14ac:dyDescent="0.25">
      <c r="A199" s="21"/>
      <c r="B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row>
    <row r="200" spans="1:51" x14ac:dyDescent="0.25">
      <c r="A200" s="21"/>
      <c r="B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row>
    <row r="201" spans="1:51" x14ac:dyDescent="0.25">
      <c r="A201" s="21"/>
      <c r="B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row>
    <row r="202" spans="1:51" x14ac:dyDescent="0.25">
      <c r="A202" s="21"/>
      <c r="B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row>
    <row r="203" spans="1:51" x14ac:dyDescent="0.25">
      <c r="A203" s="21"/>
      <c r="B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row>
    <row r="204" spans="1:51" x14ac:dyDescent="0.25">
      <c r="A204" s="21"/>
      <c r="B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row>
    <row r="205" spans="1:51" x14ac:dyDescent="0.25">
      <c r="A205" s="21"/>
      <c r="B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row>
    <row r="206" spans="1:51" x14ac:dyDescent="0.25">
      <c r="A206" s="21"/>
      <c r="B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row>
    <row r="207" spans="1:51" x14ac:dyDescent="0.25">
      <c r="A207" s="21"/>
      <c r="B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row>
    <row r="208" spans="1:51" x14ac:dyDescent="0.25">
      <c r="A208" s="21"/>
      <c r="B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row>
    <row r="209" spans="1:51" x14ac:dyDescent="0.25">
      <c r="A209" s="21"/>
      <c r="B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row>
    <row r="210" spans="1:51" x14ac:dyDescent="0.25">
      <c r="A210" s="21"/>
      <c r="B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row>
    <row r="211" spans="1:51" x14ac:dyDescent="0.25">
      <c r="A211" s="21"/>
      <c r="B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row>
    <row r="212" spans="1:51" x14ac:dyDescent="0.25">
      <c r="A212" s="21"/>
      <c r="B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row>
    <row r="213" spans="1:51" x14ac:dyDescent="0.25">
      <c r="A213" s="21"/>
      <c r="B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row>
    <row r="214" spans="1:51" x14ac:dyDescent="0.25">
      <c r="A214" s="21"/>
      <c r="B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row>
    <row r="215" spans="1:51" x14ac:dyDescent="0.25">
      <c r="A215" s="21"/>
      <c r="B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row>
    <row r="216" spans="1:51" x14ac:dyDescent="0.25">
      <c r="A216" s="21"/>
      <c r="B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row>
    <row r="217" spans="1:51" x14ac:dyDescent="0.25">
      <c r="A217" s="21"/>
      <c r="B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row>
    <row r="218" spans="1:51" x14ac:dyDescent="0.25">
      <c r="A218" s="21"/>
      <c r="B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row>
    <row r="219" spans="1:51" x14ac:dyDescent="0.25">
      <c r="A219" s="21"/>
      <c r="B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row>
    <row r="220" spans="1:51" x14ac:dyDescent="0.25">
      <c r="A220" s="21"/>
      <c r="B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row>
    <row r="221" spans="1:51" x14ac:dyDescent="0.25">
      <c r="A221" s="21"/>
      <c r="B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row>
    <row r="222" spans="1:51" x14ac:dyDescent="0.25">
      <c r="A222" s="21"/>
      <c r="B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row>
  </sheetData>
  <sheetProtection password="CDE6" sheet="1" objects="1" scenarios="1"/>
  <mergeCells count="31">
    <mergeCell ref="C26:E26"/>
    <mergeCell ref="C9:F9"/>
    <mergeCell ref="C36:F38"/>
    <mergeCell ref="C40:F40"/>
    <mergeCell ref="C30:F30"/>
    <mergeCell ref="C33:F33"/>
    <mergeCell ref="C23:F24"/>
    <mergeCell ref="C17:F18"/>
    <mergeCell ref="C6:J6"/>
    <mergeCell ref="C7:F7"/>
    <mergeCell ref="H9:J9"/>
    <mergeCell ref="C20:E20"/>
    <mergeCell ref="H7:J7"/>
    <mergeCell ref="D41:F41"/>
    <mergeCell ref="D42:F42"/>
    <mergeCell ref="D43:F43"/>
    <mergeCell ref="D44:F44"/>
    <mergeCell ref="D45:F45"/>
    <mergeCell ref="D49:F50"/>
    <mergeCell ref="D54:F56"/>
    <mergeCell ref="D52:F52"/>
    <mergeCell ref="D53:F53"/>
    <mergeCell ref="D46:F46"/>
    <mergeCell ref="D47:F47"/>
    <mergeCell ref="D48:F48"/>
    <mergeCell ref="D51:F51"/>
    <mergeCell ref="I72:I73"/>
    <mergeCell ref="J65:J66"/>
    <mergeCell ref="J52:J53"/>
    <mergeCell ref="D57:F57"/>
    <mergeCell ref="D58:F58"/>
  </mergeCells>
  <hyperlinks>
    <hyperlink ref="C36:F38" r:id="rId1" display="Commodity Code List: The table below lists the valid class I commodity codes that may be used when entering data into Section 2 of this form.  A complete list of commodity codes can be found in the Official Harmonized Tariff Schedule."/>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B1:Y203"/>
  <sheetViews>
    <sheetView workbookViewId="0"/>
  </sheetViews>
  <sheetFormatPr defaultColWidth="9.140625" defaultRowHeight="12.75" x14ac:dyDescent="0.2"/>
  <cols>
    <col min="1" max="1" width="4.7109375" style="3" customWidth="1"/>
    <col min="2" max="2" width="24.5703125" style="3" customWidth="1"/>
    <col min="3" max="3" width="14.7109375" style="3" bestFit="1" customWidth="1"/>
    <col min="4" max="4" width="14.28515625" style="3" bestFit="1" customWidth="1"/>
    <col min="5" max="5" width="17.42578125" style="3" bestFit="1" customWidth="1"/>
    <col min="6" max="6" width="12.7109375" style="3" bestFit="1" customWidth="1"/>
    <col min="7" max="7" width="15.5703125" style="3" bestFit="1" customWidth="1"/>
    <col min="8" max="9" width="15.5703125" style="3" customWidth="1"/>
    <col min="10" max="10" width="14.42578125" style="3" customWidth="1"/>
    <col min="11" max="11" width="14.140625" style="3" bestFit="1" customWidth="1"/>
    <col min="12" max="12" width="18.42578125" style="3" customWidth="1"/>
    <col min="13" max="13" width="18.5703125" style="3" customWidth="1"/>
    <col min="14" max="14" width="18.28515625" style="3" customWidth="1"/>
    <col min="15" max="15" width="13.42578125" style="3" customWidth="1"/>
    <col min="16" max="16" width="15.42578125" style="3" customWidth="1"/>
    <col min="17" max="17" width="7.5703125" style="3" customWidth="1"/>
    <col min="18" max="18" width="13.28515625" style="3" bestFit="1" customWidth="1"/>
    <col min="19" max="19" width="14.7109375" style="3" bestFit="1" customWidth="1"/>
    <col min="20" max="20" width="9.140625" style="3"/>
    <col min="21" max="21" width="20.140625" style="3" bestFit="1" customWidth="1"/>
    <col min="22" max="22" width="9.5703125" style="3" bestFit="1" customWidth="1"/>
    <col min="23" max="23" width="9.140625" style="3"/>
    <col min="24" max="24" width="12.140625" style="3" bestFit="1" customWidth="1"/>
    <col min="25" max="25" width="16.28515625" style="3" customWidth="1"/>
    <col min="26" max="16384" width="9.140625" style="3"/>
  </cols>
  <sheetData>
    <row r="1" spans="2:25" x14ac:dyDescent="0.2">
      <c r="R1" s="239" t="s">
        <v>432</v>
      </c>
      <c r="S1" s="239"/>
      <c r="U1" s="239" t="s">
        <v>323</v>
      </c>
      <c r="V1" s="239"/>
    </row>
    <row r="2" spans="2:25" ht="25.5" x14ac:dyDescent="0.2">
      <c r="B2" s="81" t="s">
        <v>40</v>
      </c>
      <c r="C2" s="102" t="s">
        <v>34</v>
      </c>
      <c r="D2" s="80" t="s">
        <v>363</v>
      </c>
      <c r="E2" s="102" t="s">
        <v>13</v>
      </c>
      <c r="F2" s="80" t="s">
        <v>15</v>
      </c>
      <c r="G2" s="80" t="s">
        <v>16</v>
      </c>
      <c r="H2" s="103" t="s">
        <v>308</v>
      </c>
      <c r="I2" s="80" t="s">
        <v>307</v>
      </c>
      <c r="J2" s="102" t="s">
        <v>9</v>
      </c>
      <c r="K2" s="102" t="s">
        <v>32</v>
      </c>
      <c r="L2" s="104" t="s">
        <v>239</v>
      </c>
      <c r="M2" s="105" t="s">
        <v>240</v>
      </c>
      <c r="N2" s="104" t="s">
        <v>241</v>
      </c>
      <c r="O2" s="163" t="s">
        <v>397</v>
      </c>
      <c r="P2" s="163" t="s">
        <v>398</v>
      </c>
      <c r="R2" s="168" t="s">
        <v>4</v>
      </c>
      <c r="S2" s="168" t="s">
        <v>34</v>
      </c>
      <c r="U2" s="55" t="s">
        <v>25</v>
      </c>
      <c r="V2" s="55" t="s">
        <v>246</v>
      </c>
      <c r="Y2" s="3" t="s">
        <v>383</v>
      </c>
    </row>
    <row r="3" spans="2:25" x14ac:dyDescent="0.2">
      <c r="B3" s="62" t="s">
        <v>41</v>
      </c>
      <c r="C3" s="203" t="s">
        <v>416</v>
      </c>
      <c r="D3" s="119" t="s">
        <v>357</v>
      </c>
      <c r="E3" s="82" t="s">
        <v>19</v>
      </c>
      <c r="F3" s="54">
        <v>2018</v>
      </c>
      <c r="G3" s="54">
        <v>1</v>
      </c>
      <c r="H3" s="54">
        <v>1</v>
      </c>
      <c r="I3" s="83">
        <f ca="1">IF(SUM('Section 1'!$F$11:$F$12)&gt;0,DATE(2018,1,1),DATE('Section 1'!$D$11,VLOOKUP('Section 1'!D12,Lists!$G$3:$H$6,2,0),1))</f>
        <v>43101</v>
      </c>
      <c r="J3" s="54" t="s">
        <v>336</v>
      </c>
      <c r="K3" s="82" t="s">
        <v>236</v>
      </c>
      <c r="L3" s="84" t="s">
        <v>236</v>
      </c>
      <c r="M3" s="86" t="s">
        <v>312</v>
      </c>
      <c r="N3" s="84" t="s">
        <v>237</v>
      </c>
      <c r="O3" s="54" t="str">
        <f ca="1">MONTH('Section 1'!D5)&amp;"-"&amp;DAY('Section 1'!D5)&amp;"-"&amp;YEAR('Section 1'!D5)</f>
        <v>12-6-2017</v>
      </c>
      <c r="P3" s="54" t="s">
        <v>253</v>
      </c>
      <c r="R3" s="119" t="s">
        <v>335</v>
      </c>
      <c r="S3" s="54" t="s">
        <v>416</v>
      </c>
      <c r="U3" s="54" t="s">
        <v>247</v>
      </c>
      <c r="V3" s="54" t="s">
        <v>248</v>
      </c>
      <c r="X3" s="3" t="s">
        <v>384</v>
      </c>
      <c r="Y3" s="3">
        <f>IF(MAX(OutputForCSV!A2:A500)=0,1,MAX(OutputForCSV!A2:A500))</f>
        <v>1</v>
      </c>
    </row>
    <row r="4" spans="2:25" x14ac:dyDescent="0.2">
      <c r="B4" s="62" t="s">
        <v>42</v>
      </c>
      <c r="C4" s="203" t="s">
        <v>396</v>
      </c>
      <c r="D4" s="119" t="s">
        <v>358</v>
      </c>
      <c r="E4" s="82" t="s">
        <v>20</v>
      </c>
      <c r="F4" s="54">
        <v>2019</v>
      </c>
      <c r="G4" s="54">
        <v>2</v>
      </c>
      <c r="H4" s="54">
        <v>4</v>
      </c>
      <c r="I4" s="83">
        <f ca="1">IF(SUM('Section 1'!$F$11:$F$12)&gt;0,DATE(2030,1,1),IF('Section 1'!D12=4,DATE('Section 1'!D11+1,1,1)-1,DATE('Section 1'!$D$11,VLOOKUP('Section 1'!$D$12,Lists!$G$3:$H$6,2,0)+3,1)-1))</f>
        <v>47484</v>
      </c>
      <c r="J4" s="54" t="s">
        <v>338</v>
      </c>
      <c r="K4" s="82" t="s">
        <v>312</v>
      </c>
      <c r="L4" s="85" t="s">
        <v>313</v>
      </c>
      <c r="M4" s="87" t="s">
        <v>314</v>
      </c>
      <c r="N4" s="85" t="s">
        <v>315</v>
      </c>
      <c r="R4" s="119" t="s">
        <v>337</v>
      </c>
      <c r="S4" s="54" t="s">
        <v>417</v>
      </c>
      <c r="U4" s="54" t="s">
        <v>249</v>
      </c>
      <c r="V4" s="54" t="s">
        <v>250</v>
      </c>
      <c r="X4" s="3" t="s">
        <v>385</v>
      </c>
      <c r="Y4" s="3" t="str">
        <f>OutputForCSV!A501</f>
        <v/>
      </c>
    </row>
    <row r="5" spans="2:25" x14ac:dyDescent="0.2">
      <c r="B5" s="62" t="s">
        <v>43</v>
      </c>
      <c r="C5" s="203" t="s">
        <v>418</v>
      </c>
      <c r="D5" s="119" t="s">
        <v>335</v>
      </c>
      <c r="F5" s="54">
        <v>2020</v>
      </c>
      <c r="G5" s="54">
        <v>3</v>
      </c>
      <c r="H5" s="54">
        <v>7</v>
      </c>
      <c r="J5" s="54" t="s">
        <v>12</v>
      </c>
      <c r="K5" s="82" t="s">
        <v>237</v>
      </c>
      <c r="L5" s="54" t="s">
        <v>336</v>
      </c>
      <c r="M5" s="54" t="s">
        <v>366</v>
      </c>
      <c r="N5" s="54" t="s">
        <v>243</v>
      </c>
      <c r="R5" s="119" t="s">
        <v>339</v>
      </c>
      <c r="S5" s="54" t="s">
        <v>420</v>
      </c>
      <c r="U5" s="54" t="s">
        <v>251</v>
      </c>
      <c r="V5" s="54" t="s">
        <v>252</v>
      </c>
      <c r="X5" s="3" t="s">
        <v>386</v>
      </c>
      <c r="Y5" s="3">
        <f>MAX(OutputForCSV!A501:A510)</f>
        <v>0</v>
      </c>
    </row>
    <row r="6" spans="2:25" x14ac:dyDescent="0.2">
      <c r="B6" s="62" t="s">
        <v>225</v>
      </c>
      <c r="C6" s="203" t="s">
        <v>419</v>
      </c>
      <c r="D6" s="119" t="s">
        <v>337</v>
      </c>
      <c r="G6" s="54">
        <v>4</v>
      </c>
      <c r="H6" s="54">
        <v>10</v>
      </c>
      <c r="J6" s="54" t="s">
        <v>21</v>
      </c>
      <c r="L6" s="54" t="s">
        <v>338</v>
      </c>
      <c r="M6" s="54" t="s">
        <v>368</v>
      </c>
      <c r="N6" s="54" t="s">
        <v>12</v>
      </c>
      <c r="R6" s="119" t="s">
        <v>341</v>
      </c>
      <c r="S6" s="54" t="s">
        <v>420</v>
      </c>
      <c r="U6" s="54" t="s">
        <v>253</v>
      </c>
      <c r="V6" s="54" t="s">
        <v>254</v>
      </c>
      <c r="X6" s="3" t="s">
        <v>387</v>
      </c>
      <c r="Y6" s="3">
        <f>IF(MAX(TempOutput!A2:A510)=0,1,MAX(TempOutput!A2:A510))</f>
        <v>1</v>
      </c>
    </row>
    <row r="7" spans="2:25" x14ac:dyDescent="0.2">
      <c r="B7" s="62" t="s">
        <v>44</v>
      </c>
      <c r="C7" s="203" t="s">
        <v>417</v>
      </c>
      <c r="D7" s="119" t="s">
        <v>339</v>
      </c>
      <c r="L7" s="54" t="s">
        <v>366</v>
      </c>
      <c r="M7" s="54" t="s">
        <v>367</v>
      </c>
      <c r="N7" s="54" t="s">
        <v>21</v>
      </c>
      <c r="R7" s="119" t="s">
        <v>342</v>
      </c>
      <c r="S7" s="54" t="s">
        <v>420</v>
      </c>
      <c r="U7" s="54" t="s">
        <v>255</v>
      </c>
      <c r="V7" s="54" t="s">
        <v>256</v>
      </c>
      <c r="X7" s="3" t="s">
        <v>388</v>
      </c>
      <c r="Y7" s="3">
        <f>IF(Y3=0,2,Y3+1)</f>
        <v>2</v>
      </c>
    </row>
    <row r="8" spans="2:25" x14ac:dyDescent="0.2">
      <c r="B8" s="62" t="s">
        <v>45</v>
      </c>
      <c r="C8" s="203" t="s">
        <v>420</v>
      </c>
      <c r="D8" s="119" t="s">
        <v>341</v>
      </c>
      <c r="L8" s="54" t="s">
        <v>368</v>
      </c>
      <c r="M8" s="54" t="s">
        <v>369</v>
      </c>
      <c r="N8" s="54" t="s">
        <v>242</v>
      </c>
      <c r="R8" s="119" t="s">
        <v>343</v>
      </c>
      <c r="S8" s="54" t="s">
        <v>396</v>
      </c>
      <c r="U8" s="54" t="s">
        <v>257</v>
      </c>
      <c r="V8" s="54" t="s">
        <v>258</v>
      </c>
    </row>
    <row r="9" spans="2:25" x14ac:dyDescent="0.2">
      <c r="B9" s="62" t="s">
        <v>46</v>
      </c>
      <c r="C9" s="203" t="s">
        <v>422</v>
      </c>
      <c r="D9" s="119" t="s">
        <v>342</v>
      </c>
      <c r="L9" s="54" t="s">
        <v>367</v>
      </c>
      <c r="M9" s="54" t="s">
        <v>340</v>
      </c>
      <c r="R9" s="119" t="s">
        <v>344</v>
      </c>
      <c r="S9" s="54" t="s">
        <v>418</v>
      </c>
      <c r="U9" s="54" t="s">
        <v>259</v>
      </c>
      <c r="V9" s="54" t="s">
        <v>260</v>
      </c>
    </row>
    <row r="10" spans="2:25" x14ac:dyDescent="0.2">
      <c r="B10" s="62" t="s">
        <v>47</v>
      </c>
      <c r="C10" s="203" t="s">
        <v>423</v>
      </c>
      <c r="D10" s="119" t="s">
        <v>343</v>
      </c>
      <c r="I10" s="59"/>
      <c r="L10" s="54" t="s">
        <v>369</v>
      </c>
      <c r="M10" s="54" t="s">
        <v>232</v>
      </c>
      <c r="R10" s="119" t="s">
        <v>345</v>
      </c>
      <c r="S10" s="54" t="s">
        <v>419</v>
      </c>
      <c r="U10" s="54" t="s">
        <v>261</v>
      </c>
      <c r="V10" s="54" t="s">
        <v>262</v>
      </c>
    </row>
    <row r="11" spans="2:25" x14ac:dyDescent="0.2">
      <c r="B11" s="62" t="s">
        <v>48</v>
      </c>
      <c r="C11" s="203" t="s">
        <v>424</v>
      </c>
      <c r="D11" s="119" t="s">
        <v>344</v>
      </c>
      <c r="R11" s="119" t="s">
        <v>346</v>
      </c>
      <c r="S11" s="54" t="s">
        <v>420</v>
      </c>
      <c r="U11" s="54" t="s">
        <v>263</v>
      </c>
      <c r="V11" s="54" t="s">
        <v>264</v>
      </c>
    </row>
    <row r="12" spans="2:25" x14ac:dyDescent="0.2">
      <c r="B12" s="62" t="s">
        <v>49</v>
      </c>
      <c r="C12" s="204" t="s">
        <v>433</v>
      </c>
      <c r="D12" s="119" t="s">
        <v>345</v>
      </c>
      <c r="R12" s="119" t="s">
        <v>347</v>
      </c>
      <c r="S12" s="54" t="s">
        <v>420</v>
      </c>
      <c r="U12" s="54" t="s">
        <v>265</v>
      </c>
      <c r="V12" s="54" t="s">
        <v>266</v>
      </c>
    </row>
    <row r="13" spans="2:25" x14ac:dyDescent="0.2">
      <c r="B13" s="62" t="s">
        <v>50</v>
      </c>
      <c r="C13" s="203" t="s">
        <v>425</v>
      </c>
      <c r="D13" s="119" t="s">
        <v>346</v>
      </c>
      <c r="R13" s="119" t="s">
        <v>348</v>
      </c>
      <c r="S13" s="54" t="s">
        <v>420</v>
      </c>
      <c r="U13" s="54" t="s">
        <v>267</v>
      </c>
      <c r="V13" s="54" t="s">
        <v>268</v>
      </c>
    </row>
    <row r="14" spans="2:25" x14ac:dyDescent="0.2">
      <c r="B14" s="62" t="s">
        <v>51</v>
      </c>
      <c r="C14" s="203" t="s">
        <v>426</v>
      </c>
      <c r="D14" s="119" t="s">
        <v>347</v>
      </c>
      <c r="R14" s="119" t="s">
        <v>349</v>
      </c>
      <c r="S14" s="54" t="s">
        <v>420</v>
      </c>
      <c r="U14" s="54" t="s">
        <v>269</v>
      </c>
      <c r="V14" s="54" t="s">
        <v>270</v>
      </c>
    </row>
    <row r="15" spans="2:25" x14ac:dyDescent="0.2">
      <c r="B15" s="62" t="s">
        <v>52</v>
      </c>
      <c r="C15" s="203" t="s">
        <v>421</v>
      </c>
      <c r="D15" s="119" t="s">
        <v>348</v>
      </c>
      <c r="K15" s="5"/>
      <c r="L15" s="5"/>
      <c r="R15" s="119" t="s">
        <v>350</v>
      </c>
      <c r="S15" s="54" t="s">
        <v>420</v>
      </c>
      <c r="U15" s="54" t="s">
        <v>271</v>
      </c>
      <c r="V15" s="54" t="s">
        <v>272</v>
      </c>
    </row>
    <row r="16" spans="2:25" x14ac:dyDescent="0.2">
      <c r="B16" s="62" t="s">
        <v>53</v>
      </c>
      <c r="C16" s="203" t="s">
        <v>434</v>
      </c>
      <c r="D16" s="119" t="s">
        <v>349</v>
      </c>
      <c r="K16" s="5"/>
      <c r="L16" s="5"/>
      <c r="R16" s="119" t="s">
        <v>351</v>
      </c>
      <c r="S16" s="54" t="s">
        <v>420</v>
      </c>
      <c r="U16" s="54" t="s">
        <v>273</v>
      </c>
      <c r="V16" s="54" t="s">
        <v>274</v>
      </c>
    </row>
    <row r="17" spans="2:22" x14ac:dyDescent="0.2">
      <c r="B17" s="62" t="s">
        <v>54</v>
      </c>
      <c r="C17" s="203" t="s">
        <v>435</v>
      </c>
      <c r="D17" s="119" t="s">
        <v>350</v>
      </c>
      <c r="K17" s="5"/>
      <c r="L17" s="5"/>
      <c r="R17" s="119" t="s">
        <v>352</v>
      </c>
      <c r="S17" s="54" t="s">
        <v>420</v>
      </c>
      <c r="U17" s="54" t="s">
        <v>275</v>
      </c>
      <c r="V17" s="54" t="s">
        <v>276</v>
      </c>
    </row>
    <row r="18" spans="2:22" x14ac:dyDescent="0.2">
      <c r="B18" s="62" t="s">
        <v>55</v>
      </c>
      <c r="C18" s="203" t="s">
        <v>436</v>
      </c>
      <c r="D18" s="119" t="s">
        <v>351</v>
      </c>
      <c r="K18" s="5"/>
      <c r="L18" s="5"/>
      <c r="R18" s="119" t="s">
        <v>353</v>
      </c>
      <c r="S18" s="54" t="s">
        <v>424</v>
      </c>
      <c r="U18" s="54" t="s">
        <v>277</v>
      </c>
      <c r="V18" s="54" t="s">
        <v>278</v>
      </c>
    </row>
    <row r="19" spans="2:22" x14ac:dyDescent="0.2">
      <c r="B19" s="62" t="s">
        <v>56</v>
      </c>
      <c r="C19" s="203" t="s">
        <v>437</v>
      </c>
      <c r="D19" s="119" t="s">
        <v>352</v>
      </c>
      <c r="K19" s="5"/>
      <c r="L19" s="5"/>
      <c r="R19" s="119" t="s">
        <v>354</v>
      </c>
      <c r="S19" s="54" t="s">
        <v>424</v>
      </c>
      <c r="U19" s="54" t="s">
        <v>279</v>
      </c>
      <c r="V19" s="54" t="s">
        <v>280</v>
      </c>
    </row>
    <row r="20" spans="2:22" x14ac:dyDescent="0.2">
      <c r="B20" s="62" t="s">
        <v>57</v>
      </c>
      <c r="D20" s="119" t="s">
        <v>359</v>
      </c>
      <c r="K20" s="5"/>
      <c r="L20" s="5"/>
      <c r="R20" s="119" t="s">
        <v>355</v>
      </c>
      <c r="S20" s="54" t="s">
        <v>423</v>
      </c>
      <c r="U20" s="54" t="s">
        <v>281</v>
      </c>
      <c r="V20" s="54" t="s">
        <v>282</v>
      </c>
    </row>
    <row r="21" spans="2:22" x14ac:dyDescent="0.2">
      <c r="B21" s="62" t="s">
        <v>58</v>
      </c>
      <c r="D21" s="119" t="s">
        <v>353</v>
      </c>
      <c r="K21" s="5"/>
      <c r="L21" s="5"/>
      <c r="R21" s="119" t="s">
        <v>356</v>
      </c>
      <c r="S21" s="54" t="s">
        <v>424</v>
      </c>
      <c r="U21" s="54" t="s">
        <v>283</v>
      </c>
      <c r="V21" s="54" t="s">
        <v>284</v>
      </c>
    </row>
    <row r="22" spans="2:22" x14ac:dyDescent="0.2">
      <c r="B22" s="62" t="s">
        <v>465</v>
      </c>
      <c r="D22" s="119" t="s">
        <v>354</v>
      </c>
      <c r="K22" s="5"/>
      <c r="L22" s="5"/>
      <c r="R22" s="119" t="s">
        <v>357</v>
      </c>
      <c r="S22" s="54" t="s">
        <v>433</v>
      </c>
      <c r="U22" s="54" t="s">
        <v>285</v>
      </c>
      <c r="V22" s="54" t="s">
        <v>286</v>
      </c>
    </row>
    <row r="23" spans="2:22" x14ac:dyDescent="0.2">
      <c r="B23" s="62" t="s">
        <v>59</v>
      </c>
      <c r="D23" s="119" t="s">
        <v>355</v>
      </c>
      <c r="K23" s="5"/>
      <c r="L23" s="5"/>
      <c r="R23" s="119" t="s">
        <v>358</v>
      </c>
      <c r="S23" s="54" t="s">
        <v>422</v>
      </c>
      <c r="U23" s="54" t="s">
        <v>287</v>
      </c>
      <c r="V23" s="54" t="s">
        <v>288</v>
      </c>
    </row>
    <row r="24" spans="2:22" ht="25.5" x14ac:dyDescent="0.2">
      <c r="B24" s="62" t="s">
        <v>466</v>
      </c>
      <c r="D24" s="119" t="s">
        <v>356</v>
      </c>
      <c r="R24" s="119" t="s">
        <v>359</v>
      </c>
      <c r="S24" s="54" t="s">
        <v>426</v>
      </c>
      <c r="U24" s="54" t="s">
        <v>289</v>
      </c>
      <c r="V24" s="54" t="s">
        <v>290</v>
      </c>
    </row>
    <row r="25" spans="2:22" x14ac:dyDescent="0.2">
      <c r="B25" s="62" t="s">
        <v>60</v>
      </c>
      <c r="D25" s="52" t="s">
        <v>360</v>
      </c>
      <c r="R25" s="52" t="s">
        <v>360</v>
      </c>
      <c r="S25" s="54"/>
      <c r="U25" s="54" t="s">
        <v>291</v>
      </c>
      <c r="V25" s="54" t="s">
        <v>292</v>
      </c>
    </row>
    <row r="26" spans="2:22" x14ac:dyDescent="0.2">
      <c r="B26" s="62" t="s">
        <v>61</v>
      </c>
    </row>
    <row r="27" spans="2:22" x14ac:dyDescent="0.2">
      <c r="B27" s="62" t="s">
        <v>62</v>
      </c>
    </row>
    <row r="28" spans="2:22" x14ac:dyDescent="0.2">
      <c r="B28" s="62" t="s">
        <v>63</v>
      </c>
    </row>
    <row r="29" spans="2:22" x14ac:dyDescent="0.2">
      <c r="B29" s="62" t="s">
        <v>393</v>
      </c>
    </row>
    <row r="30" spans="2:22" x14ac:dyDescent="0.2">
      <c r="B30" s="62" t="s">
        <v>64</v>
      </c>
    </row>
    <row r="31" spans="2:22" x14ac:dyDescent="0.2">
      <c r="B31" s="62" t="s">
        <v>65</v>
      </c>
    </row>
    <row r="32" spans="2:22" x14ac:dyDescent="0.2">
      <c r="B32" s="62" t="s">
        <v>66</v>
      </c>
    </row>
    <row r="33" spans="2:2" x14ac:dyDescent="0.2">
      <c r="B33" s="62" t="s">
        <v>67</v>
      </c>
    </row>
    <row r="34" spans="2:2" x14ac:dyDescent="0.2">
      <c r="B34" s="62" t="s">
        <v>68</v>
      </c>
    </row>
    <row r="35" spans="2:2" x14ac:dyDescent="0.2">
      <c r="B35" s="62" t="s">
        <v>69</v>
      </c>
    </row>
    <row r="36" spans="2:2" x14ac:dyDescent="0.2">
      <c r="B36" s="62" t="s">
        <v>70</v>
      </c>
    </row>
    <row r="37" spans="2:2" x14ac:dyDescent="0.2">
      <c r="B37" s="62" t="s">
        <v>71</v>
      </c>
    </row>
    <row r="38" spans="2:2" x14ac:dyDescent="0.2">
      <c r="B38" s="62" t="s">
        <v>72</v>
      </c>
    </row>
    <row r="39" spans="2:2" x14ac:dyDescent="0.2">
      <c r="B39" s="62" t="s">
        <v>73</v>
      </c>
    </row>
    <row r="40" spans="2:2" x14ac:dyDescent="0.2">
      <c r="B40" s="62" t="s">
        <v>74</v>
      </c>
    </row>
    <row r="41" spans="2:2" x14ac:dyDescent="0.2">
      <c r="B41" s="62" t="s">
        <v>75</v>
      </c>
    </row>
    <row r="42" spans="2:2" x14ac:dyDescent="0.2">
      <c r="B42" s="62" t="s">
        <v>76</v>
      </c>
    </row>
    <row r="43" spans="2:2" x14ac:dyDescent="0.2">
      <c r="B43" s="62" t="s">
        <v>77</v>
      </c>
    </row>
    <row r="44" spans="2:2" x14ac:dyDescent="0.2">
      <c r="B44" s="62" t="s">
        <v>78</v>
      </c>
    </row>
    <row r="45" spans="2:2" x14ac:dyDescent="0.2">
      <c r="B45" s="62" t="s">
        <v>79</v>
      </c>
    </row>
    <row r="46" spans="2:2" x14ac:dyDescent="0.2">
      <c r="B46" s="62" t="s">
        <v>80</v>
      </c>
    </row>
    <row r="47" spans="2:2" x14ac:dyDescent="0.2">
      <c r="B47" s="62" t="s">
        <v>81</v>
      </c>
    </row>
    <row r="48" spans="2:2" x14ac:dyDescent="0.2">
      <c r="B48" s="62" t="s">
        <v>82</v>
      </c>
    </row>
    <row r="49" spans="2:2" x14ac:dyDescent="0.2">
      <c r="B49" s="62" t="s">
        <v>83</v>
      </c>
    </row>
    <row r="50" spans="2:2" x14ac:dyDescent="0.2">
      <c r="B50" s="62" t="s">
        <v>84</v>
      </c>
    </row>
    <row r="51" spans="2:2" ht="25.5" x14ac:dyDescent="0.2">
      <c r="B51" s="62" t="s">
        <v>85</v>
      </c>
    </row>
    <row r="52" spans="2:2" x14ac:dyDescent="0.2">
      <c r="B52" s="62" t="s">
        <v>86</v>
      </c>
    </row>
    <row r="53" spans="2:2" x14ac:dyDescent="0.2">
      <c r="B53" s="62" t="s">
        <v>87</v>
      </c>
    </row>
    <row r="54" spans="2:2" x14ac:dyDescent="0.2">
      <c r="B54" s="62" t="s">
        <v>88</v>
      </c>
    </row>
    <row r="55" spans="2:2" x14ac:dyDescent="0.2">
      <c r="B55" s="62" t="s">
        <v>89</v>
      </c>
    </row>
    <row r="56" spans="2:2" x14ac:dyDescent="0.2">
      <c r="B56" s="62" t="s">
        <v>90</v>
      </c>
    </row>
    <row r="57" spans="2:2" x14ac:dyDescent="0.2">
      <c r="B57" s="62" t="s">
        <v>91</v>
      </c>
    </row>
    <row r="58" spans="2:2" x14ac:dyDescent="0.2">
      <c r="B58" s="62" t="s">
        <v>92</v>
      </c>
    </row>
    <row r="59" spans="2:2" x14ac:dyDescent="0.2">
      <c r="B59" s="62" t="s">
        <v>226</v>
      </c>
    </row>
    <row r="60" spans="2:2" x14ac:dyDescent="0.2">
      <c r="B60" s="62" t="s">
        <v>93</v>
      </c>
    </row>
    <row r="61" spans="2:2" x14ac:dyDescent="0.2">
      <c r="B61" s="62" t="s">
        <v>94</v>
      </c>
    </row>
    <row r="62" spans="2:2" x14ac:dyDescent="0.2">
      <c r="B62" s="62" t="s">
        <v>95</v>
      </c>
    </row>
    <row r="63" spans="2:2" x14ac:dyDescent="0.2">
      <c r="B63" s="62" t="s">
        <v>467</v>
      </c>
    </row>
    <row r="64" spans="2:2" x14ac:dyDescent="0.2">
      <c r="B64" s="62" t="s">
        <v>96</v>
      </c>
    </row>
    <row r="65" spans="2:2" x14ac:dyDescent="0.2">
      <c r="B65" s="62" t="s">
        <v>97</v>
      </c>
    </row>
    <row r="66" spans="2:2" x14ac:dyDescent="0.2">
      <c r="B66" s="62" t="s">
        <v>98</v>
      </c>
    </row>
    <row r="67" spans="2:2" x14ac:dyDescent="0.2">
      <c r="B67" s="62" t="s">
        <v>99</v>
      </c>
    </row>
    <row r="68" spans="2:2" x14ac:dyDescent="0.2">
      <c r="B68" s="62" t="s">
        <v>100</v>
      </c>
    </row>
    <row r="69" spans="2:2" x14ac:dyDescent="0.2">
      <c r="B69" s="62" t="s">
        <v>101</v>
      </c>
    </row>
    <row r="70" spans="2:2" x14ac:dyDescent="0.2">
      <c r="B70" s="62" t="s">
        <v>102</v>
      </c>
    </row>
    <row r="71" spans="2:2" x14ac:dyDescent="0.2">
      <c r="B71" s="62" t="s">
        <v>103</v>
      </c>
    </row>
    <row r="72" spans="2:2" x14ac:dyDescent="0.2">
      <c r="B72" s="62" t="s">
        <v>104</v>
      </c>
    </row>
    <row r="73" spans="2:2" x14ac:dyDescent="0.2">
      <c r="B73" s="62" t="s">
        <v>105</v>
      </c>
    </row>
    <row r="74" spans="2:2" x14ac:dyDescent="0.2">
      <c r="B74" s="62" t="s">
        <v>106</v>
      </c>
    </row>
    <row r="75" spans="2:2" x14ac:dyDescent="0.2">
      <c r="B75" s="62" t="s">
        <v>107</v>
      </c>
    </row>
    <row r="76" spans="2:2" x14ac:dyDescent="0.2">
      <c r="B76" s="62" t="s">
        <v>108</v>
      </c>
    </row>
    <row r="77" spans="2:2" x14ac:dyDescent="0.2">
      <c r="B77" s="62" t="s">
        <v>109</v>
      </c>
    </row>
    <row r="78" spans="2:2" x14ac:dyDescent="0.2">
      <c r="B78" s="62" t="s">
        <v>110</v>
      </c>
    </row>
    <row r="79" spans="2:2" x14ac:dyDescent="0.2">
      <c r="B79" s="62" t="s">
        <v>468</v>
      </c>
    </row>
    <row r="80" spans="2:2" x14ac:dyDescent="0.2">
      <c r="B80" s="62" t="s">
        <v>111</v>
      </c>
    </row>
    <row r="81" spans="2:2" x14ac:dyDescent="0.2">
      <c r="B81" s="62" t="s">
        <v>392</v>
      </c>
    </row>
    <row r="82" spans="2:2" x14ac:dyDescent="0.2">
      <c r="B82" s="62" t="s">
        <v>112</v>
      </c>
    </row>
    <row r="83" spans="2:2" x14ac:dyDescent="0.2">
      <c r="B83" s="62" t="s">
        <v>113</v>
      </c>
    </row>
    <row r="84" spans="2:2" x14ac:dyDescent="0.2">
      <c r="B84" s="62" t="s">
        <v>114</v>
      </c>
    </row>
    <row r="85" spans="2:2" x14ac:dyDescent="0.2">
      <c r="B85" s="62" t="s">
        <v>115</v>
      </c>
    </row>
    <row r="86" spans="2:2" x14ac:dyDescent="0.2">
      <c r="B86" s="62" t="s">
        <v>116</v>
      </c>
    </row>
    <row r="87" spans="2:2" x14ac:dyDescent="0.2">
      <c r="B87" s="62" t="s">
        <v>227</v>
      </c>
    </row>
    <row r="88" spans="2:2" x14ac:dyDescent="0.2">
      <c r="B88" s="62" t="s">
        <v>117</v>
      </c>
    </row>
    <row r="89" spans="2:2" x14ac:dyDescent="0.2">
      <c r="B89" s="62" t="s">
        <v>118</v>
      </c>
    </row>
    <row r="90" spans="2:2" x14ac:dyDescent="0.2">
      <c r="B90" s="62" t="s">
        <v>119</v>
      </c>
    </row>
    <row r="91" spans="2:2" x14ac:dyDescent="0.2">
      <c r="B91" s="62" t="s">
        <v>120</v>
      </c>
    </row>
    <row r="92" spans="2:2" x14ac:dyDescent="0.2">
      <c r="B92" s="62" t="s">
        <v>121</v>
      </c>
    </row>
    <row r="93" spans="2:2" x14ac:dyDescent="0.2">
      <c r="B93" s="62" t="s">
        <v>122</v>
      </c>
    </row>
    <row r="94" spans="2:2" x14ac:dyDescent="0.2">
      <c r="B94" s="62" t="s">
        <v>123</v>
      </c>
    </row>
    <row r="95" spans="2:2" x14ac:dyDescent="0.2">
      <c r="B95" s="62" t="s">
        <v>124</v>
      </c>
    </row>
    <row r="96" spans="2:2" x14ac:dyDescent="0.2">
      <c r="B96" s="62" t="s">
        <v>125</v>
      </c>
    </row>
    <row r="97" spans="2:2" x14ac:dyDescent="0.2">
      <c r="B97" s="62" t="s">
        <v>126</v>
      </c>
    </row>
    <row r="98" spans="2:2" x14ac:dyDescent="0.2">
      <c r="B98" s="62" t="s">
        <v>127</v>
      </c>
    </row>
    <row r="99" spans="2:2" ht="25.5" x14ac:dyDescent="0.2">
      <c r="B99" s="62" t="s">
        <v>128</v>
      </c>
    </row>
    <row r="100" spans="2:2" x14ac:dyDescent="0.2">
      <c r="B100" s="62" t="s">
        <v>129</v>
      </c>
    </row>
    <row r="101" spans="2:2" x14ac:dyDescent="0.2">
      <c r="B101" s="62" t="s">
        <v>130</v>
      </c>
    </row>
    <row r="102" spans="2:2" x14ac:dyDescent="0.2">
      <c r="B102" s="62" t="s">
        <v>131</v>
      </c>
    </row>
    <row r="103" spans="2:2" x14ac:dyDescent="0.2">
      <c r="B103" s="62" t="s">
        <v>132</v>
      </c>
    </row>
    <row r="104" spans="2:2" x14ac:dyDescent="0.2">
      <c r="B104" s="62" t="s">
        <v>133</v>
      </c>
    </row>
    <row r="105" spans="2:2" x14ac:dyDescent="0.2">
      <c r="B105" s="62" t="s">
        <v>134</v>
      </c>
    </row>
    <row r="106" spans="2:2" x14ac:dyDescent="0.2">
      <c r="B106" s="62" t="s">
        <v>135</v>
      </c>
    </row>
    <row r="107" spans="2:2" x14ac:dyDescent="0.2">
      <c r="B107" s="62" t="s">
        <v>136</v>
      </c>
    </row>
    <row r="108" spans="2:2" x14ac:dyDescent="0.2">
      <c r="B108" s="62" t="s">
        <v>137</v>
      </c>
    </row>
    <row r="109" spans="2:2" x14ac:dyDescent="0.2">
      <c r="B109" s="62" t="s">
        <v>138</v>
      </c>
    </row>
    <row r="110" spans="2:2" x14ac:dyDescent="0.2">
      <c r="B110" s="62" t="s">
        <v>139</v>
      </c>
    </row>
    <row r="111" spans="2:2" x14ac:dyDescent="0.2">
      <c r="B111" s="62" t="s">
        <v>140</v>
      </c>
    </row>
    <row r="112" spans="2:2" x14ac:dyDescent="0.2">
      <c r="B112" s="62" t="s">
        <v>141</v>
      </c>
    </row>
    <row r="113" spans="2:2" x14ac:dyDescent="0.2">
      <c r="B113" s="62" t="s">
        <v>142</v>
      </c>
    </row>
    <row r="114" spans="2:2" x14ac:dyDescent="0.2">
      <c r="B114" s="62" t="s">
        <v>143</v>
      </c>
    </row>
    <row r="115" spans="2:2" x14ac:dyDescent="0.2">
      <c r="B115" s="62" t="s">
        <v>144</v>
      </c>
    </row>
    <row r="116" spans="2:2" x14ac:dyDescent="0.2">
      <c r="B116" s="62" t="s">
        <v>145</v>
      </c>
    </row>
    <row r="117" spans="2:2" x14ac:dyDescent="0.2">
      <c r="B117" s="62" t="s">
        <v>146</v>
      </c>
    </row>
    <row r="118" spans="2:2" ht="25.5" x14ac:dyDescent="0.2">
      <c r="B118" s="62" t="s">
        <v>147</v>
      </c>
    </row>
    <row r="119" spans="2:2" x14ac:dyDescent="0.2">
      <c r="B119" s="62" t="s">
        <v>148</v>
      </c>
    </row>
    <row r="120" spans="2:2" x14ac:dyDescent="0.2">
      <c r="B120" s="62" t="s">
        <v>149</v>
      </c>
    </row>
    <row r="121" spans="2:2" x14ac:dyDescent="0.2">
      <c r="B121" s="62" t="s">
        <v>469</v>
      </c>
    </row>
    <row r="122" spans="2:2" x14ac:dyDescent="0.2">
      <c r="B122" s="62" t="s">
        <v>150</v>
      </c>
    </row>
    <row r="123" spans="2:2" x14ac:dyDescent="0.2">
      <c r="B123" s="62" t="s">
        <v>151</v>
      </c>
    </row>
    <row r="124" spans="2:2" x14ac:dyDescent="0.2">
      <c r="B124" s="62" t="s">
        <v>152</v>
      </c>
    </row>
    <row r="125" spans="2:2" x14ac:dyDescent="0.2">
      <c r="B125" s="62" t="s">
        <v>153</v>
      </c>
    </row>
    <row r="126" spans="2:2" x14ac:dyDescent="0.2">
      <c r="B126" s="62" t="s">
        <v>154</v>
      </c>
    </row>
    <row r="127" spans="2:2" x14ac:dyDescent="0.2">
      <c r="B127" s="62" t="s">
        <v>155</v>
      </c>
    </row>
    <row r="128" spans="2:2" x14ac:dyDescent="0.2">
      <c r="B128" s="62" t="s">
        <v>156</v>
      </c>
    </row>
    <row r="129" spans="2:2" x14ac:dyDescent="0.2">
      <c r="B129" s="62" t="s">
        <v>157</v>
      </c>
    </row>
    <row r="130" spans="2:2" x14ac:dyDescent="0.2">
      <c r="B130" s="62" t="s">
        <v>158</v>
      </c>
    </row>
    <row r="131" spans="2:2" x14ac:dyDescent="0.2">
      <c r="B131" s="62" t="s">
        <v>159</v>
      </c>
    </row>
    <row r="132" spans="2:2" x14ac:dyDescent="0.2">
      <c r="B132" s="62" t="s">
        <v>160</v>
      </c>
    </row>
    <row r="133" spans="2:2" x14ac:dyDescent="0.2">
      <c r="B133" s="62" t="s">
        <v>161</v>
      </c>
    </row>
    <row r="134" spans="2:2" ht="25.5" x14ac:dyDescent="0.2">
      <c r="B134" s="62" t="s">
        <v>470</v>
      </c>
    </row>
    <row r="135" spans="2:2" x14ac:dyDescent="0.2">
      <c r="B135" s="62" t="s">
        <v>162</v>
      </c>
    </row>
    <row r="136" spans="2:2" x14ac:dyDescent="0.2">
      <c r="B136" s="62" t="s">
        <v>163</v>
      </c>
    </row>
    <row r="137" spans="2:2" x14ac:dyDescent="0.2">
      <c r="B137" s="62" t="s">
        <v>164</v>
      </c>
    </row>
    <row r="138" spans="2:2" x14ac:dyDescent="0.2">
      <c r="B138" s="62" t="s">
        <v>165</v>
      </c>
    </row>
    <row r="139" spans="2:2" x14ac:dyDescent="0.2">
      <c r="B139" s="62" t="s">
        <v>166</v>
      </c>
    </row>
    <row r="140" spans="2:2" x14ac:dyDescent="0.2">
      <c r="B140" s="62" t="s">
        <v>167</v>
      </c>
    </row>
    <row r="141" spans="2:2" x14ac:dyDescent="0.2">
      <c r="B141" s="62" t="s">
        <v>168</v>
      </c>
    </row>
    <row r="142" spans="2:2" x14ac:dyDescent="0.2">
      <c r="B142" s="62" t="s">
        <v>169</v>
      </c>
    </row>
    <row r="143" spans="2:2" x14ac:dyDescent="0.2">
      <c r="B143" s="62" t="s">
        <v>170</v>
      </c>
    </row>
    <row r="144" spans="2:2" x14ac:dyDescent="0.2">
      <c r="B144" s="62" t="s">
        <v>171</v>
      </c>
    </row>
    <row r="145" spans="2:2" x14ac:dyDescent="0.2">
      <c r="B145" s="62" t="s">
        <v>172</v>
      </c>
    </row>
    <row r="146" spans="2:2" x14ac:dyDescent="0.2">
      <c r="B146" s="62" t="s">
        <v>173</v>
      </c>
    </row>
    <row r="147" spans="2:2" x14ac:dyDescent="0.2">
      <c r="B147" s="62" t="s">
        <v>174</v>
      </c>
    </row>
    <row r="148" spans="2:2" x14ac:dyDescent="0.2">
      <c r="B148" s="62" t="s">
        <v>175</v>
      </c>
    </row>
    <row r="149" spans="2:2" x14ac:dyDescent="0.2">
      <c r="B149" s="62" t="s">
        <v>176</v>
      </c>
    </row>
    <row r="150" spans="2:2" x14ac:dyDescent="0.2">
      <c r="B150" s="62" t="s">
        <v>177</v>
      </c>
    </row>
    <row r="151" spans="2:2" x14ac:dyDescent="0.2">
      <c r="B151" s="62" t="s">
        <v>178</v>
      </c>
    </row>
    <row r="152" spans="2:2" x14ac:dyDescent="0.2">
      <c r="B152" s="62" t="s">
        <v>179</v>
      </c>
    </row>
    <row r="153" spans="2:2" ht="25.5" x14ac:dyDescent="0.2">
      <c r="B153" s="62" t="s">
        <v>180</v>
      </c>
    </row>
    <row r="154" spans="2:2" x14ac:dyDescent="0.2">
      <c r="B154" s="62" t="s">
        <v>181</v>
      </c>
    </row>
    <row r="155" spans="2:2" x14ac:dyDescent="0.2">
      <c r="B155" s="62" t="s">
        <v>471</v>
      </c>
    </row>
    <row r="156" spans="2:2" x14ac:dyDescent="0.2">
      <c r="B156" s="62" t="s">
        <v>182</v>
      </c>
    </row>
    <row r="157" spans="2:2" x14ac:dyDescent="0.2">
      <c r="B157" s="62" t="s">
        <v>183</v>
      </c>
    </row>
    <row r="158" spans="2:2" x14ac:dyDescent="0.2">
      <c r="B158" s="62" t="s">
        <v>184</v>
      </c>
    </row>
    <row r="159" spans="2:2" x14ac:dyDescent="0.2">
      <c r="B159" s="62" t="s">
        <v>228</v>
      </c>
    </row>
    <row r="160" spans="2:2" x14ac:dyDescent="0.2">
      <c r="B160" s="62" t="s">
        <v>185</v>
      </c>
    </row>
    <row r="161" spans="2:2" x14ac:dyDescent="0.2">
      <c r="B161" s="62" t="s">
        <v>186</v>
      </c>
    </row>
    <row r="162" spans="2:2" x14ac:dyDescent="0.2">
      <c r="B162" s="62" t="s">
        <v>187</v>
      </c>
    </row>
    <row r="163" spans="2:2" x14ac:dyDescent="0.2">
      <c r="B163" s="62" t="s">
        <v>188</v>
      </c>
    </row>
    <row r="164" spans="2:2" x14ac:dyDescent="0.2">
      <c r="B164" s="62" t="s">
        <v>189</v>
      </c>
    </row>
    <row r="165" spans="2:2" x14ac:dyDescent="0.2">
      <c r="B165" s="62" t="s">
        <v>190</v>
      </c>
    </row>
    <row r="166" spans="2:2" x14ac:dyDescent="0.2">
      <c r="B166" s="62" t="s">
        <v>472</v>
      </c>
    </row>
    <row r="167" spans="2:2" x14ac:dyDescent="0.2">
      <c r="B167" s="62" t="s">
        <v>191</v>
      </c>
    </row>
    <row r="168" spans="2:2" ht="25.5" x14ac:dyDescent="0.2">
      <c r="B168" s="62" t="s">
        <v>192</v>
      </c>
    </row>
    <row r="169" spans="2:2" x14ac:dyDescent="0.2">
      <c r="B169" s="62" t="s">
        <v>229</v>
      </c>
    </row>
    <row r="170" spans="2:2" x14ac:dyDescent="0.2">
      <c r="B170" s="62" t="s">
        <v>193</v>
      </c>
    </row>
    <row r="171" spans="2:2" x14ac:dyDescent="0.2">
      <c r="B171" s="62" t="s">
        <v>194</v>
      </c>
    </row>
    <row r="172" spans="2:2" x14ac:dyDescent="0.2">
      <c r="B172" s="62" t="s">
        <v>195</v>
      </c>
    </row>
    <row r="173" spans="2:2" x14ac:dyDescent="0.2">
      <c r="B173" s="62" t="s">
        <v>196</v>
      </c>
    </row>
    <row r="174" spans="2:2" x14ac:dyDescent="0.2">
      <c r="B174" s="62" t="s">
        <v>197</v>
      </c>
    </row>
    <row r="175" spans="2:2" x14ac:dyDescent="0.2">
      <c r="B175" s="62" t="s">
        <v>198</v>
      </c>
    </row>
    <row r="176" spans="2:2" x14ac:dyDescent="0.2">
      <c r="B176" s="62" t="s">
        <v>199</v>
      </c>
    </row>
    <row r="177" spans="2:2" x14ac:dyDescent="0.2">
      <c r="B177" s="62" t="s">
        <v>200</v>
      </c>
    </row>
    <row r="178" spans="2:2" x14ac:dyDescent="0.2">
      <c r="B178" s="62" t="s">
        <v>394</v>
      </c>
    </row>
    <row r="179" spans="2:2" x14ac:dyDescent="0.2">
      <c r="B179" s="62" t="s">
        <v>201</v>
      </c>
    </row>
    <row r="180" spans="2:2" x14ac:dyDescent="0.2">
      <c r="B180" s="62" t="s">
        <v>202</v>
      </c>
    </row>
    <row r="181" spans="2:2" x14ac:dyDescent="0.2">
      <c r="B181" s="62" t="s">
        <v>203</v>
      </c>
    </row>
    <row r="182" spans="2:2" ht="25.5" x14ac:dyDescent="0.2">
      <c r="B182" s="62" t="s">
        <v>204</v>
      </c>
    </row>
    <row r="183" spans="2:2" x14ac:dyDescent="0.2">
      <c r="B183" s="62" t="s">
        <v>230</v>
      </c>
    </row>
    <row r="184" spans="2:2" x14ac:dyDescent="0.2">
      <c r="B184" s="62" t="s">
        <v>205</v>
      </c>
    </row>
    <row r="185" spans="2:2" x14ac:dyDescent="0.2">
      <c r="B185" s="62" t="s">
        <v>206</v>
      </c>
    </row>
    <row r="186" spans="2:2" x14ac:dyDescent="0.2">
      <c r="B186" s="62" t="s">
        <v>207</v>
      </c>
    </row>
    <row r="187" spans="2:2" x14ac:dyDescent="0.2">
      <c r="B187" s="62" t="s">
        <v>208</v>
      </c>
    </row>
    <row r="188" spans="2:2" x14ac:dyDescent="0.2">
      <c r="B188" s="62" t="s">
        <v>209</v>
      </c>
    </row>
    <row r="189" spans="2:2" x14ac:dyDescent="0.2">
      <c r="B189" s="62" t="s">
        <v>210</v>
      </c>
    </row>
    <row r="190" spans="2:2" x14ac:dyDescent="0.2">
      <c r="B190" s="62" t="s">
        <v>211</v>
      </c>
    </row>
    <row r="191" spans="2:2" x14ac:dyDescent="0.2">
      <c r="B191" s="62" t="s">
        <v>212</v>
      </c>
    </row>
    <row r="192" spans="2:2" x14ac:dyDescent="0.2">
      <c r="B192" s="62" t="s">
        <v>213</v>
      </c>
    </row>
    <row r="193" spans="2:2" x14ac:dyDescent="0.2">
      <c r="B193" s="62" t="s">
        <v>214</v>
      </c>
    </row>
    <row r="194" spans="2:2" ht="25.5" x14ac:dyDescent="0.2">
      <c r="B194" s="62" t="s">
        <v>215</v>
      </c>
    </row>
    <row r="195" spans="2:2" x14ac:dyDescent="0.2">
      <c r="B195" s="62" t="s">
        <v>216</v>
      </c>
    </row>
    <row r="196" spans="2:2" x14ac:dyDescent="0.2">
      <c r="B196" s="62" t="s">
        <v>217</v>
      </c>
    </row>
    <row r="197" spans="2:2" x14ac:dyDescent="0.2">
      <c r="B197" s="62" t="s">
        <v>218</v>
      </c>
    </row>
    <row r="198" spans="2:2" x14ac:dyDescent="0.2">
      <c r="B198" s="62" t="s">
        <v>219</v>
      </c>
    </row>
    <row r="199" spans="2:2" ht="25.5" x14ac:dyDescent="0.2">
      <c r="B199" s="62" t="s">
        <v>220</v>
      </c>
    </row>
    <row r="200" spans="2:2" x14ac:dyDescent="0.2">
      <c r="B200" s="62" t="s">
        <v>221</v>
      </c>
    </row>
    <row r="201" spans="2:2" x14ac:dyDescent="0.2">
      <c r="B201" s="62" t="s">
        <v>222</v>
      </c>
    </row>
    <row r="202" spans="2:2" x14ac:dyDescent="0.2">
      <c r="B202" s="62" t="s">
        <v>223</v>
      </c>
    </row>
    <row r="203" spans="2:2" x14ac:dyDescent="0.2">
      <c r="B203" s="62" t="s">
        <v>224</v>
      </c>
    </row>
  </sheetData>
  <sheetProtection algorithmName="SHA-512" hashValue="NsXgYGqq3q1oHxMERm2SpS6vdcZ5k7h96KawoozBZQjQQIYtRyQZvGvTwT4cFJ6CSrZzdUwD2aRZWgAbVoonuA==" saltValue="hTykrqtxhyZizcVIGUjXdw==" spinCount="100000" sheet="1" objects="1" scenarios="1"/>
  <mergeCells count="2">
    <mergeCell ref="U1:V1"/>
    <mergeCell ref="R1:S1"/>
  </mergeCells>
  <dataValidations disablePrompts="1" count="1">
    <dataValidation type="list" allowBlank="1" showInputMessage="1" showErrorMessage="1" sqref="L13">
      <formula1>$L$3:$N$3</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B2:E26"/>
  <sheetViews>
    <sheetView zoomScale="90" zoomScaleNormal="90" workbookViewId="0"/>
  </sheetViews>
  <sheetFormatPr defaultRowHeight="15" x14ac:dyDescent="0.25"/>
  <cols>
    <col min="3" max="3" width="23.28515625" bestFit="1" customWidth="1"/>
    <col min="4" max="4" width="14" customWidth="1"/>
    <col min="5" max="5" width="11.85546875" customWidth="1"/>
  </cols>
  <sheetData>
    <row r="2" spans="2:5" ht="45" x14ac:dyDescent="0.25">
      <c r="B2" s="93" t="s">
        <v>293</v>
      </c>
      <c r="C2" s="93" t="s">
        <v>297</v>
      </c>
      <c r="D2" s="94" t="s">
        <v>298</v>
      </c>
      <c r="E2" s="91" t="s">
        <v>380</v>
      </c>
    </row>
    <row r="3" spans="2:5" x14ac:dyDescent="0.25">
      <c r="B3" s="91" t="s">
        <v>299</v>
      </c>
      <c r="C3" s="91" t="s">
        <v>300</v>
      </c>
      <c r="D3" s="91">
        <f ca="1">IF(SUM('Section 1'!F9:F13)&gt;0,1,0)</f>
        <v>1</v>
      </c>
      <c r="E3" s="91" t="s">
        <v>381</v>
      </c>
    </row>
    <row r="4" spans="2:5" x14ac:dyDescent="0.25">
      <c r="B4" s="89" t="s">
        <v>301</v>
      </c>
      <c r="C4" s="91" t="s">
        <v>310</v>
      </c>
      <c r="D4" s="91">
        <f ca="1">IF(SUM('Section 2'!T16:T514)&gt;0,1,0)</f>
        <v>0</v>
      </c>
      <c r="E4" s="91" t="s">
        <v>381</v>
      </c>
    </row>
    <row r="5" spans="2:5" x14ac:dyDescent="0.25">
      <c r="B5" s="89" t="s">
        <v>301</v>
      </c>
      <c r="C5" s="91" t="s">
        <v>306</v>
      </c>
      <c r="D5" s="91">
        <f>IF(SUM('Section 2'!U16:U514)&gt;0,1,0)</f>
        <v>0</v>
      </c>
      <c r="E5" s="91" t="s">
        <v>381</v>
      </c>
    </row>
    <row r="6" spans="2:5" x14ac:dyDescent="0.25">
      <c r="B6" s="89" t="s">
        <v>301</v>
      </c>
      <c r="C6" s="91" t="s">
        <v>322</v>
      </c>
      <c r="D6" s="91">
        <f>IF(SUM('Section 2'!V16:V514)&gt;0,1,0)</f>
        <v>0</v>
      </c>
      <c r="E6" s="91" t="s">
        <v>381</v>
      </c>
    </row>
    <row r="7" spans="2:5" ht="15.75" customHeight="1" x14ac:dyDescent="0.25">
      <c r="B7" s="89" t="s">
        <v>301</v>
      </c>
      <c r="C7" s="91" t="s">
        <v>321</v>
      </c>
      <c r="D7" s="91">
        <f>IF(SUM('Section 2'!V17:V515)&gt;0,1,0)</f>
        <v>0</v>
      </c>
      <c r="E7" s="91" t="s">
        <v>381</v>
      </c>
    </row>
    <row r="8" spans="2:5" ht="15.75" customHeight="1" x14ac:dyDescent="0.25">
      <c r="B8" s="89" t="s">
        <v>301</v>
      </c>
      <c r="C8" s="91" t="s">
        <v>403</v>
      </c>
      <c r="D8" s="91">
        <f>IF(SUM('Section 2'!Z16:Z514)&gt;0,1,0)</f>
        <v>0</v>
      </c>
      <c r="E8" s="91" t="s">
        <v>381</v>
      </c>
    </row>
    <row r="9" spans="2:5" ht="15.75" customHeight="1" x14ac:dyDescent="0.25">
      <c r="B9" s="89" t="s">
        <v>301</v>
      </c>
      <c r="C9" s="91" t="s">
        <v>402</v>
      </c>
      <c r="D9" s="91">
        <f>IF(SUM('Section 2'!AA16:AA514)&gt;0,1,0)</f>
        <v>0</v>
      </c>
      <c r="E9" s="91" t="s">
        <v>381</v>
      </c>
    </row>
    <row r="10" spans="2:5" x14ac:dyDescent="0.25">
      <c r="B10" s="89" t="s">
        <v>301</v>
      </c>
      <c r="C10" s="91" t="s">
        <v>302</v>
      </c>
      <c r="D10" s="91">
        <f ca="1">IF(SUM(D4:D9)&gt;0,1,0)</f>
        <v>0</v>
      </c>
      <c r="E10" s="91" t="s">
        <v>302</v>
      </c>
    </row>
    <row r="11" spans="2:5" x14ac:dyDescent="0.25">
      <c r="B11" s="89" t="s">
        <v>301</v>
      </c>
      <c r="C11" s="91" t="s">
        <v>303</v>
      </c>
      <c r="D11" s="91">
        <f>IF(SUM('Section 2'!C16:C514)&gt;0,0,1)</f>
        <v>1</v>
      </c>
      <c r="E11" s="91" t="s">
        <v>382</v>
      </c>
    </row>
    <row r="12" spans="2:5" x14ac:dyDescent="0.25">
      <c r="B12" s="89" t="s">
        <v>304</v>
      </c>
      <c r="C12" s="91" t="s">
        <v>306</v>
      </c>
      <c r="D12" s="91">
        <f>IF(SUM('Section 3'!M16:M25)&gt;0,1,0)</f>
        <v>0</v>
      </c>
      <c r="E12" s="91" t="s">
        <v>381</v>
      </c>
    </row>
    <row r="13" spans="2:5" x14ac:dyDescent="0.25">
      <c r="B13" s="89" t="s">
        <v>304</v>
      </c>
      <c r="C13" s="91" t="s">
        <v>321</v>
      </c>
      <c r="D13" s="91">
        <f>IF(SUM('Section 3'!N16:N25)&gt;0,1,0)</f>
        <v>0</v>
      </c>
      <c r="E13" s="91" t="s">
        <v>381</v>
      </c>
    </row>
    <row r="14" spans="2:5" ht="30" x14ac:dyDescent="0.25">
      <c r="B14" s="89" t="s">
        <v>304</v>
      </c>
      <c r="C14" s="121" t="s">
        <v>371</v>
      </c>
      <c r="D14" s="91">
        <f>IF(SUM('Section 2'!W16:W514)&gt;0,1,0)</f>
        <v>0</v>
      </c>
      <c r="E14" s="91" t="s">
        <v>381</v>
      </c>
    </row>
    <row r="15" spans="2:5" ht="30" x14ac:dyDescent="0.25">
      <c r="B15" s="89" t="s">
        <v>304</v>
      </c>
      <c r="C15" s="121" t="s">
        <v>373</v>
      </c>
      <c r="D15" s="91">
        <f>IF(SUM('Section 3'!K16:K25)&gt;0,1,0)</f>
        <v>0</v>
      </c>
      <c r="E15" s="91" t="s">
        <v>381</v>
      </c>
    </row>
    <row r="16" spans="2:5" x14ac:dyDescent="0.25">
      <c r="B16" s="122" t="s">
        <v>304</v>
      </c>
      <c r="C16" s="123" t="s">
        <v>404</v>
      </c>
      <c r="D16" s="124">
        <f>IF(SUM('Section 3'!O16:O25)&gt;0,1,0)</f>
        <v>0</v>
      </c>
      <c r="E16" s="91" t="s">
        <v>381</v>
      </c>
    </row>
    <row r="17" spans="2:5" x14ac:dyDescent="0.25">
      <c r="B17" s="89" t="s">
        <v>304</v>
      </c>
      <c r="C17" s="89" t="s">
        <v>302</v>
      </c>
      <c r="D17" s="91">
        <f>IF(SUM(D12:D16)&gt;0,1,0)</f>
        <v>0</v>
      </c>
      <c r="E17" s="91" t="s">
        <v>302</v>
      </c>
    </row>
    <row r="18" spans="2:5" ht="45" x14ac:dyDescent="0.25">
      <c r="B18" s="122" t="s">
        <v>304</v>
      </c>
      <c r="C18" s="123" t="s">
        <v>305</v>
      </c>
      <c r="D18" s="124">
        <f>IF(SUM('Section 2'!X16:X514)&gt;0,1,0)</f>
        <v>0</v>
      </c>
      <c r="E18" s="91" t="s">
        <v>382</v>
      </c>
    </row>
    <row r="19" spans="2:5" ht="30" x14ac:dyDescent="0.25">
      <c r="B19" s="122" t="s">
        <v>304</v>
      </c>
      <c r="C19" s="123" t="s">
        <v>376</v>
      </c>
      <c r="D19" s="124">
        <f>IF(SUM('Section 3'!L16:L25)&gt;0,1,0)</f>
        <v>0</v>
      </c>
      <c r="E19" s="91" t="s">
        <v>382</v>
      </c>
    </row>
    <row r="20" spans="2:5" x14ac:dyDescent="0.25">
      <c r="B20" s="89" t="s">
        <v>300</v>
      </c>
      <c r="C20" s="89" t="s">
        <v>302</v>
      </c>
      <c r="D20" s="91">
        <f ca="1">IF(SUM(Sec1Status,Sec2Error,D17)&gt;0,1,0)</f>
        <v>1</v>
      </c>
      <c r="E20" s="91" t="s">
        <v>302</v>
      </c>
    </row>
    <row r="21" spans="2:5" x14ac:dyDescent="0.25">
      <c r="B21" s="57"/>
      <c r="C21" s="58"/>
    </row>
    <row r="22" spans="2:5" x14ac:dyDescent="0.25">
      <c r="B22" s="57"/>
      <c r="C22" s="57"/>
    </row>
    <row r="23" spans="2:5" x14ac:dyDescent="0.25">
      <c r="B23" s="96" t="s">
        <v>328</v>
      </c>
      <c r="C23" s="92"/>
    </row>
    <row r="24" spans="2:5" ht="30" x14ac:dyDescent="0.25">
      <c r="B24" s="89" t="s">
        <v>301</v>
      </c>
      <c r="C24" s="90" t="s">
        <v>233</v>
      </c>
      <c r="D24" s="95">
        <f>SUMIF('Section 2'!$S$16:$S$514,"Y",'Section 2'!$G$16:$G$514)-SUM(OutputForCSV!$H$2:$H$500)</f>
        <v>0</v>
      </c>
    </row>
    <row r="25" spans="2:5" x14ac:dyDescent="0.25">
      <c r="B25" s="89" t="s">
        <v>304</v>
      </c>
      <c r="C25" s="90" t="s">
        <v>325</v>
      </c>
      <c r="D25" s="95">
        <f>SUMIF('Section 3'!$J$16:$J$25,"Y",'Section 3'!$F$16:$F$25)-SUM(OutputForCSV!$F$501:$F$510)</f>
        <v>0</v>
      </c>
    </row>
    <row r="26" spans="2:5" x14ac:dyDescent="0.25">
      <c r="B26" s="89" t="s">
        <v>326</v>
      </c>
      <c r="C26" s="90" t="s">
        <v>327</v>
      </c>
      <c r="D26" s="95">
        <f>SUM(D24:D25)</f>
        <v>0</v>
      </c>
    </row>
  </sheetData>
  <sheetProtection password="CDE6" sheet="1" objects="1" scenarios="1"/>
  <conditionalFormatting sqref="D24:D26">
    <cfRule type="cellIs" dxfId="1" priority="1" operator="notEqual">
      <formula>0</formula>
    </cfRule>
    <cfRule type="cellIs" dxfId="0" priority="2" operator="equal">
      <formula>0</formula>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BZ511"/>
  <sheetViews>
    <sheetView showGridLines="0" workbookViewId="0">
      <selection activeCell="E1" sqref="E1"/>
    </sheetView>
  </sheetViews>
  <sheetFormatPr defaultRowHeight="15" x14ac:dyDescent="0.25"/>
  <cols>
    <col min="2" max="2" width="5.5703125" bestFit="1" customWidth="1"/>
    <col min="3" max="4" width="17.28515625" style="125" customWidth="1"/>
    <col min="5" max="5" width="21.140625" style="125" bestFit="1" customWidth="1"/>
    <col min="6" max="6" width="13.28515625" style="125" bestFit="1" customWidth="1"/>
    <col min="7" max="7" width="16.5703125" style="125" bestFit="1" customWidth="1"/>
    <col min="8" max="8" width="15.42578125" style="125" customWidth="1"/>
    <col min="9" max="9" width="14.28515625" style="125" bestFit="1" customWidth="1"/>
    <col min="10" max="10" width="14.7109375" style="125" bestFit="1" customWidth="1"/>
    <col min="11" max="16" width="15.5703125" style="125" bestFit="1" customWidth="1"/>
    <col min="17" max="17" width="27" style="125" bestFit="1" customWidth="1"/>
    <col min="18" max="20" width="14.5703125" style="125" bestFit="1" customWidth="1"/>
    <col min="21" max="22" width="24.28515625" style="125" bestFit="1" customWidth="1"/>
    <col min="23" max="78" width="9.140625" style="125"/>
  </cols>
  <sheetData>
    <row r="1" spans="1:78" s="3" customFormat="1" x14ac:dyDescent="0.25">
      <c r="A1" s="3" t="s">
        <v>383</v>
      </c>
      <c r="B1" t="s">
        <v>294</v>
      </c>
      <c r="C1" s="126">
        <v>1</v>
      </c>
      <c r="D1" s="126" t="s">
        <v>254</v>
      </c>
      <c r="E1" s="136" t="s">
        <v>459</v>
      </c>
      <c r="F1" s="127">
        <f ca="1">'Section 1'!D5</f>
        <v>43075</v>
      </c>
      <c r="G1" s="126">
        <f>'Section 1'!D9</f>
        <v>0</v>
      </c>
      <c r="H1" s="126">
        <f>'Section 1'!D10</f>
        <v>0</v>
      </c>
      <c r="I1" s="126">
        <f>'Section 1'!D11</f>
        <v>0</v>
      </c>
      <c r="J1" s="126">
        <f>'Section 1'!D12</f>
        <v>0</v>
      </c>
      <c r="K1" s="136">
        <f>'Section 1'!D13</f>
        <v>0</v>
      </c>
      <c r="L1" s="128"/>
      <c r="M1" s="128"/>
      <c r="N1" s="128"/>
      <c r="O1" s="128"/>
      <c r="P1" s="128"/>
      <c r="Q1" s="128"/>
      <c r="R1" s="128"/>
      <c r="S1" s="128"/>
      <c r="T1" s="128"/>
      <c r="U1" s="137" t="s">
        <v>296</v>
      </c>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row>
    <row r="2" spans="1:78" s="53" customFormat="1" ht="12.75" customHeight="1" x14ac:dyDescent="0.25">
      <c r="A2" s="53" t="str">
        <f>IF(D2="","",ROWS($A$1:A2))</f>
        <v/>
      </c>
      <c r="B2" s="56">
        <v>1</v>
      </c>
      <c r="C2" s="129" t="str">
        <f>IF(D2="","",2)</f>
        <v/>
      </c>
      <c r="D2" s="129" t="str">
        <f>IFERROR(VLOOKUP($B2,'Section 2'!$C$16:$N$514,COLUMNS('Section 2'!$C$13:C$13),0),"")</f>
        <v/>
      </c>
      <c r="E2" s="130" t="str">
        <f>IF($D2="","",IF(ISBLANK(VLOOKUP($B2,'Section 2'!$C$16:$N$514,COLUMNS('Section 2'!$C$13:D$13),0)),"",VLOOKUP($B2,'Section 2'!$C$16:$N$514,COLUMNS('Section 2'!$C$13:D$13),0)))</f>
        <v/>
      </c>
      <c r="F2" s="129" t="str">
        <f>IF($D2="","",IF(ISBLANK(VLOOKUP($B2,'Section 2'!$C$16:$N$514,COLUMNS('Section 2'!$C$13:E$13),0)),"",VLOOKUP($B2,'Section 2'!$C$16:$N$514,COLUMNS('Section 2'!$C$13:E$13),0)))</f>
        <v/>
      </c>
      <c r="G2" s="129" t="str">
        <f>IF($D2="","",IF(ISBLANK(VLOOKUP($B2,'Section 2'!$C$16:$N$514,COLUMNS('Section 2'!$C$13:F$13),0)),"",VLOOKUP($B2,'Section 2'!$C$16:$N$514,COLUMNS('Section 2'!$C$13:F$13),0)))</f>
        <v/>
      </c>
      <c r="H2" s="129" t="str">
        <f>IF($D2="","",IF(ISBLANK(VLOOKUP($B2,'Section 2'!$C$16:$N$514,COLUMNS('Section 2'!$C$13:G$13),0)),"",VLOOKUP($B2,'Section 2'!$C$16:$N$514,COLUMNS('Section 2'!$C$13:G$13),0)))</f>
        <v/>
      </c>
      <c r="I2" s="129" t="str">
        <f>IF($D2="","",IF(ISBLANK(VLOOKUP($B2,'Section 2'!$C$16:$N$514,COLUMNS('Section 2'!$C$13:H$13),0)),"",VLOOKUP($B2,'Section 2'!$C$16:$N$514,COLUMNS('Section 2'!$C$13:H$13),0)))</f>
        <v/>
      </c>
      <c r="J2" s="129" t="str">
        <f>IF($D2="","",IF(ISBLANK(VLOOKUP($B2,'Section 2'!$C$16:$N$514,COLUMNS('Section 2'!$C$13:I$13),0)),"",VLOOKUP($B2,'Section 2'!$C$16:$N$514,COLUMNS('Section 2'!$C$13:I$13),0)))</f>
        <v/>
      </c>
      <c r="K2" s="129" t="str">
        <f>IF($D2="","",IF(ISBLANK(VLOOKUP($B2,'Section 2'!$C$16:$N$514,COLUMNS('Section 2'!$C$13:J$13),0)),"",VLOOKUP($B2,'Section 2'!$C$16:$N$514,COLUMNS('Section 2'!$C$13:J$13),0)))</f>
        <v/>
      </c>
      <c r="L2" s="129" t="str">
        <f>IF($D2="","",IF(ISBLANK(VLOOKUP($B2,'Section 2'!$C$16:$N$514,COLUMNS('Section 2'!$C$13:K$13),0)),"",VLOOKUP($B2,'Section 2'!$C$16:$N$514,COLUMNS('Section 2'!$C$13:K$13),0)))</f>
        <v/>
      </c>
      <c r="M2" s="129" t="str">
        <f>IF($D2="","",IF(ISBLANK(VLOOKUP($B2,'Section 2'!$C$16:$N$514,COLUMNS('Section 2'!$C$13:L$13),0)),"",VLOOKUP($B2,'Section 2'!$C$16:$N$514,COLUMNS('Section 2'!$C$13:L$13),0)))</f>
        <v/>
      </c>
      <c r="N2" s="129" t="str">
        <f>IF($D2="","",IF(ISBLANK(VLOOKUP($B2,'Section 2'!$C$16:$N$514,COLUMNS('Section 2'!$C$13:M$13),0)),"",VLOOKUP($B2,'Section 2'!$C$16:$N$514,COLUMNS('Section 2'!$C$13:M$13),0)))</f>
        <v/>
      </c>
      <c r="O2" s="130" t="str">
        <f>IF($M2=Lists!$K$4,IF(ISBLANK(VLOOKUP($B2,'Section 2'!$C$16:$N$514,COLUMNS('Section 2'!$C$13:N$13),0)),"",VLOOKUP($B2,'Section 2'!$C$16:$N$514,COLUMNS('Section 2'!$C$13:N$13),0)),"")</f>
        <v/>
      </c>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row>
    <row r="3" spans="1:78" s="53" customFormat="1" ht="12.75" customHeight="1" x14ac:dyDescent="0.25">
      <c r="A3" s="53" t="str">
        <f>IF(D3="","",ROWS($A$1:A3))</f>
        <v/>
      </c>
      <c r="B3" s="56">
        <v>2</v>
      </c>
      <c r="C3" s="129" t="str">
        <f t="shared" ref="C3:C66" si="0">IF(D3="","",2)</f>
        <v/>
      </c>
      <c r="D3" s="129" t="str">
        <f>IFERROR(VLOOKUP($B3,'Section 2'!$C$16:$N$514,COLUMNS('Section 2'!$C$13:C$13),0),"")</f>
        <v/>
      </c>
      <c r="E3" s="130" t="str">
        <f>IF($D3="","",IF(ISBLANK(VLOOKUP($B3,'Section 2'!$C$16:$N$514,COLUMNS('Section 2'!$C$13:D$13),0)),"",VLOOKUP($B3,'Section 2'!$C$16:$N$514,COLUMNS('Section 2'!$C$13:D$13),0)))</f>
        <v/>
      </c>
      <c r="F3" s="129" t="str">
        <f>IF($D3="","",IF(ISBLANK(VLOOKUP($B3,'Section 2'!$C$16:$N$514,COLUMNS('Section 2'!$C$13:E$13),0)),"",VLOOKUP($B3,'Section 2'!$C$16:$N$514,COLUMNS('Section 2'!$C$13:E$13),0)))</f>
        <v/>
      </c>
      <c r="G3" s="129" t="str">
        <f>IF($D3="","",IF(ISBLANK(VLOOKUP($B3,'Section 2'!$C$16:$N$514,COLUMNS('Section 2'!$C$13:F$13),0)),"",VLOOKUP($B3,'Section 2'!$C$16:$N$514,COLUMNS('Section 2'!$C$13:F$13),0)))</f>
        <v/>
      </c>
      <c r="H3" s="129" t="str">
        <f>IF($D3="","",IF(ISBLANK(VLOOKUP($B3,'Section 2'!$C$16:$N$514,COLUMNS('Section 2'!$C$13:G$13),0)),"",VLOOKUP($B3,'Section 2'!$C$16:$N$514,COLUMNS('Section 2'!$C$13:G$13),0)))</f>
        <v/>
      </c>
      <c r="I3" s="129" t="str">
        <f>IF($D3="","",IF(ISBLANK(VLOOKUP($B3,'Section 2'!$C$16:$N$514,COLUMNS('Section 2'!$C$13:H$13),0)),"",VLOOKUP($B3,'Section 2'!$C$16:$N$514,COLUMNS('Section 2'!$C$13:H$13),0)))</f>
        <v/>
      </c>
      <c r="J3" s="129" t="str">
        <f>IF($D3="","",IF(ISBLANK(VLOOKUP($B3,'Section 2'!$C$16:$N$514,COLUMNS('Section 2'!$C$13:I$13),0)),"",VLOOKUP($B3,'Section 2'!$C$16:$N$514,COLUMNS('Section 2'!$C$13:I$13),0)))</f>
        <v/>
      </c>
      <c r="K3" s="129" t="str">
        <f>IF($D3="","",IF(ISBLANK(VLOOKUP($B3,'Section 2'!$C$16:$N$514,COLUMNS('Section 2'!$C$13:J$13),0)),"",VLOOKUP($B3,'Section 2'!$C$16:$N$514,COLUMNS('Section 2'!$C$13:J$13),0)))</f>
        <v/>
      </c>
      <c r="L3" s="129" t="str">
        <f>IF($D3="","",IF(ISBLANK(VLOOKUP($B3,'Section 2'!$C$16:$N$514,COLUMNS('Section 2'!$C$13:K$13),0)),"",VLOOKUP($B3,'Section 2'!$C$16:$N$514,COLUMNS('Section 2'!$C$13:K$13),0)))</f>
        <v/>
      </c>
      <c r="M3" s="129" t="str">
        <f>IF($D3="","",IF(ISBLANK(VLOOKUP($B3,'Section 2'!$C$16:$N$514,COLUMNS('Section 2'!$C$13:L$13),0)),"",VLOOKUP($B3,'Section 2'!$C$16:$N$514,COLUMNS('Section 2'!$C$13:L$13),0)))</f>
        <v/>
      </c>
      <c r="N3" s="129" t="str">
        <f>IF($D3="","",IF(ISBLANK(VLOOKUP($B3,'Section 2'!$C$16:$N$514,COLUMNS('Section 2'!$C$13:M$13),0)),"",VLOOKUP($B3,'Section 2'!$C$16:$N$514,COLUMNS('Section 2'!$C$13:M$13),0)))</f>
        <v/>
      </c>
      <c r="O3" s="130" t="str">
        <f>IF($M3=Lists!$K$4,IF(ISBLANK(VLOOKUP($B3,'Section 2'!$C$16:$N$514,COLUMNS('Section 2'!$C$13:N$13),0)),"",VLOOKUP($B3,'Section 2'!$C$16:$N$514,COLUMNS('Section 2'!$C$13:N$13),0)),"")</f>
        <v/>
      </c>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row>
    <row r="4" spans="1:78" s="53" customFormat="1" ht="12.75" customHeight="1" x14ac:dyDescent="0.25">
      <c r="A4" s="53" t="str">
        <f>IF(D4="","",ROWS($A$1:A4))</f>
        <v/>
      </c>
      <c r="B4" s="56">
        <v>3</v>
      </c>
      <c r="C4" s="129" t="str">
        <f t="shared" si="0"/>
        <v/>
      </c>
      <c r="D4" s="129" t="str">
        <f>IFERROR(VLOOKUP($B4,'Section 2'!$C$16:$N$514,COLUMNS('Section 2'!$C$13:C$13),0),"")</f>
        <v/>
      </c>
      <c r="E4" s="130" t="str">
        <f>IF($D4="","",IF(ISBLANK(VLOOKUP($B4,'Section 2'!$C$16:$N$514,COLUMNS('Section 2'!$C$13:D$13),0)),"",VLOOKUP($B4,'Section 2'!$C$16:$N$514,COLUMNS('Section 2'!$C$13:D$13),0)))</f>
        <v/>
      </c>
      <c r="F4" s="129" t="str">
        <f>IF($D4="","",IF(ISBLANK(VLOOKUP($B4,'Section 2'!$C$16:$N$514,COLUMNS('Section 2'!$C$13:E$13),0)),"",VLOOKUP($B4,'Section 2'!$C$16:$N$514,COLUMNS('Section 2'!$C$13:E$13),0)))</f>
        <v/>
      </c>
      <c r="G4" s="129" t="str">
        <f>IF($D4="","",IF(ISBLANK(VLOOKUP($B4,'Section 2'!$C$16:$N$514,COLUMNS('Section 2'!$C$13:F$13),0)),"",VLOOKUP($B4,'Section 2'!$C$16:$N$514,COLUMNS('Section 2'!$C$13:F$13),0)))</f>
        <v/>
      </c>
      <c r="H4" s="129" t="str">
        <f>IF($D4="","",IF(ISBLANK(VLOOKUP($B4,'Section 2'!$C$16:$N$514,COLUMNS('Section 2'!$C$13:G$13),0)),"",VLOOKUP($B4,'Section 2'!$C$16:$N$514,COLUMNS('Section 2'!$C$13:G$13),0)))</f>
        <v/>
      </c>
      <c r="I4" s="129" t="str">
        <f>IF($D4="","",IF(ISBLANK(VLOOKUP($B4,'Section 2'!$C$16:$N$514,COLUMNS('Section 2'!$C$13:H$13),0)),"",VLOOKUP($B4,'Section 2'!$C$16:$N$514,COLUMNS('Section 2'!$C$13:H$13),0)))</f>
        <v/>
      </c>
      <c r="J4" s="129" t="str">
        <f>IF($D4="","",IF(ISBLANK(VLOOKUP($B4,'Section 2'!$C$16:$N$514,COLUMNS('Section 2'!$C$13:I$13),0)),"",VLOOKUP($B4,'Section 2'!$C$16:$N$514,COLUMNS('Section 2'!$C$13:I$13),0)))</f>
        <v/>
      </c>
      <c r="K4" s="129" t="str">
        <f>IF($D4="","",IF(ISBLANK(VLOOKUP($B4,'Section 2'!$C$16:$N$514,COLUMNS('Section 2'!$C$13:J$13),0)),"",VLOOKUP($B4,'Section 2'!$C$16:$N$514,COLUMNS('Section 2'!$C$13:J$13),0)))</f>
        <v/>
      </c>
      <c r="L4" s="129" t="str">
        <f>IF($D4="","",IF(ISBLANK(VLOOKUP($B4,'Section 2'!$C$16:$N$514,COLUMNS('Section 2'!$C$13:K$13),0)),"",VLOOKUP($B4,'Section 2'!$C$16:$N$514,COLUMNS('Section 2'!$C$13:K$13),0)))</f>
        <v/>
      </c>
      <c r="M4" s="129" t="str">
        <f>IF($D4="","",IF(ISBLANK(VLOOKUP($B4,'Section 2'!$C$16:$N$514,COLUMNS('Section 2'!$C$13:L$13),0)),"",VLOOKUP($B4,'Section 2'!$C$16:$N$514,COLUMNS('Section 2'!$C$13:L$13),0)))</f>
        <v/>
      </c>
      <c r="N4" s="129" t="str">
        <f>IF($D4="","",IF(ISBLANK(VLOOKUP($B4,'Section 2'!$C$16:$N$514,COLUMNS('Section 2'!$C$13:M$13),0)),"",VLOOKUP($B4,'Section 2'!$C$16:$N$514,COLUMNS('Section 2'!$C$13:M$13),0)))</f>
        <v/>
      </c>
      <c r="O4" s="130" t="str">
        <f>IF($M4=Lists!$K$4,IF(ISBLANK(VLOOKUP($B4,'Section 2'!$C$16:$N$514,COLUMNS('Section 2'!$C$13:N$13),0)),"",VLOOKUP($B4,'Section 2'!$C$16:$N$514,COLUMNS('Section 2'!$C$13:N$13),0)),"")</f>
        <v/>
      </c>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row>
    <row r="5" spans="1:78" s="53" customFormat="1" ht="12.75" customHeight="1" x14ac:dyDescent="0.25">
      <c r="A5" s="53" t="str">
        <f>IF(D5="","",ROWS($A$1:A5))</f>
        <v/>
      </c>
      <c r="B5" s="56">
        <v>4</v>
      </c>
      <c r="C5" s="129" t="str">
        <f t="shared" si="0"/>
        <v/>
      </c>
      <c r="D5" s="129" t="str">
        <f>IFERROR(VLOOKUP($B5,'Section 2'!$C$16:$N$514,COLUMNS('Section 2'!$C$13:C$13),0),"")</f>
        <v/>
      </c>
      <c r="E5" s="130" t="str">
        <f>IF($D5="","",IF(ISBLANK(VLOOKUP($B5,'Section 2'!$C$16:$N$514,COLUMNS('Section 2'!$C$13:D$13),0)),"",VLOOKUP($B5,'Section 2'!$C$16:$N$514,COLUMNS('Section 2'!$C$13:D$13),0)))</f>
        <v/>
      </c>
      <c r="F5" s="129" t="str">
        <f>IF($D5="","",IF(ISBLANK(VLOOKUP($B5,'Section 2'!$C$16:$N$514,COLUMNS('Section 2'!$C$13:E$13),0)),"",VLOOKUP($B5,'Section 2'!$C$16:$N$514,COLUMNS('Section 2'!$C$13:E$13),0)))</f>
        <v/>
      </c>
      <c r="G5" s="129" t="str">
        <f>IF($D5="","",IF(ISBLANK(VLOOKUP($B5,'Section 2'!$C$16:$N$514,COLUMNS('Section 2'!$C$13:F$13),0)),"",VLOOKUP($B5,'Section 2'!$C$16:$N$514,COLUMNS('Section 2'!$C$13:F$13),0)))</f>
        <v/>
      </c>
      <c r="H5" s="129" t="str">
        <f>IF($D5="","",IF(ISBLANK(VLOOKUP($B5,'Section 2'!$C$16:$N$514,COLUMNS('Section 2'!$C$13:G$13),0)),"",VLOOKUP($B5,'Section 2'!$C$16:$N$514,COLUMNS('Section 2'!$C$13:G$13),0)))</f>
        <v/>
      </c>
      <c r="I5" s="129" t="str">
        <f>IF($D5="","",IF(ISBLANK(VLOOKUP($B5,'Section 2'!$C$16:$N$514,COLUMNS('Section 2'!$C$13:H$13),0)),"",VLOOKUP($B5,'Section 2'!$C$16:$N$514,COLUMNS('Section 2'!$C$13:H$13),0)))</f>
        <v/>
      </c>
      <c r="J5" s="129" t="str">
        <f>IF($D5="","",IF(ISBLANK(VLOOKUP($B5,'Section 2'!$C$16:$N$514,COLUMNS('Section 2'!$C$13:I$13),0)),"",VLOOKUP($B5,'Section 2'!$C$16:$N$514,COLUMNS('Section 2'!$C$13:I$13),0)))</f>
        <v/>
      </c>
      <c r="K5" s="129" t="str">
        <f>IF($D5="","",IF(ISBLANK(VLOOKUP($B5,'Section 2'!$C$16:$N$514,COLUMNS('Section 2'!$C$13:J$13),0)),"",VLOOKUP($B5,'Section 2'!$C$16:$N$514,COLUMNS('Section 2'!$C$13:J$13),0)))</f>
        <v/>
      </c>
      <c r="L5" s="129" t="str">
        <f>IF($D5="","",IF(ISBLANK(VLOOKUP($B5,'Section 2'!$C$16:$N$514,COLUMNS('Section 2'!$C$13:K$13),0)),"",VLOOKUP($B5,'Section 2'!$C$16:$N$514,COLUMNS('Section 2'!$C$13:K$13),0)))</f>
        <v/>
      </c>
      <c r="M5" s="129" t="str">
        <f>IF($D5="","",IF(ISBLANK(VLOOKUP($B5,'Section 2'!$C$16:$N$514,COLUMNS('Section 2'!$C$13:L$13),0)),"",VLOOKUP($B5,'Section 2'!$C$16:$N$514,COLUMNS('Section 2'!$C$13:L$13),0)))</f>
        <v/>
      </c>
      <c r="N5" s="129" t="str">
        <f>IF($D5="","",IF(ISBLANK(VLOOKUP($B5,'Section 2'!$C$16:$N$514,COLUMNS('Section 2'!$C$13:M$13),0)),"",VLOOKUP($B5,'Section 2'!$C$16:$N$514,COLUMNS('Section 2'!$C$13:M$13),0)))</f>
        <v/>
      </c>
      <c r="O5" s="130" t="str">
        <f>IF($M5=Lists!$K$4,IF(ISBLANK(VLOOKUP($B5,'Section 2'!$C$16:$N$514,COLUMNS('Section 2'!$C$13:N$13),0)),"",VLOOKUP($B5,'Section 2'!$C$16:$N$514,COLUMNS('Section 2'!$C$13:N$13),0)),"")</f>
        <v/>
      </c>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row>
    <row r="6" spans="1:78" s="53" customFormat="1" ht="12.75" customHeight="1" x14ac:dyDescent="0.25">
      <c r="A6" s="53" t="str">
        <f>IF(D6="","",ROWS($A$1:A6))</f>
        <v/>
      </c>
      <c r="B6" s="56">
        <v>5</v>
      </c>
      <c r="C6" s="129" t="str">
        <f t="shared" si="0"/>
        <v/>
      </c>
      <c r="D6" s="129" t="str">
        <f>IFERROR(VLOOKUP($B6,'Section 2'!$C$16:$N$514,COLUMNS('Section 2'!$C$13:C$13),0),"")</f>
        <v/>
      </c>
      <c r="E6" s="130" t="str">
        <f>IF($D6="","",IF(ISBLANK(VLOOKUP($B6,'Section 2'!$C$16:$N$514,COLUMNS('Section 2'!$C$13:D$13),0)),"",VLOOKUP($B6,'Section 2'!$C$16:$N$514,COLUMNS('Section 2'!$C$13:D$13),0)))</f>
        <v/>
      </c>
      <c r="F6" s="129" t="str">
        <f>IF($D6="","",IF(ISBLANK(VLOOKUP($B6,'Section 2'!$C$16:$N$514,COLUMNS('Section 2'!$C$13:E$13),0)),"",VLOOKUP($B6,'Section 2'!$C$16:$N$514,COLUMNS('Section 2'!$C$13:E$13),0)))</f>
        <v/>
      </c>
      <c r="G6" s="129" t="str">
        <f>IF($D6="","",IF(ISBLANK(VLOOKUP($B6,'Section 2'!$C$16:$N$514,COLUMNS('Section 2'!$C$13:F$13),0)),"",VLOOKUP($B6,'Section 2'!$C$16:$N$514,COLUMNS('Section 2'!$C$13:F$13),0)))</f>
        <v/>
      </c>
      <c r="H6" s="129" t="str">
        <f>IF($D6="","",IF(ISBLANK(VLOOKUP($B6,'Section 2'!$C$16:$N$514,COLUMNS('Section 2'!$C$13:G$13),0)),"",VLOOKUP($B6,'Section 2'!$C$16:$N$514,COLUMNS('Section 2'!$C$13:G$13),0)))</f>
        <v/>
      </c>
      <c r="I6" s="129" t="str">
        <f>IF($D6="","",IF(ISBLANK(VLOOKUP($B6,'Section 2'!$C$16:$N$514,COLUMNS('Section 2'!$C$13:H$13),0)),"",VLOOKUP($B6,'Section 2'!$C$16:$N$514,COLUMNS('Section 2'!$C$13:H$13),0)))</f>
        <v/>
      </c>
      <c r="J6" s="129" t="str">
        <f>IF($D6="","",IF(ISBLANK(VLOOKUP($B6,'Section 2'!$C$16:$N$514,COLUMNS('Section 2'!$C$13:I$13),0)),"",VLOOKUP($B6,'Section 2'!$C$16:$N$514,COLUMNS('Section 2'!$C$13:I$13),0)))</f>
        <v/>
      </c>
      <c r="K6" s="129" t="str">
        <f>IF($D6="","",IF(ISBLANK(VLOOKUP($B6,'Section 2'!$C$16:$N$514,COLUMNS('Section 2'!$C$13:J$13),0)),"",VLOOKUP($B6,'Section 2'!$C$16:$N$514,COLUMNS('Section 2'!$C$13:J$13),0)))</f>
        <v/>
      </c>
      <c r="L6" s="129" t="str">
        <f>IF($D6="","",IF(ISBLANK(VLOOKUP($B6,'Section 2'!$C$16:$N$514,COLUMNS('Section 2'!$C$13:K$13),0)),"",VLOOKUP($B6,'Section 2'!$C$16:$N$514,COLUMNS('Section 2'!$C$13:K$13),0)))</f>
        <v/>
      </c>
      <c r="M6" s="129" t="str">
        <f>IF($D6="","",IF(ISBLANK(VLOOKUP($B6,'Section 2'!$C$16:$N$514,COLUMNS('Section 2'!$C$13:L$13),0)),"",VLOOKUP($B6,'Section 2'!$C$16:$N$514,COLUMNS('Section 2'!$C$13:L$13),0)))</f>
        <v/>
      </c>
      <c r="N6" s="129" t="str">
        <f>IF($D6="","",IF(ISBLANK(VLOOKUP($B6,'Section 2'!$C$16:$N$514,COLUMNS('Section 2'!$C$13:M$13),0)),"",VLOOKUP($B6,'Section 2'!$C$16:$N$514,COLUMNS('Section 2'!$C$13:M$13),0)))</f>
        <v/>
      </c>
      <c r="O6" s="130" t="str">
        <f>IF($M6=Lists!$K$4,IF(ISBLANK(VLOOKUP($B6,'Section 2'!$C$16:$N$514,COLUMNS('Section 2'!$C$13:N$13),0)),"",VLOOKUP($B6,'Section 2'!$C$16:$N$514,COLUMNS('Section 2'!$C$13:N$13),0)),"")</f>
        <v/>
      </c>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row>
    <row r="7" spans="1:78" s="53" customFormat="1" ht="12.75" customHeight="1" x14ac:dyDescent="0.25">
      <c r="A7" s="53" t="str">
        <f>IF(D7="","",ROWS($A$1:A7))</f>
        <v/>
      </c>
      <c r="B7" s="56">
        <v>6</v>
      </c>
      <c r="C7" s="129" t="str">
        <f t="shared" si="0"/>
        <v/>
      </c>
      <c r="D7" s="129" t="str">
        <f>IFERROR(VLOOKUP($B7,'Section 2'!$C$16:$N$514,COLUMNS('Section 2'!$C$13:C$13),0),"")</f>
        <v/>
      </c>
      <c r="E7" s="130" t="str">
        <f>IF($D7="","",IF(ISBLANK(VLOOKUP($B7,'Section 2'!$C$16:$N$514,COLUMNS('Section 2'!$C$13:D$13),0)),"",VLOOKUP($B7,'Section 2'!$C$16:$N$514,COLUMNS('Section 2'!$C$13:D$13),0)))</f>
        <v/>
      </c>
      <c r="F7" s="129" t="str">
        <f>IF($D7="","",IF(ISBLANK(VLOOKUP($B7,'Section 2'!$C$16:$N$514,COLUMNS('Section 2'!$C$13:E$13),0)),"",VLOOKUP($B7,'Section 2'!$C$16:$N$514,COLUMNS('Section 2'!$C$13:E$13),0)))</f>
        <v/>
      </c>
      <c r="G7" s="129" t="str">
        <f>IF($D7="","",IF(ISBLANK(VLOOKUP($B7,'Section 2'!$C$16:$N$514,COLUMNS('Section 2'!$C$13:F$13),0)),"",VLOOKUP($B7,'Section 2'!$C$16:$N$514,COLUMNS('Section 2'!$C$13:F$13),0)))</f>
        <v/>
      </c>
      <c r="H7" s="129" t="str">
        <f>IF($D7="","",IF(ISBLANK(VLOOKUP($B7,'Section 2'!$C$16:$N$514,COLUMNS('Section 2'!$C$13:G$13),0)),"",VLOOKUP($B7,'Section 2'!$C$16:$N$514,COLUMNS('Section 2'!$C$13:G$13),0)))</f>
        <v/>
      </c>
      <c r="I7" s="129" t="str">
        <f>IF($D7="","",IF(ISBLANK(VLOOKUP($B7,'Section 2'!$C$16:$N$514,COLUMNS('Section 2'!$C$13:H$13),0)),"",VLOOKUP($B7,'Section 2'!$C$16:$N$514,COLUMNS('Section 2'!$C$13:H$13),0)))</f>
        <v/>
      </c>
      <c r="J7" s="129" t="str">
        <f>IF($D7="","",IF(ISBLANK(VLOOKUP($B7,'Section 2'!$C$16:$N$514,COLUMNS('Section 2'!$C$13:I$13),0)),"",VLOOKUP($B7,'Section 2'!$C$16:$N$514,COLUMNS('Section 2'!$C$13:I$13),0)))</f>
        <v/>
      </c>
      <c r="K7" s="129" t="str">
        <f>IF($D7="","",IF(ISBLANK(VLOOKUP($B7,'Section 2'!$C$16:$N$514,COLUMNS('Section 2'!$C$13:J$13),0)),"",VLOOKUP($B7,'Section 2'!$C$16:$N$514,COLUMNS('Section 2'!$C$13:J$13),0)))</f>
        <v/>
      </c>
      <c r="L7" s="129" t="str">
        <f>IF($D7="","",IF(ISBLANK(VLOOKUP($B7,'Section 2'!$C$16:$N$514,COLUMNS('Section 2'!$C$13:K$13),0)),"",VLOOKUP($B7,'Section 2'!$C$16:$N$514,COLUMNS('Section 2'!$C$13:K$13),0)))</f>
        <v/>
      </c>
      <c r="M7" s="129" t="str">
        <f>IF($D7="","",IF(ISBLANK(VLOOKUP($B7,'Section 2'!$C$16:$N$514,COLUMNS('Section 2'!$C$13:L$13),0)),"",VLOOKUP($B7,'Section 2'!$C$16:$N$514,COLUMNS('Section 2'!$C$13:L$13),0)))</f>
        <v/>
      </c>
      <c r="N7" s="129" t="str">
        <f>IF($D7="","",IF(ISBLANK(VLOOKUP($B7,'Section 2'!$C$16:$N$514,COLUMNS('Section 2'!$C$13:M$13),0)),"",VLOOKUP($B7,'Section 2'!$C$16:$N$514,COLUMNS('Section 2'!$C$13:M$13),0)))</f>
        <v/>
      </c>
      <c r="O7" s="130" t="str">
        <f>IF($M7=Lists!$K$4,IF(ISBLANK(VLOOKUP($B7,'Section 2'!$C$16:$N$514,COLUMNS('Section 2'!$C$13:N$13),0)),"",VLOOKUP($B7,'Section 2'!$C$16:$N$514,COLUMNS('Section 2'!$C$13:N$13),0)),"")</f>
        <v/>
      </c>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row>
    <row r="8" spans="1:78" s="53" customFormat="1" ht="12.75" customHeight="1" x14ac:dyDescent="0.25">
      <c r="A8" s="53" t="str">
        <f>IF(D8="","",ROWS($A$1:A8))</f>
        <v/>
      </c>
      <c r="B8" s="56">
        <v>7</v>
      </c>
      <c r="C8" s="129" t="str">
        <f t="shared" si="0"/>
        <v/>
      </c>
      <c r="D8" s="129" t="str">
        <f>IFERROR(VLOOKUP($B8,'Section 2'!$C$16:$N$514,COLUMNS('Section 2'!$C$13:C$13),0),"")</f>
        <v/>
      </c>
      <c r="E8" s="130" t="str">
        <f>IF($D8="","",IF(ISBLANK(VLOOKUP($B8,'Section 2'!$C$16:$N$514,COLUMNS('Section 2'!$C$13:D$13),0)),"",VLOOKUP($B8,'Section 2'!$C$16:$N$514,COLUMNS('Section 2'!$C$13:D$13),0)))</f>
        <v/>
      </c>
      <c r="F8" s="129" t="str">
        <f>IF($D8="","",IF(ISBLANK(VLOOKUP($B8,'Section 2'!$C$16:$N$514,COLUMNS('Section 2'!$C$13:E$13),0)),"",VLOOKUP($B8,'Section 2'!$C$16:$N$514,COLUMNS('Section 2'!$C$13:E$13),0)))</f>
        <v/>
      </c>
      <c r="G8" s="129" t="str">
        <f>IF($D8="","",IF(ISBLANK(VLOOKUP($B8,'Section 2'!$C$16:$N$514,COLUMNS('Section 2'!$C$13:F$13),0)),"",VLOOKUP($B8,'Section 2'!$C$16:$N$514,COLUMNS('Section 2'!$C$13:F$13),0)))</f>
        <v/>
      </c>
      <c r="H8" s="129" t="str">
        <f>IF($D8="","",IF(ISBLANK(VLOOKUP($B8,'Section 2'!$C$16:$N$514,COLUMNS('Section 2'!$C$13:G$13),0)),"",VLOOKUP($B8,'Section 2'!$C$16:$N$514,COLUMNS('Section 2'!$C$13:G$13),0)))</f>
        <v/>
      </c>
      <c r="I8" s="129" t="str">
        <f>IF($D8="","",IF(ISBLANK(VLOOKUP($B8,'Section 2'!$C$16:$N$514,COLUMNS('Section 2'!$C$13:H$13),0)),"",VLOOKUP($B8,'Section 2'!$C$16:$N$514,COLUMNS('Section 2'!$C$13:H$13),0)))</f>
        <v/>
      </c>
      <c r="J8" s="129" t="str">
        <f>IF($D8="","",IF(ISBLANK(VLOOKUP($B8,'Section 2'!$C$16:$N$514,COLUMNS('Section 2'!$C$13:I$13),0)),"",VLOOKUP($B8,'Section 2'!$C$16:$N$514,COLUMNS('Section 2'!$C$13:I$13),0)))</f>
        <v/>
      </c>
      <c r="K8" s="129" t="str">
        <f>IF($D8="","",IF(ISBLANK(VLOOKUP($B8,'Section 2'!$C$16:$N$514,COLUMNS('Section 2'!$C$13:J$13),0)),"",VLOOKUP($B8,'Section 2'!$C$16:$N$514,COLUMNS('Section 2'!$C$13:J$13),0)))</f>
        <v/>
      </c>
      <c r="L8" s="129" t="str">
        <f>IF($D8="","",IF(ISBLANK(VLOOKUP($B8,'Section 2'!$C$16:$N$514,COLUMNS('Section 2'!$C$13:K$13),0)),"",VLOOKUP($B8,'Section 2'!$C$16:$N$514,COLUMNS('Section 2'!$C$13:K$13),0)))</f>
        <v/>
      </c>
      <c r="M8" s="129" t="str">
        <f>IF($D8="","",IF(ISBLANK(VLOOKUP($B8,'Section 2'!$C$16:$N$514,COLUMNS('Section 2'!$C$13:L$13),0)),"",VLOOKUP($B8,'Section 2'!$C$16:$N$514,COLUMNS('Section 2'!$C$13:L$13),0)))</f>
        <v/>
      </c>
      <c r="N8" s="129" t="str">
        <f>IF($D8="","",IF(ISBLANK(VLOOKUP($B8,'Section 2'!$C$16:$N$514,COLUMNS('Section 2'!$C$13:M$13),0)),"",VLOOKUP($B8,'Section 2'!$C$16:$N$514,COLUMNS('Section 2'!$C$13:M$13),0)))</f>
        <v/>
      </c>
      <c r="O8" s="130" t="str">
        <f>IF($M8=Lists!$K$4,IF(ISBLANK(VLOOKUP($B8,'Section 2'!$C$16:$N$514,COLUMNS('Section 2'!$C$13:N$13),0)),"",VLOOKUP($B8,'Section 2'!$C$16:$N$514,COLUMNS('Section 2'!$C$13:N$13),0)),"")</f>
        <v/>
      </c>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row>
    <row r="9" spans="1:78" s="53" customFormat="1" ht="12.75" customHeight="1" x14ac:dyDescent="0.25">
      <c r="A9" s="53" t="str">
        <f>IF(D9="","",ROWS($A$1:A9))</f>
        <v/>
      </c>
      <c r="B9" s="56">
        <v>8</v>
      </c>
      <c r="C9" s="129" t="str">
        <f t="shared" si="0"/>
        <v/>
      </c>
      <c r="D9" s="129" t="str">
        <f>IFERROR(VLOOKUP($B9,'Section 2'!$C$16:$N$514,COLUMNS('Section 2'!$C$13:C$13),0),"")</f>
        <v/>
      </c>
      <c r="E9" s="130" t="str">
        <f>IF($D9="","",IF(ISBLANK(VLOOKUP($B9,'Section 2'!$C$16:$N$514,COLUMNS('Section 2'!$C$13:D$13),0)),"",VLOOKUP($B9,'Section 2'!$C$16:$N$514,COLUMNS('Section 2'!$C$13:D$13),0)))</f>
        <v/>
      </c>
      <c r="F9" s="129" t="str">
        <f>IF($D9="","",IF(ISBLANK(VLOOKUP($B9,'Section 2'!$C$16:$N$514,COLUMNS('Section 2'!$C$13:E$13),0)),"",VLOOKUP($B9,'Section 2'!$C$16:$N$514,COLUMNS('Section 2'!$C$13:E$13),0)))</f>
        <v/>
      </c>
      <c r="G9" s="129" t="str">
        <f>IF($D9="","",IF(ISBLANK(VLOOKUP($B9,'Section 2'!$C$16:$N$514,COLUMNS('Section 2'!$C$13:F$13),0)),"",VLOOKUP($B9,'Section 2'!$C$16:$N$514,COLUMNS('Section 2'!$C$13:F$13),0)))</f>
        <v/>
      </c>
      <c r="H9" s="129" t="str">
        <f>IF($D9="","",IF(ISBLANK(VLOOKUP($B9,'Section 2'!$C$16:$N$514,COLUMNS('Section 2'!$C$13:G$13),0)),"",VLOOKUP($B9,'Section 2'!$C$16:$N$514,COLUMNS('Section 2'!$C$13:G$13),0)))</f>
        <v/>
      </c>
      <c r="I9" s="129" t="str">
        <f>IF($D9="","",IF(ISBLANK(VLOOKUP($B9,'Section 2'!$C$16:$N$514,COLUMNS('Section 2'!$C$13:H$13),0)),"",VLOOKUP($B9,'Section 2'!$C$16:$N$514,COLUMNS('Section 2'!$C$13:H$13),0)))</f>
        <v/>
      </c>
      <c r="J9" s="129" t="str">
        <f>IF($D9="","",IF(ISBLANK(VLOOKUP($B9,'Section 2'!$C$16:$N$514,COLUMNS('Section 2'!$C$13:I$13),0)),"",VLOOKUP($B9,'Section 2'!$C$16:$N$514,COLUMNS('Section 2'!$C$13:I$13),0)))</f>
        <v/>
      </c>
      <c r="K9" s="129" t="str">
        <f>IF($D9="","",IF(ISBLANK(VLOOKUP($B9,'Section 2'!$C$16:$N$514,COLUMNS('Section 2'!$C$13:J$13),0)),"",VLOOKUP($B9,'Section 2'!$C$16:$N$514,COLUMNS('Section 2'!$C$13:J$13),0)))</f>
        <v/>
      </c>
      <c r="L9" s="129" t="str">
        <f>IF($D9="","",IF(ISBLANK(VLOOKUP($B9,'Section 2'!$C$16:$N$514,COLUMNS('Section 2'!$C$13:K$13),0)),"",VLOOKUP($B9,'Section 2'!$C$16:$N$514,COLUMNS('Section 2'!$C$13:K$13),0)))</f>
        <v/>
      </c>
      <c r="M9" s="129" t="str">
        <f>IF($D9="","",IF(ISBLANK(VLOOKUP($B9,'Section 2'!$C$16:$N$514,COLUMNS('Section 2'!$C$13:L$13),0)),"",VLOOKUP($B9,'Section 2'!$C$16:$N$514,COLUMNS('Section 2'!$C$13:L$13),0)))</f>
        <v/>
      </c>
      <c r="N9" s="129" t="str">
        <f>IF($D9="","",IF(ISBLANK(VLOOKUP($B9,'Section 2'!$C$16:$N$514,COLUMNS('Section 2'!$C$13:M$13),0)),"",VLOOKUP($B9,'Section 2'!$C$16:$N$514,COLUMNS('Section 2'!$C$13:M$13),0)))</f>
        <v/>
      </c>
      <c r="O9" s="130" t="str">
        <f>IF($M9=Lists!$K$4,IF(ISBLANK(VLOOKUP($B9,'Section 2'!$C$16:$N$514,COLUMNS('Section 2'!$C$13:N$13),0)),"",VLOOKUP($B9,'Section 2'!$C$16:$N$514,COLUMNS('Section 2'!$C$13:N$13),0)),"")</f>
        <v/>
      </c>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row>
    <row r="10" spans="1:78" s="53" customFormat="1" ht="12.75" customHeight="1" x14ac:dyDescent="0.25">
      <c r="A10" s="53" t="str">
        <f>IF(D10="","",ROWS($A$1:A10))</f>
        <v/>
      </c>
      <c r="B10" s="56">
        <v>9</v>
      </c>
      <c r="C10" s="129" t="str">
        <f t="shared" si="0"/>
        <v/>
      </c>
      <c r="D10" s="129" t="str">
        <f>IFERROR(VLOOKUP($B10,'Section 2'!$C$16:$N$514,COLUMNS('Section 2'!$C$13:C$13),0),"")</f>
        <v/>
      </c>
      <c r="E10" s="130" t="str">
        <f>IF($D10="","",IF(ISBLANK(VLOOKUP($B10,'Section 2'!$C$16:$N$514,COLUMNS('Section 2'!$C$13:D$13),0)),"",VLOOKUP($B10,'Section 2'!$C$16:$N$514,COLUMNS('Section 2'!$C$13:D$13),0)))</f>
        <v/>
      </c>
      <c r="F10" s="129" t="str">
        <f>IF($D10="","",IF(ISBLANK(VLOOKUP($B10,'Section 2'!$C$16:$N$514,COLUMNS('Section 2'!$C$13:E$13),0)),"",VLOOKUP($B10,'Section 2'!$C$16:$N$514,COLUMNS('Section 2'!$C$13:E$13),0)))</f>
        <v/>
      </c>
      <c r="G10" s="129" t="str">
        <f>IF($D10="","",IF(ISBLANK(VLOOKUP($B10,'Section 2'!$C$16:$N$514,COLUMNS('Section 2'!$C$13:F$13),0)),"",VLOOKUP($B10,'Section 2'!$C$16:$N$514,COLUMNS('Section 2'!$C$13:F$13),0)))</f>
        <v/>
      </c>
      <c r="H10" s="129" t="str">
        <f>IF($D10="","",IF(ISBLANK(VLOOKUP($B10,'Section 2'!$C$16:$N$514,COLUMNS('Section 2'!$C$13:G$13),0)),"",VLOOKUP($B10,'Section 2'!$C$16:$N$514,COLUMNS('Section 2'!$C$13:G$13),0)))</f>
        <v/>
      </c>
      <c r="I10" s="129" t="str">
        <f>IF($D10="","",IF(ISBLANK(VLOOKUP($B10,'Section 2'!$C$16:$N$514,COLUMNS('Section 2'!$C$13:H$13),0)),"",VLOOKUP($B10,'Section 2'!$C$16:$N$514,COLUMNS('Section 2'!$C$13:H$13),0)))</f>
        <v/>
      </c>
      <c r="J10" s="129" t="str">
        <f>IF($D10="","",IF(ISBLANK(VLOOKUP($B10,'Section 2'!$C$16:$N$514,COLUMNS('Section 2'!$C$13:I$13),0)),"",VLOOKUP($B10,'Section 2'!$C$16:$N$514,COLUMNS('Section 2'!$C$13:I$13),0)))</f>
        <v/>
      </c>
      <c r="K10" s="129" t="str">
        <f>IF($D10="","",IF(ISBLANK(VLOOKUP($B10,'Section 2'!$C$16:$N$514,COLUMNS('Section 2'!$C$13:J$13),0)),"",VLOOKUP($B10,'Section 2'!$C$16:$N$514,COLUMNS('Section 2'!$C$13:J$13),0)))</f>
        <v/>
      </c>
      <c r="L10" s="129" t="str">
        <f>IF($D10="","",IF(ISBLANK(VLOOKUP($B10,'Section 2'!$C$16:$N$514,COLUMNS('Section 2'!$C$13:K$13),0)),"",VLOOKUP($B10,'Section 2'!$C$16:$N$514,COLUMNS('Section 2'!$C$13:K$13),0)))</f>
        <v/>
      </c>
      <c r="M10" s="129" t="str">
        <f>IF($D10="","",IF(ISBLANK(VLOOKUP($B10,'Section 2'!$C$16:$N$514,COLUMNS('Section 2'!$C$13:L$13),0)),"",VLOOKUP($B10,'Section 2'!$C$16:$N$514,COLUMNS('Section 2'!$C$13:L$13),0)))</f>
        <v/>
      </c>
      <c r="N10" s="129" t="str">
        <f>IF($D10="","",IF(ISBLANK(VLOOKUP($B10,'Section 2'!$C$16:$N$514,COLUMNS('Section 2'!$C$13:M$13),0)),"",VLOOKUP($B10,'Section 2'!$C$16:$N$514,COLUMNS('Section 2'!$C$13:M$13),0)))</f>
        <v/>
      </c>
      <c r="O10" s="130" t="str">
        <f>IF($M10=Lists!$K$4,IF(ISBLANK(VLOOKUP($B10,'Section 2'!$C$16:$N$514,COLUMNS('Section 2'!$C$13:N$13),0)),"",VLOOKUP($B10,'Section 2'!$C$16:$N$514,COLUMNS('Section 2'!$C$13:N$13),0)),"")</f>
        <v/>
      </c>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row>
    <row r="11" spans="1:78" s="53" customFormat="1" ht="12.75" customHeight="1" x14ac:dyDescent="0.25">
      <c r="A11" s="53" t="str">
        <f>IF(D11="","",ROWS($A$1:A11))</f>
        <v/>
      </c>
      <c r="B11" s="56">
        <v>10</v>
      </c>
      <c r="C11" s="129" t="str">
        <f t="shared" si="0"/>
        <v/>
      </c>
      <c r="D11" s="129" t="str">
        <f>IFERROR(VLOOKUP($B11,'Section 2'!$C$16:$N$514,COLUMNS('Section 2'!$C$13:C$13),0),"")</f>
        <v/>
      </c>
      <c r="E11" s="130" t="str">
        <f>IF($D11="","",IF(ISBLANK(VLOOKUP($B11,'Section 2'!$C$16:$N$514,COLUMNS('Section 2'!$C$13:D$13),0)),"",VLOOKUP($B11,'Section 2'!$C$16:$N$514,COLUMNS('Section 2'!$C$13:D$13),0)))</f>
        <v/>
      </c>
      <c r="F11" s="129" t="str">
        <f>IF($D11="","",IF(ISBLANK(VLOOKUP($B11,'Section 2'!$C$16:$N$514,COLUMNS('Section 2'!$C$13:E$13),0)),"",VLOOKUP($B11,'Section 2'!$C$16:$N$514,COLUMNS('Section 2'!$C$13:E$13),0)))</f>
        <v/>
      </c>
      <c r="G11" s="129" t="str">
        <f>IF($D11="","",IF(ISBLANK(VLOOKUP($B11,'Section 2'!$C$16:$N$514,COLUMNS('Section 2'!$C$13:F$13),0)),"",VLOOKUP($B11,'Section 2'!$C$16:$N$514,COLUMNS('Section 2'!$C$13:F$13),0)))</f>
        <v/>
      </c>
      <c r="H11" s="129" t="str">
        <f>IF($D11="","",IF(ISBLANK(VLOOKUP($B11,'Section 2'!$C$16:$N$514,COLUMNS('Section 2'!$C$13:G$13),0)),"",VLOOKUP($B11,'Section 2'!$C$16:$N$514,COLUMNS('Section 2'!$C$13:G$13),0)))</f>
        <v/>
      </c>
      <c r="I11" s="129" t="str">
        <f>IF($D11="","",IF(ISBLANK(VLOOKUP($B11,'Section 2'!$C$16:$N$514,COLUMNS('Section 2'!$C$13:H$13),0)),"",VLOOKUP($B11,'Section 2'!$C$16:$N$514,COLUMNS('Section 2'!$C$13:H$13),0)))</f>
        <v/>
      </c>
      <c r="J11" s="129" t="str">
        <f>IF($D11="","",IF(ISBLANK(VLOOKUP($B11,'Section 2'!$C$16:$N$514,COLUMNS('Section 2'!$C$13:I$13),0)),"",VLOOKUP($B11,'Section 2'!$C$16:$N$514,COLUMNS('Section 2'!$C$13:I$13),0)))</f>
        <v/>
      </c>
      <c r="K11" s="129" t="str">
        <f>IF($D11="","",IF(ISBLANK(VLOOKUP($B11,'Section 2'!$C$16:$N$514,COLUMNS('Section 2'!$C$13:J$13),0)),"",VLOOKUP($B11,'Section 2'!$C$16:$N$514,COLUMNS('Section 2'!$C$13:J$13),0)))</f>
        <v/>
      </c>
      <c r="L11" s="129" t="str">
        <f>IF($D11="","",IF(ISBLANK(VLOOKUP($B11,'Section 2'!$C$16:$N$514,COLUMNS('Section 2'!$C$13:K$13),0)),"",VLOOKUP($B11,'Section 2'!$C$16:$N$514,COLUMNS('Section 2'!$C$13:K$13),0)))</f>
        <v/>
      </c>
      <c r="M11" s="129" t="str">
        <f>IF($D11="","",IF(ISBLANK(VLOOKUP($B11,'Section 2'!$C$16:$N$514,COLUMNS('Section 2'!$C$13:L$13),0)),"",VLOOKUP($B11,'Section 2'!$C$16:$N$514,COLUMNS('Section 2'!$C$13:L$13),0)))</f>
        <v/>
      </c>
      <c r="N11" s="129" t="str">
        <f>IF($D11="","",IF(ISBLANK(VLOOKUP($B11,'Section 2'!$C$16:$N$514,COLUMNS('Section 2'!$C$13:M$13),0)),"",VLOOKUP($B11,'Section 2'!$C$16:$N$514,COLUMNS('Section 2'!$C$13:M$13),0)))</f>
        <v/>
      </c>
      <c r="O11" s="130" t="str">
        <f>IF($M11=Lists!$K$4,IF(ISBLANK(VLOOKUP($B11,'Section 2'!$C$16:$N$514,COLUMNS('Section 2'!$C$13:N$13),0)),"",VLOOKUP($B11,'Section 2'!$C$16:$N$514,COLUMNS('Section 2'!$C$13:N$13),0)),"")</f>
        <v/>
      </c>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33"/>
    </row>
    <row r="12" spans="1:78" s="53" customFormat="1" ht="12.75" customHeight="1" x14ac:dyDescent="0.25">
      <c r="A12" s="53" t="str">
        <f>IF(D12="","",ROWS($A$1:A12))</f>
        <v/>
      </c>
      <c r="B12" s="56">
        <v>11</v>
      </c>
      <c r="C12" s="129" t="str">
        <f t="shared" si="0"/>
        <v/>
      </c>
      <c r="D12" s="129" t="str">
        <f>IFERROR(VLOOKUP($B12,'Section 2'!$C$16:$N$514,COLUMNS('Section 2'!$C$13:C$13),0),"")</f>
        <v/>
      </c>
      <c r="E12" s="130" t="str">
        <f>IF($D12="","",IF(ISBLANK(VLOOKUP($B12,'Section 2'!$C$16:$N$514,COLUMNS('Section 2'!$C$13:D$13),0)),"",VLOOKUP($B12,'Section 2'!$C$16:$N$514,COLUMNS('Section 2'!$C$13:D$13),0)))</f>
        <v/>
      </c>
      <c r="F12" s="129" t="str">
        <f>IF($D12="","",IF(ISBLANK(VLOOKUP($B12,'Section 2'!$C$16:$N$514,COLUMNS('Section 2'!$C$13:E$13),0)),"",VLOOKUP($B12,'Section 2'!$C$16:$N$514,COLUMNS('Section 2'!$C$13:E$13),0)))</f>
        <v/>
      </c>
      <c r="G12" s="129" t="str">
        <f>IF($D12="","",IF(ISBLANK(VLOOKUP($B12,'Section 2'!$C$16:$N$514,COLUMNS('Section 2'!$C$13:F$13),0)),"",VLOOKUP($B12,'Section 2'!$C$16:$N$514,COLUMNS('Section 2'!$C$13:F$13),0)))</f>
        <v/>
      </c>
      <c r="H12" s="129" t="str">
        <f>IF($D12="","",IF(ISBLANK(VLOOKUP($B12,'Section 2'!$C$16:$N$514,COLUMNS('Section 2'!$C$13:G$13),0)),"",VLOOKUP($B12,'Section 2'!$C$16:$N$514,COLUMNS('Section 2'!$C$13:G$13),0)))</f>
        <v/>
      </c>
      <c r="I12" s="129" t="str">
        <f>IF($D12="","",IF(ISBLANK(VLOOKUP($B12,'Section 2'!$C$16:$N$514,COLUMNS('Section 2'!$C$13:H$13),0)),"",VLOOKUP($B12,'Section 2'!$C$16:$N$514,COLUMNS('Section 2'!$C$13:H$13),0)))</f>
        <v/>
      </c>
      <c r="J12" s="129" t="str">
        <f>IF($D12="","",IF(ISBLANK(VLOOKUP($B12,'Section 2'!$C$16:$N$514,COLUMNS('Section 2'!$C$13:I$13),0)),"",VLOOKUP($B12,'Section 2'!$C$16:$N$514,COLUMNS('Section 2'!$C$13:I$13),0)))</f>
        <v/>
      </c>
      <c r="K12" s="129" t="str">
        <f>IF($D12="","",IF(ISBLANK(VLOOKUP($B12,'Section 2'!$C$16:$N$514,COLUMNS('Section 2'!$C$13:J$13),0)),"",VLOOKUP($B12,'Section 2'!$C$16:$N$514,COLUMNS('Section 2'!$C$13:J$13),0)))</f>
        <v/>
      </c>
      <c r="L12" s="129" t="str">
        <f>IF($D12="","",IF(ISBLANK(VLOOKUP($B12,'Section 2'!$C$16:$N$514,COLUMNS('Section 2'!$C$13:K$13),0)),"",VLOOKUP($B12,'Section 2'!$C$16:$N$514,COLUMNS('Section 2'!$C$13:K$13),0)))</f>
        <v/>
      </c>
      <c r="M12" s="129" t="str">
        <f>IF($D12="","",IF(ISBLANK(VLOOKUP($B12,'Section 2'!$C$16:$N$514,COLUMNS('Section 2'!$C$13:L$13),0)),"",VLOOKUP($B12,'Section 2'!$C$16:$N$514,COLUMNS('Section 2'!$C$13:L$13),0)))</f>
        <v/>
      </c>
      <c r="N12" s="129" t="str">
        <f>IF($D12="","",IF(ISBLANK(VLOOKUP($B12,'Section 2'!$C$16:$N$514,COLUMNS('Section 2'!$C$13:M$13),0)),"",VLOOKUP($B12,'Section 2'!$C$16:$N$514,COLUMNS('Section 2'!$C$13:M$13),0)))</f>
        <v/>
      </c>
      <c r="O12" s="130" t="str">
        <f>IF($M12=Lists!$K$4,IF(ISBLANK(VLOOKUP($B12,'Section 2'!$C$16:$N$514,COLUMNS('Section 2'!$C$13:N$13),0)),"",VLOOKUP($B12,'Section 2'!$C$16:$N$514,COLUMNS('Section 2'!$C$13:N$13),0)),"")</f>
        <v/>
      </c>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c r="BT12" s="133"/>
      <c r="BU12" s="133"/>
      <c r="BV12" s="133"/>
      <c r="BW12" s="133"/>
      <c r="BX12" s="133"/>
      <c r="BY12" s="133"/>
      <c r="BZ12" s="133"/>
    </row>
    <row r="13" spans="1:78" s="53" customFormat="1" ht="12.75" customHeight="1" x14ac:dyDescent="0.25">
      <c r="A13" s="53" t="str">
        <f>IF(D13="","",ROWS($A$1:A13))</f>
        <v/>
      </c>
      <c r="B13" s="56">
        <v>12</v>
      </c>
      <c r="C13" s="129" t="str">
        <f t="shared" si="0"/>
        <v/>
      </c>
      <c r="D13" s="129" t="str">
        <f>IFERROR(VLOOKUP($B13,'Section 2'!$C$16:$N$514,COLUMNS('Section 2'!$C$13:C$13),0),"")</f>
        <v/>
      </c>
      <c r="E13" s="130" t="str">
        <f>IF($D13="","",IF(ISBLANK(VLOOKUP($B13,'Section 2'!$C$16:$N$514,COLUMNS('Section 2'!$C$13:D$13),0)),"",VLOOKUP($B13,'Section 2'!$C$16:$N$514,COLUMNS('Section 2'!$C$13:D$13),0)))</f>
        <v/>
      </c>
      <c r="F13" s="129" t="str">
        <f>IF($D13="","",IF(ISBLANK(VLOOKUP($B13,'Section 2'!$C$16:$N$514,COLUMNS('Section 2'!$C$13:E$13),0)),"",VLOOKUP($B13,'Section 2'!$C$16:$N$514,COLUMNS('Section 2'!$C$13:E$13),0)))</f>
        <v/>
      </c>
      <c r="G13" s="129" t="str">
        <f>IF($D13="","",IF(ISBLANK(VLOOKUP($B13,'Section 2'!$C$16:$N$514,COLUMNS('Section 2'!$C$13:F$13),0)),"",VLOOKUP($B13,'Section 2'!$C$16:$N$514,COLUMNS('Section 2'!$C$13:F$13),0)))</f>
        <v/>
      </c>
      <c r="H13" s="129" t="str">
        <f>IF($D13="","",IF(ISBLANK(VLOOKUP($B13,'Section 2'!$C$16:$N$514,COLUMNS('Section 2'!$C$13:G$13),0)),"",VLOOKUP($B13,'Section 2'!$C$16:$N$514,COLUMNS('Section 2'!$C$13:G$13),0)))</f>
        <v/>
      </c>
      <c r="I13" s="129" t="str">
        <f>IF($D13="","",IF(ISBLANK(VLOOKUP($B13,'Section 2'!$C$16:$N$514,COLUMNS('Section 2'!$C$13:H$13),0)),"",VLOOKUP($B13,'Section 2'!$C$16:$N$514,COLUMNS('Section 2'!$C$13:H$13),0)))</f>
        <v/>
      </c>
      <c r="J13" s="129" t="str">
        <f>IF($D13="","",IF(ISBLANK(VLOOKUP($B13,'Section 2'!$C$16:$N$514,COLUMNS('Section 2'!$C$13:I$13),0)),"",VLOOKUP($B13,'Section 2'!$C$16:$N$514,COLUMNS('Section 2'!$C$13:I$13),0)))</f>
        <v/>
      </c>
      <c r="K13" s="129" t="str">
        <f>IF($D13="","",IF(ISBLANK(VLOOKUP($B13,'Section 2'!$C$16:$N$514,COLUMNS('Section 2'!$C$13:J$13),0)),"",VLOOKUP($B13,'Section 2'!$C$16:$N$514,COLUMNS('Section 2'!$C$13:J$13),0)))</f>
        <v/>
      </c>
      <c r="L13" s="129" t="str">
        <f>IF($D13="","",IF(ISBLANK(VLOOKUP($B13,'Section 2'!$C$16:$N$514,COLUMNS('Section 2'!$C$13:K$13),0)),"",VLOOKUP($B13,'Section 2'!$C$16:$N$514,COLUMNS('Section 2'!$C$13:K$13),0)))</f>
        <v/>
      </c>
      <c r="M13" s="129" t="str">
        <f>IF($D13="","",IF(ISBLANK(VLOOKUP($B13,'Section 2'!$C$16:$N$514,COLUMNS('Section 2'!$C$13:L$13),0)),"",VLOOKUP($B13,'Section 2'!$C$16:$N$514,COLUMNS('Section 2'!$C$13:L$13),0)))</f>
        <v/>
      </c>
      <c r="N13" s="129" t="str">
        <f>IF($D13="","",IF(ISBLANK(VLOOKUP($B13,'Section 2'!$C$16:$N$514,COLUMNS('Section 2'!$C$13:M$13),0)),"",VLOOKUP($B13,'Section 2'!$C$16:$N$514,COLUMNS('Section 2'!$C$13:M$13),0)))</f>
        <v/>
      </c>
      <c r="O13" s="130" t="str">
        <f>IF($M13=Lists!$K$4,IF(ISBLANK(VLOOKUP($B13,'Section 2'!$C$16:$N$514,COLUMNS('Section 2'!$C$13:N$13),0)),"",VLOOKUP($B13,'Section 2'!$C$16:$N$514,COLUMNS('Section 2'!$C$13:N$13),0)),"")</f>
        <v/>
      </c>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row>
    <row r="14" spans="1:78" s="53" customFormat="1" ht="12.75" customHeight="1" x14ac:dyDescent="0.25">
      <c r="A14" s="53" t="str">
        <f>IF(D14="","",ROWS($A$1:A14))</f>
        <v/>
      </c>
      <c r="B14" s="56">
        <v>13</v>
      </c>
      <c r="C14" s="129" t="str">
        <f t="shared" si="0"/>
        <v/>
      </c>
      <c r="D14" s="129" t="str">
        <f>IFERROR(VLOOKUP($B14,'Section 2'!$C$16:$N$514,COLUMNS('Section 2'!$C$13:C$13),0),"")</f>
        <v/>
      </c>
      <c r="E14" s="130" t="str">
        <f>IF($D14="","",IF(ISBLANK(VLOOKUP($B14,'Section 2'!$C$16:$N$514,COLUMNS('Section 2'!$C$13:D$13),0)),"",VLOOKUP($B14,'Section 2'!$C$16:$N$514,COLUMNS('Section 2'!$C$13:D$13),0)))</f>
        <v/>
      </c>
      <c r="F14" s="129" t="str">
        <f>IF($D14="","",IF(ISBLANK(VLOOKUP($B14,'Section 2'!$C$16:$N$514,COLUMNS('Section 2'!$C$13:E$13),0)),"",VLOOKUP($B14,'Section 2'!$C$16:$N$514,COLUMNS('Section 2'!$C$13:E$13),0)))</f>
        <v/>
      </c>
      <c r="G14" s="129" t="str">
        <f>IF($D14="","",IF(ISBLANK(VLOOKUP($B14,'Section 2'!$C$16:$N$514,COLUMNS('Section 2'!$C$13:F$13),0)),"",VLOOKUP($B14,'Section 2'!$C$16:$N$514,COLUMNS('Section 2'!$C$13:F$13),0)))</f>
        <v/>
      </c>
      <c r="H14" s="129" t="str">
        <f>IF($D14="","",IF(ISBLANK(VLOOKUP($B14,'Section 2'!$C$16:$N$514,COLUMNS('Section 2'!$C$13:G$13),0)),"",VLOOKUP($B14,'Section 2'!$C$16:$N$514,COLUMNS('Section 2'!$C$13:G$13),0)))</f>
        <v/>
      </c>
      <c r="I14" s="129" t="str">
        <f>IF($D14="","",IF(ISBLANK(VLOOKUP($B14,'Section 2'!$C$16:$N$514,COLUMNS('Section 2'!$C$13:H$13),0)),"",VLOOKUP($B14,'Section 2'!$C$16:$N$514,COLUMNS('Section 2'!$C$13:H$13),0)))</f>
        <v/>
      </c>
      <c r="J14" s="129" t="str">
        <f>IF($D14="","",IF(ISBLANK(VLOOKUP($B14,'Section 2'!$C$16:$N$514,COLUMNS('Section 2'!$C$13:I$13),0)),"",VLOOKUP($B14,'Section 2'!$C$16:$N$514,COLUMNS('Section 2'!$C$13:I$13),0)))</f>
        <v/>
      </c>
      <c r="K14" s="129" t="str">
        <f>IF($D14="","",IF(ISBLANK(VLOOKUP($B14,'Section 2'!$C$16:$N$514,COLUMNS('Section 2'!$C$13:J$13),0)),"",VLOOKUP($B14,'Section 2'!$C$16:$N$514,COLUMNS('Section 2'!$C$13:J$13),0)))</f>
        <v/>
      </c>
      <c r="L14" s="129" t="str">
        <f>IF($D14="","",IF(ISBLANK(VLOOKUP($B14,'Section 2'!$C$16:$N$514,COLUMNS('Section 2'!$C$13:K$13),0)),"",VLOOKUP($B14,'Section 2'!$C$16:$N$514,COLUMNS('Section 2'!$C$13:K$13),0)))</f>
        <v/>
      </c>
      <c r="M14" s="129" t="str">
        <f>IF($D14="","",IF(ISBLANK(VLOOKUP($B14,'Section 2'!$C$16:$N$514,COLUMNS('Section 2'!$C$13:L$13),0)),"",VLOOKUP($B14,'Section 2'!$C$16:$N$514,COLUMNS('Section 2'!$C$13:L$13),0)))</f>
        <v/>
      </c>
      <c r="N14" s="129" t="str">
        <f>IF($D14="","",IF(ISBLANK(VLOOKUP($B14,'Section 2'!$C$16:$N$514,COLUMNS('Section 2'!$C$13:M$13),0)),"",VLOOKUP($B14,'Section 2'!$C$16:$N$514,COLUMNS('Section 2'!$C$13:M$13),0)))</f>
        <v/>
      </c>
      <c r="O14" s="130" t="str">
        <f>IF($M14=Lists!$K$4,IF(ISBLANK(VLOOKUP($B14,'Section 2'!$C$16:$N$514,COLUMNS('Section 2'!$C$13:N$13),0)),"",VLOOKUP($B14,'Section 2'!$C$16:$N$514,COLUMNS('Section 2'!$C$13:N$13),0)),"")</f>
        <v/>
      </c>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row>
    <row r="15" spans="1:78" s="53" customFormat="1" ht="12.75" customHeight="1" x14ac:dyDescent="0.25">
      <c r="A15" s="53" t="str">
        <f>IF(D15="","",ROWS($A$1:A15))</f>
        <v/>
      </c>
      <c r="B15" s="56">
        <v>14</v>
      </c>
      <c r="C15" s="129" t="str">
        <f t="shared" si="0"/>
        <v/>
      </c>
      <c r="D15" s="129" t="str">
        <f>IFERROR(VLOOKUP($B15,'Section 2'!$C$16:$N$514,COLUMNS('Section 2'!$C$13:C$13),0),"")</f>
        <v/>
      </c>
      <c r="E15" s="130" t="str">
        <f>IF($D15="","",IF(ISBLANK(VLOOKUP($B15,'Section 2'!$C$16:$N$514,COLUMNS('Section 2'!$C$13:D$13),0)),"",VLOOKUP($B15,'Section 2'!$C$16:$N$514,COLUMNS('Section 2'!$C$13:D$13),0)))</f>
        <v/>
      </c>
      <c r="F15" s="129" t="str">
        <f>IF($D15="","",IF(ISBLANK(VLOOKUP($B15,'Section 2'!$C$16:$N$514,COLUMNS('Section 2'!$C$13:E$13),0)),"",VLOOKUP($B15,'Section 2'!$C$16:$N$514,COLUMNS('Section 2'!$C$13:E$13),0)))</f>
        <v/>
      </c>
      <c r="G15" s="129" t="str">
        <f>IF($D15="","",IF(ISBLANK(VLOOKUP($B15,'Section 2'!$C$16:$N$514,COLUMNS('Section 2'!$C$13:F$13),0)),"",VLOOKUP($B15,'Section 2'!$C$16:$N$514,COLUMNS('Section 2'!$C$13:F$13),0)))</f>
        <v/>
      </c>
      <c r="H15" s="129" t="str">
        <f>IF($D15="","",IF(ISBLANK(VLOOKUP($B15,'Section 2'!$C$16:$N$514,COLUMNS('Section 2'!$C$13:G$13),0)),"",VLOOKUP($B15,'Section 2'!$C$16:$N$514,COLUMNS('Section 2'!$C$13:G$13),0)))</f>
        <v/>
      </c>
      <c r="I15" s="129" t="str">
        <f>IF($D15="","",IF(ISBLANK(VLOOKUP($B15,'Section 2'!$C$16:$N$514,COLUMNS('Section 2'!$C$13:H$13),0)),"",VLOOKUP($B15,'Section 2'!$C$16:$N$514,COLUMNS('Section 2'!$C$13:H$13),0)))</f>
        <v/>
      </c>
      <c r="J15" s="129" t="str">
        <f>IF($D15="","",IF(ISBLANK(VLOOKUP($B15,'Section 2'!$C$16:$N$514,COLUMNS('Section 2'!$C$13:I$13),0)),"",VLOOKUP($B15,'Section 2'!$C$16:$N$514,COLUMNS('Section 2'!$C$13:I$13),0)))</f>
        <v/>
      </c>
      <c r="K15" s="129" t="str">
        <f>IF($D15="","",IF(ISBLANK(VLOOKUP($B15,'Section 2'!$C$16:$N$514,COLUMNS('Section 2'!$C$13:J$13),0)),"",VLOOKUP($B15,'Section 2'!$C$16:$N$514,COLUMNS('Section 2'!$C$13:J$13),0)))</f>
        <v/>
      </c>
      <c r="L15" s="129" t="str">
        <f>IF($D15="","",IF(ISBLANK(VLOOKUP($B15,'Section 2'!$C$16:$N$514,COLUMNS('Section 2'!$C$13:K$13),0)),"",VLOOKUP($B15,'Section 2'!$C$16:$N$514,COLUMNS('Section 2'!$C$13:K$13),0)))</f>
        <v/>
      </c>
      <c r="M15" s="129" t="str">
        <f>IF($D15="","",IF(ISBLANK(VLOOKUP($B15,'Section 2'!$C$16:$N$514,COLUMNS('Section 2'!$C$13:L$13),0)),"",VLOOKUP($B15,'Section 2'!$C$16:$N$514,COLUMNS('Section 2'!$C$13:L$13),0)))</f>
        <v/>
      </c>
      <c r="N15" s="129" t="str">
        <f>IF($D15="","",IF(ISBLANK(VLOOKUP($B15,'Section 2'!$C$16:$N$514,COLUMNS('Section 2'!$C$13:M$13),0)),"",VLOOKUP($B15,'Section 2'!$C$16:$N$514,COLUMNS('Section 2'!$C$13:M$13),0)))</f>
        <v/>
      </c>
      <c r="O15" s="130" t="str">
        <f>IF($M15=Lists!$K$4,IF(ISBLANK(VLOOKUP($B15,'Section 2'!$C$16:$N$514,COLUMNS('Section 2'!$C$13:N$13),0)),"",VLOOKUP($B15,'Section 2'!$C$16:$N$514,COLUMNS('Section 2'!$C$13:N$13),0)),"")</f>
        <v/>
      </c>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3"/>
      <c r="BQ15" s="133"/>
      <c r="BR15" s="133"/>
      <c r="BS15" s="133"/>
      <c r="BT15" s="133"/>
      <c r="BU15" s="133"/>
      <c r="BV15" s="133"/>
      <c r="BW15" s="133"/>
      <c r="BX15" s="133"/>
      <c r="BY15" s="133"/>
      <c r="BZ15" s="133"/>
    </row>
    <row r="16" spans="1:78" s="53" customFormat="1" ht="12.75" customHeight="1" x14ac:dyDescent="0.25">
      <c r="A16" s="53" t="str">
        <f>IF(D16="","",ROWS($A$1:A16))</f>
        <v/>
      </c>
      <c r="B16" s="56">
        <v>15</v>
      </c>
      <c r="C16" s="129" t="str">
        <f t="shared" si="0"/>
        <v/>
      </c>
      <c r="D16" s="129" t="str">
        <f>IFERROR(VLOOKUP($B16,'Section 2'!$C$16:$N$514,COLUMNS('Section 2'!$C$13:C$13),0),"")</f>
        <v/>
      </c>
      <c r="E16" s="130" t="str">
        <f>IF($D16="","",IF(ISBLANK(VLOOKUP($B16,'Section 2'!$C$16:$N$514,COLUMNS('Section 2'!$C$13:D$13),0)),"",VLOOKUP($B16,'Section 2'!$C$16:$N$514,COLUMNS('Section 2'!$C$13:D$13),0)))</f>
        <v/>
      </c>
      <c r="F16" s="129" t="str">
        <f>IF($D16="","",IF(ISBLANK(VLOOKUP($B16,'Section 2'!$C$16:$N$514,COLUMNS('Section 2'!$C$13:E$13),0)),"",VLOOKUP($B16,'Section 2'!$C$16:$N$514,COLUMNS('Section 2'!$C$13:E$13),0)))</f>
        <v/>
      </c>
      <c r="G16" s="129" t="str">
        <f>IF($D16="","",IF(ISBLANK(VLOOKUP($B16,'Section 2'!$C$16:$N$514,COLUMNS('Section 2'!$C$13:F$13),0)),"",VLOOKUP($B16,'Section 2'!$C$16:$N$514,COLUMNS('Section 2'!$C$13:F$13),0)))</f>
        <v/>
      </c>
      <c r="H16" s="129" t="str">
        <f>IF($D16="","",IF(ISBLANK(VLOOKUP($B16,'Section 2'!$C$16:$N$514,COLUMNS('Section 2'!$C$13:G$13),0)),"",VLOOKUP($B16,'Section 2'!$C$16:$N$514,COLUMNS('Section 2'!$C$13:G$13),0)))</f>
        <v/>
      </c>
      <c r="I16" s="129" t="str">
        <f>IF($D16="","",IF(ISBLANK(VLOOKUP($B16,'Section 2'!$C$16:$N$514,COLUMNS('Section 2'!$C$13:H$13),0)),"",VLOOKUP($B16,'Section 2'!$C$16:$N$514,COLUMNS('Section 2'!$C$13:H$13),0)))</f>
        <v/>
      </c>
      <c r="J16" s="129" t="str">
        <f>IF($D16="","",IF(ISBLANK(VLOOKUP($B16,'Section 2'!$C$16:$N$514,COLUMNS('Section 2'!$C$13:I$13),0)),"",VLOOKUP($B16,'Section 2'!$C$16:$N$514,COLUMNS('Section 2'!$C$13:I$13),0)))</f>
        <v/>
      </c>
      <c r="K16" s="129" t="str">
        <f>IF($D16="","",IF(ISBLANK(VLOOKUP($B16,'Section 2'!$C$16:$N$514,COLUMNS('Section 2'!$C$13:J$13),0)),"",VLOOKUP($B16,'Section 2'!$C$16:$N$514,COLUMNS('Section 2'!$C$13:J$13),0)))</f>
        <v/>
      </c>
      <c r="L16" s="129" t="str">
        <f>IF($D16="","",IF(ISBLANK(VLOOKUP($B16,'Section 2'!$C$16:$N$514,COLUMNS('Section 2'!$C$13:K$13),0)),"",VLOOKUP($B16,'Section 2'!$C$16:$N$514,COLUMNS('Section 2'!$C$13:K$13),0)))</f>
        <v/>
      </c>
      <c r="M16" s="129" t="str">
        <f>IF($D16="","",IF(ISBLANK(VLOOKUP($B16,'Section 2'!$C$16:$N$514,COLUMNS('Section 2'!$C$13:L$13),0)),"",VLOOKUP($B16,'Section 2'!$C$16:$N$514,COLUMNS('Section 2'!$C$13:L$13),0)))</f>
        <v/>
      </c>
      <c r="N16" s="129" t="str">
        <f>IF($D16="","",IF(ISBLANK(VLOOKUP($B16,'Section 2'!$C$16:$N$514,COLUMNS('Section 2'!$C$13:M$13),0)),"",VLOOKUP($B16,'Section 2'!$C$16:$N$514,COLUMNS('Section 2'!$C$13:M$13),0)))</f>
        <v/>
      </c>
      <c r="O16" s="130" t="str">
        <f>IF($M16=Lists!$K$4,IF(ISBLANK(VLOOKUP($B16,'Section 2'!$C$16:$N$514,COLUMNS('Section 2'!$C$13:N$13),0)),"",VLOOKUP($B16,'Section 2'!$C$16:$N$514,COLUMNS('Section 2'!$C$13:N$13),0)),"")</f>
        <v/>
      </c>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c r="BV16" s="133"/>
      <c r="BW16" s="133"/>
      <c r="BX16" s="133"/>
      <c r="BY16" s="133"/>
      <c r="BZ16" s="133"/>
    </row>
    <row r="17" spans="1:78" s="53" customFormat="1" ht="12.75" customHeight="1" x14ac:dyDescent="0.25">
      <c r="A17" s="53" t="str">
        <f>IF(D17="","",ROWS($A$1:A17))</f>
        <v/>
      </c>
      <c r="B17" s="56">
        <v>16</v>
      </c>
      <c r="C17" s="129" t="str">
        <f t="shared" si="0"/>
        <v/>
      </c>
      <c r="D17" s="129" t="str">
        <f>IFERROR(VLOOKUP($B17,'Section 2'!$C$16:$N$514,COLUMNS('Section 2'!$C$13:C$13),0),"")</f>
        <v/>
      </c>
      <c r="E17" s="130" t="str">
        <f>IF($D17="","",IF(ISBLANK(VLOOKUP($B17,'Section 2'!$C$16:$N$514,COLUMNS('Section 2'!$C$13:D$13),0)),"",VLOOKUP($B17,'Section 2'!$C$16:$N$514,COLUMNS('Section 2'!$C$13:D$13),0)))</f>
        <v/>
      </c>
      <c r="F17" s="129" t="str">
        <f>IF($D17="","",IF(ISBLANK(VLOOKUP($B17,'Section 2'!$C$16:$N$514,COLUMNS('Section 2'!$C$13:E$13),0)),"",VLOOKUP($B17,'Section 2'!$C$16:$N$514,COLUMNS('Section 2'!$C$13:E$13),0)))</f>
        <v/>
      </c>
      <c r="G17" s="129" t="str">
        <f>IF($D17="","",IF(ISBLANK(VLOOKUP($B17,'Section 2'!$C$16:$N$514,COLUMNS('Section 2'!$C$13:F$13),0)),"",VLOOKUP($B17,'Section 2'!$C$16:$N$514,COLUMNS('Section 2'!$C$13:F$13),0)))</f>
        <v/>
      </c>
      <c r="H17" s="129" t="str">
        <f>IF($D17="","",IF(ISBLANK(VLOOKUP($B17,'Section 2'!$C$16:$N$514,COLUMNS('Section 2'!$C$13:G$13),0)),"",VLOOKUP($B17,'Section 2'!$C$16:$N$514,COLUMNS('Section 2'!$C$13:G$13),0)))</f>
        <v/>
      </c>
      <c r="I17" s="129" t="str">
        <f>IF($D17="","",IF(ISBLANK(VLOOKUP($B17,'Section 2'!$C$16:$N$514,COLUMNS('Section 2'!$C$13:H$13),0)),"",VLOOKUP($B17,'Section 2'!$C$16:$N$514,COLUMNS('Section 2'!$C$13:H$13),0)))</f>
        <v/>
      </c>
      <c r="J17" s="129" t="str">
        <f>IF($D17="","",IF(ISBLANK(VLOOKUP($B17,'Section 2'!$C$16:$N$514,COLUMNS('Section 2'!$C$13:I$13),0)),"",VLOOKUP($B17,'Section 2'!$C$16:$N$514,COLUMNS('Section 2'!$C$13:I$13),0)))</f>
        <v/>
      </c>
      <c r="K17" s="129" t="str">
        <f>IF($D17="","",IF(ISBLANK(VLOOKUP($B17,'Section 2'!$C$16:$N$514,COLUMNS('Section 2'!$C$13:J$13),0)),"",VLOOKUP($B17,'Section 2'!$C$16:$N$514,COLUMNS('Section 2'!$C$13:J$13),0)))</f>
        <v/>
      </c>
      <c r="L17" s="129" t="str">
        <f>IF($D17="","",IF(ISBLANK(VLOOKUP($B17,'Section 2'!$C$16:$N$514,COLUMNS('Section 2'!$C$13:K$13),0)),"",VLOOKUP($B17,'Section 2'!$C$16:$N$514,COLUMNS('Section 2'!$C$13:K$13),0)))</f>
        <v/>
      </c>
      <c r="M17" s="129" t="str">
        <f>IF($D17="","",IF(ISBLANK(VLOOKUP($B17,'Section 2'!$C$16:$N$514,COLUMNS('Section 2'!$C$13:L$13),0)),"",VLOOKUP($B17,'Section 2'!$C$16:$N$514,COLUMNS('Section 2'!$C$13:L$13),0)))</f>
        <v/>
      </c>
      <c r="N17" s="129" t="str">
        <f>IF($D17="","",IF(ISBLANK(VLOOKUP($B17,'Section 2'!$C$16:$N$514,COLUMNS('Section 2'!$C$13:M$13),0)),"",VLOOKUP($B17,'Section 2'!$C$16:$N$514,COLUMNS('Section 2'!$C$13:M$13),0)))</f>
        <v/>
      </c>
      <c r="O17" s="130" t="str">
        <f>IF($M17=Lists!$K$4,IF(ISBLANK(VLOOKUP($B17,'Section 2'!$C$16:$N$514,COLUMNS('Section 2'!$C$13:N$13),0)),"",VLOOKUP($B17,'Section 2'!$C$16:$N$514,COLUMNS('Section 2'!$C$13:N$13),0)),"")</f>
        <v/>
      </c>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row>
    <row r="18" spans="1:78" s="53" customFormat="1" ht="12.75" customHeight="1" x14ac:dyDescent="0.25">
      <c r="A18" s="53" t="str">
        <f>IF(D18="","",ROWS($A$1:A18))</f>
        <v/>
      </c>
      <c r="B18" s="56">
        <v>17</v>
      </c>
      <c r="C18" s="129" t="str">
        <f t="shared" si="0"/>
        <v/>
      </c>
      <c r="D18" s="129" t="str">
        <f>IFERROR(VLOOKUP($B18,'Section 2'!$C$16:$N$514,COLUMNS('Section 2'!$C$13:C$13),0),"")</f>
        <v/>
      </c>
      <c r="E18" s="130" t="str">
        <f>IF($D18="","",IF(ISBLANK(VLOOKUP($B18,'Section 2'!$C$16:$N$514,COLUMNS('Section 2'!$C$13:D$13),0)),"",VLOOKUP($B18,'Section 2'!$C$16:$N$514,COLUMNS('Section 2'!$C$13:D$13),0)))</f>
        <v/>
      </c>
      <c r="F18" s="129" t="str">
        <f>IF($D18="","",IF(ISBLANK(VLOOKUP($B18,'Section 2'!$C$16:$N$514,COLUMNS('Section 2'!$C$13:E$13),0)),"",VLOOKUP($B18,'Section 2'!$C$16:$N$514,COLUMNS('Section 2'!$C$13:E$13),0)))</f>
        <v/>
      </c>
      <c r="G18" s="129" t="str">
        <f>IF($D18="","",IF(ISBLANK(VLOOKUP($B18,'Section 2'!$C$16:$N$514,COLUMNS('Section 2'!$C$13:F$13),0)),"",VLOOKUP($B18,'Section 2'!$C$16:$N$514,COLUMNS('Section 2'!$C$13:F$13),0)))</f>
        <v/>
      </c>
      <c r="H18" s="129" t="str">
        <f>IF($D18="","",IF(ISBLANK(VLOOKUP($B18,'Section 2'!$C$16:$N$514,COLUMNS('Section 2'!$C$13:G$13),0)),"",VLOOKUP($B18,'Section 2'!$C$16:$N$514,COLUMNS('Section 2'!$C$13:G$13),0)))</f>
        <v/>
      </c>
      <c r="I18" s="129" t="str">
        <f>IF($D18="","",IF(ISBLANK(VLOOKUP($B18,'Section 2'!$C$16:$N$514,COLUMNS('Section 2'!$C$13:H$13),0)),"",VLOOKUP($B18,'Section 2'!$C$16:$N$514,COLUMNS('Section 2'!$C$13:H$13),0)))</f>
        <v/>
      </c>
      <c r="J18" s="129" t="str">
        <f>IF($D18="","",IF(ISBLANK(VLOOKUP($B18,'Section 2'!$C$16:$N$514,COLUMNS('Section 2'!$C$13:I$13),0)),"",VLOOKUP($B18,'Section 2'!$C$16:$N$514,COLUMNS('Section 2'!$C$13:I$13),0)))</f>
        <v/>
      </c>
      <c r="K18" s="129" t="str">
        <f>IF($D18="","",IF(ISBLANK(VLOOKUP($B18,'Section 2'!$C$16:$N$514,COLUMNS('Section 2'!$C$13:J$13),0)),"",VLOOKUP($B18,'Section 2'!$C$16:$N$514,COLUMNS('Section 2'!$C$13:J$13),0)))</f>
        <v/>
      </c>
      <c r="L18" s="129" t="str">
        <f>IF($D18="","",IF(ISBLANK(VLOOKUP($B18,'Section 2'!$C$16:$N$514,COLUMNS('Section 2'!$C$13:K$13),0)),"",VLOOKUP($B18,'Section 2'!$C$16:$N$514,COLUMNS('Section 2'!$C$13:K$13),0)))</f>
        <v/>
      </c>
      <c r="M18" s="129" t="str">
        <f>IF($D18="","",IF(ISBLANK(VLOOKUP($B18,'Section 2'!$C$16:$N$514,COLUMNS('Section 2'!$C$13:L$13),0)),"",VLOOKUP($B18,'Section 2'!$C$16:$N$514,COLUMNS('Section 2'!$C$13:L$13),0)))</f>
        <v/>
      </c>
      <c r="N18" s="129" t="str">
        <f>IF($D18="","",IF(ISBLANK(VLOOKUP($B18,'Section 2'!$C$16:$N$514,COLUMNS('Section 2'!$C$13:M$13),0)),"",VLOOKUP($B18,'Section 2'!$C$16:$N$514,COLUMNS('Section 2'!$C$13:M$13),0)))</f>
        <v/>
      </c>
      <c r="O18" s="130" t="str">
        <f>IF($M18=Lists!$K$4,IF(ISBLANK(VLOOKUP($B18,'Section 2'!$C$16:$N$514,COLUMNS('Section 2'!$C$13:N$13),0)),"",VLOOKUP($B18,'Section 2'!$C$16:$N$514,COLUMNS('Section 2'!$C$13:N$13),0)),"")</f>
        <v/>
      </c>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row>
    <row r="19" spans="1:78" s="53" customFormat="1" ht="12.75" customHeight="1" x14ac:dyDescent="0.25">
      <c r="A19" s="53" t="str">
        <f>IF(D19="","",ROWS($A$1:A19))</f>
        <v/>
      </c>
      <c r="B19" s="56">
        <v>18</v>
      </c>
      <c r="C19" s="129" t="str">
        <f t="shared" si="0"/>
        <v/>
      </c>
      <c r="D19" s="129" t="str">
        <f>IFERROR(VLOOKUP($B19,'Section 2'!$C$16:$N$514,COLUMNS('Section 2'!$C$13:C$13),0),"")</f>
        <v/>
      </c>
      <c r="E19" s="130" t="str">
        <f>IF($D19="","",IF(ISBLANK(VLOOKUP($B19,'Section 2'!$C$16:$N$514,COLUMNS('Section 2'!$C$13:D$13),0)),"",VLOOKUP($B19,'Section 2'!$C$16:$N$514,COLUMNS('Section 2'!$C$13:D$13),0)))</f>
        <v/>
      </c>
      <c r="F19" s="129" t="str">
        <f>IF($D19="","",IF(ISBLANK(VLOOKUP($B19,'Section 2'!$C$16:$N$514,COLUMNS('Section 2'!$C$13:E$13),0)),"",VLOOKUP($B19,'Section 2'!$C$16:$N$514,COLUMNS('Section 2'!$C$13:E$13),0)))</f>
        <v/>
      </c>
      <c r="G19" s="129" t="str">
        <f>IF($D19="","",IF(ISBLANK(VLOOKUP($B19,'Section 2'!$C$16:$N$514,COLUMNS('Section 2'!$C$13:F$13),0)),"",VLOOKUP($B19,'Section 2'!$C$16:$N$514,COLUMNS('Section 2'!$C$13:F$13),0)))</f>
        <v/>
      </c>
      <c r="H19" s="129" t="str">
        <f>IF($D19="","",IF(ISBLANK(VLOOKUP($B19,'Section 2'!$C$16:$N$514,COLUMNS('Section 2'!$C$13:G$13),0)),"",VLOOKUP($B19,'Section 2'!$C$16:$N$514,COLUMNS('Section 2'!$C$13:G$13),0)))</f>
        <v/>
      </c>
      <c r="I19" s="129" t="str">
        <f>IF($D19="","",IF(ISBLANK(VLOOKUP($B19,'Section 2'!$C$16:$N$514,COLUMNS('Section 2'!$C$13:H$13),0)),"",VLOOKUP($B19,'Section 2'!$C$16:$N$514,COLUMNS('Section 2'!$C$13:H$13),0)))</f>
        <v/>
      </c>
      <c r="J19" s="129" t="str">
        <f>IF($D19="","",IF(ISBLANK(VLOOKUP($B19,'Section 2'!$C$16:$N$514,COLUMNS('Section 2'!$C$13:I$13),0)),"",VLOOKUP($B19,'Section 2'!$C$16:$N$514,COLUMNS('Section 2'!$C$13:I$13),0)))</f>
        <v/>
      </c>
      <c r="K19" s="129" t="str">
        <f>IF($D19="","",IF(ISBLANK(VLOOKUP($B19,'Section 2'!$C$16:$N$514,COLUMNS('Section 2'!$C$13:J$13),0)),"",VLOOKUP($B19,'Section 2'!$C$16:$N$514,COLUMNS('Section 2'!$C$13:J$13),0)))</f>
        <v/>
      </c>
      <c r="L19" s="129" t="str">
        <f>IF($D19="","",IF(ISBLANK(VLOOKUP($B19,'Section 2'!$C$16:$N$514,COLUMNS('Section 2'!$C$13:K$13),0)),"",VLOOKUP($B19,'Section 2'!$C$16:$N$514,COLUMNS('Section 2'!$C$13:K$13),0)))</f>
        <v/>
      </c>
      <c r="M19" s="129" t="str">
        <f>IF($D19="","",IF(ISBLANK(VLOOKUP($B19,'Section 2'!$C$16:$N$514,COLUMNS('Section 2'!$C$13:L$13),0)),"",VLOOKUP($B19,'Section 2'!$C$16:$N$514,COLUMNS('Section 2'!$C$13:L$13),0)))</f>
        <v/>
      </c>
      <c r="N19" s="129" t="str">
        <f>IF($D19="","",IF(ISBLANK(VLOOKUP($B19,'Section 2'!$C$16:$N$514,COLUMNS('Section 2'!$C$13:M$13),0)),"",VLOOKUP($B19,'Section 2'!$C$16:$N$514,COLUMNS('Section 2'!$C$13:M$13),0)))</f>
        <v/>
      </c>
      <c r="O19" s="130" t="str">
        <f>IF($M19=Lists!$K$4,IF(ISBLANK(VLOOKUP($B19,'Section 2'!$C$16:$N$514,COLUMNS('Section 2'!$C$13:N$13),0)),"",VLOOKUP($B19,'Section 2'!$C$16:$N$514,COLUMNS('Section 2'!$C$13:N$13),0)),"")</f>
        <v/>
      </c>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3"/>
      <c r="BA19" s="133"/>
      <c r="BB19" s="133"/>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row>
    <row r="20" spans="1:78" s="53" customFormat="1" ht="12.75" customHeight="1" x14ac:dyDescent="0.25">
      <c r="A20" s="53" t="str">
        <f>IF(D20="","",ROWS($A$1:A20))</f>
        <v/>
      </c>
      <c r="B20" s="56">
        <v>19</v>
      </c>
      <c r="C20" s="129" t="str">
        <f t="shared" si="0"/>
        <v/>
      </c>
      <c r="D20" s="129" t="str">
        <f>IFERROR(VLOOKUP($B20,'Section 2'!$C$16:$N$514,COLUMNS('Section 2'!$C$13:C$13),0),"")</f>
        <v/>
      </c>
      <c r="E20" s="130" t="str">
        <f>IF($D20="","",IF(ISBLANK(VLOOKUP($B20,'Section 2'!$C$16:$N$514,COLUMNS('Section 2'!$C$13:D$13),0)),"",VLOOKUP($B20,'Section 2'!$C$16:$N$514,COLUMNS('Section 2'!$C$13:D$13),0)))</f>
        <v/>
      </c>
      <c r="F20" s="129" t="str">
        <f>IF($D20="","",IF(ISBLANK(VLOOKUP($B20,'Section 2'!$C$16:$N$514,COLUMNS('Section 2'!$C$13:E$13),0)),"",VLOOKUP($B20,'Section 2'!$C$16:$N$514,COLUMNS('Section 2'!$C$13:E$13),0)))</f>
        <v/>
      </c>
      <c r="G20" s="129" t="str">
        <f>IF($D20="","",IF(ISBLANK(VLOOKUP($B20,'Section 2'!$C$16:$N$514,COLUMNS('Section 2'!$C$13:F$13),0)),"",VLOOKUP($B20,'Section 2'!$C$16:$N$514,COLUMNS('Section 2'!$C$13:F$13),0)))</f>
        <v/>
      </c>
      <c r="H20" s="129" t="str">
        <f>IF($D20="","",IF(ISBLANK(VLOOKUP($B20,'Section 2'!$C$16:$N$514,COLUMNS('Section 2'!$C$13:G$13),0)),"",VLOOKUP($B20,'Section 2'!$C$16:$N$514,COLUMNS('Section 2'!$C$13:G$13),0)))</f>
        <v/>
      </c>
      <c r="I20" s="129" t="str">
        <f>IF($D20="","",IF(ISBLANK(VLOOKUP($B20,'Section 2'!$C$16:$N$514,COLUMNS('Section 2'!$C$13:H$13),0)),"",VLOOKUP($B20,'Section 2'!$C$16:$N$514,COLUMNS('Section 2'!$C$13:H$13),0)))</f>
        <v/>
      </c>
      <c r="J20" s="129" t="str">
        <f>IF($D20="","",IF(ISBLANK(VLOOKUP($B20,'Section 2'!$C$16:$N$514,COLUMNS('Section 2'!$C$13:I$13),0)),"",VLOOKUP($B20,'Section 2'!$C$16:$N$514,COLUMNS('Section 2'!$C$13:I$13),0)))</f>
        <v/>
      </c>
      <c r="K20" s="129" t="str">
        <f>IF($D20="","",IF(ISBLANK(VLOOKUP($B20,'Section 2'!$C$16:$N$514,COLUMNS('Section 2'!$C$13:J$13),0)),"",VLOOKUP($B20,'Section 2'!$C$16:$N$514,COLUMNS('Section 2'!$C$13:J$13),0)))</f>
        <v/>
      </c>
      <c r="L20" s="129" t="str">
        <f>IF($D20="","",IF(ISBLANK(VLOOKUP($B20,'Section 2'!$C$16:$N$514,COLUMNS('Section 2'!$C$13:K$13),0)),"",VLOOKUP($B20,'Section 2'!$C$16:$N$514,COLUMNS('Section 2'!$C$13:K$13),0)))</f>
        <v/>
      </c>
      <c r="M20" s="129" t="str">
        <f>IF($D20="","",IF(ISBLANK(VLOOKUP($B20,'Section 2'!$C$16:$N$514,COLUMNS('Section 2'!$C$13:L$13),0)),"",VLOOKUP($B20,'Section 2'!$C$16:$N$514,COLUMNS('Section 2'!$C$13:L$13),0)))</f>
        <v/>
      </c>
      <c r="N20" s="129" t="str">
        <f>IF($D20="","",IF(ISBLANK(VLOOKUP($B20,'Section 2'!$C$16:$N$514,COLUMNS('Section 2'!$C$13:M$13),0)),"",VLOOKUP($B20,'Section 2'!$C$16:$N$514,COLUMNS('Section 2'!$C$13:M$13),0)))</f>
        <v/>
      </c>
      <c r="O20" s="130" t="str">
        <f>IF($M20=Lists!$K$4,IF(ISBLANK(VLOOKUP($B20,'Section 2'!$C$16:$N$514,COLUMNS('Section 2'!$C$13:N$13),0)),"",VLOOKUP($B20,'Section 2'!$C$16:$N$514,COLUMNS('Section 2'!$C$13:N$13),0)),"")</f>
        <v/>
      </c>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3"/>
      <c r="BA20" s="133"/>
      <c r="BB20" s="1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row>
    <row r="21" spans="1:78" s="53" customFormat="1" ht="12.75" customHeight="1" x14ac:dyDescent="0.25">
      <c r="A21" s="53" t="str">
        <f>IF(D21="","",ROWS($A$1:A21))</f>
        <v/>
      </c>
      <c r="B21" s="56">
        <v>20</v>
      </c>
      <c r="C21" s="129" t="str">
        <f t="shared" si="0"/>
        <v/>
      </c>
      <c r="D21" s="129" t="str">
        <f>IFERROR(VLOOKUP($B21,'Section 2'!$C$16:$N$514,COLUMNS('Section 2'!$C$13:C$13),0),"")</f>
        <v/>
      </c>
      <c r="E21" s="130" t="str">
        <f>IF($D21="","",IF(ISBLANK(VLOOKUP($B21,'Section 2'!$C$16:$N$514,COLUMNS('Section 2'!$C$13:D$13),0)),"",VLOOKUP($B21,'Section 2'!$C$16:$N$514,COLUMNS('Section 2'!$C$13:D$13),0)))</f>
        <v/>
      </c>
      <c r="F21" s="129" t="str">
        <f>IF($D21="","",IF(ISBLANK(VLOOKUP($B21,'Section 2'!$C$16:$N$514,COLUMNS('Section 2'!$C$13:E$13),0)),"",VLOOKUP($B21,'Section 2'!$C$16:$N$514,COLUMNS('Section 2'!$C$13:E$13),0)))</f>
        <v/>
      </c>
      <c r="G21" s="129" t="str">
        <f>IF($D21="","",IF(ISBLANK(VLOOKUP($B21,'Section 2'!$C$16:$N$514,COLUMNS('Section 2'!$C$13:F$13),0)),"",VLOOKUP($B21,'Section 2'!$C$16:$N$514,COLUMNS('Section 2'!$C$13:F$13),0)))</f>
        <v/>
      </c>
      <c r="H21" s="129" t="str">
        <f>IF($D21="","",IF(ISBLANK(VLOOKUP($B21,'Section 2'!$C$16:$N$514,COLUMNS('Section 2'!$C$13:G$13),0)),"",VLOOKUP($B21,'Section 2'!$C$16:$N$514,COLUMNS('Section 2'!$C$13:G$13),0)))</f>
        <v/>
      </c>
      <c r="I21" s="129" t="str">
        <f>IF($D21="","",IF(ISBLANK(VLOOKUP($B21,'Section 2'!$C$16:$N$514,COLUMNS('Section 2'!$C$13:H$13),0)),"",VLOOKUP($B21,'Section 2'!$C$16:$N$514,COLUMNS('Section 2'!$C$13:H$13),0)))</f>
        <v/>
      </c>
      <c r="J21" s="129" t="str">
        <f>IF($D21="","",IF(ISBLANK(VLOOKUP($B21,'Section 2'!$C$16:$N$514,COLUMNS('Section 2'!$C$13:I$13),0)),"",VLOOKUP($B21,'Section 2'!$C$16:$N$514,COLUMNS('Section 2'!$C$13:I$13),0)))</f>
        <v/>
      </c>
      <c r="K21" s="129" t="str">
        <f>IF($D21="","",IF(ISBLANK(VLOOKUP($B21,'Section 2'!$C$16:$N$514,COLUMNS('Section 2'!$C$13:J$13),0)),"",VLOOKUP($B21,'Section 2'!$C$16:$N$514,COLUMNS('Section 2'!$C$13:J$13),0)))</f>
        <v/>
      </c>
      <c r="L21" s="129" t="str">
        <f>IF($D21="","",IF(ISBLANK(VLOOKUP($B21,'Section 2'!$C$16:$N$514,COLUMNS('Section 2'!$C$13:K$13),0)),"",VLOOKUP($B21,'Section 2'!$C$16:$N$514,COLUMNS('Section 2'!$C$13:K$13),0)))</f>
        <v/>
      </c>
      <c r="M21" s="129" t="str">
        <f>IF($D21="","",IF(ISBLANK(VLOOKUP($B21,'Section 2'!$C$16:$N$514,COLUMNS('Section 2'!$C$13:L$13),0)),"",VLOOKUP($B21,'Section 2'!$C$16:$N$514,COLUMNS('Section 2'!$C$13:L$13),0)))</f>
        <v/>
      </c>
      <c r="N21" s="129" t="str">
        <f>IF($D21="","",IF(ISBLANK(VLOOKUP($B21,'Section 2'!$C$16:$N$514,COLUMNS('Section 2'!$C$13:M$13),0)),"",VLOOKUP($B21,'Section 2'!$C$16:$N$514,COLUMNS('Section 2'!$C$13:M$13),0)))</f>
        <v/>
      </c>
      <c r="O21" s="130" t="str">
        <f>IF($M21=Lists!$K$4,IF(ISBLANK(VLOOKUP($B21,'Section 2'!$C$16:$N$514,COLUMNS('Section 2'!$C$13:N$13),0)),"",VLOOKUP($B21,'Section 2'!$C$16:$N$514,COLUMNS('Section 2'!$C$13:N$13),0)),"")</f>
        <v/>
      </c>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c r="BQ21" s="133"/>
      <c r="BR21" s="133"/>
      <c r="BS21" s="133"/>
      <c r="BT21" s="133"/>
      <c r="BU21" s="133"/>
      <c r="BV21" s="133"/>
      <c r="BW21" s="133"/>
      <c r="BX21" s="133"/>
      <c r="BY21" s="133"/>
      <c r="BZ21" s="133"/>
    </row>
    <row r="22" spans="1:78" s="53" customFormat="1" ht="12.75" customHeight="1" x14ac:dyDescent="0.25">
      <c r="A22" s="53" t="str">
        <f>IF(D22="","",ROWS($A$1:A22))</f>
        <v/>
      </c>
      <c r="B22" s="56">
        <v>21</v>
      </c>
      <c r="C22" s="129" t="str">
        <f t="shared" si="0"/>
        <v/>
      </c>
      <c r="D22" s="129" t="str">
        <f>IFERROR(VLOOKUP($B22,'Section 2'!$C$16:$N$514,COLUMNS('Section 2'!$C$13:C$13),0),"")</f>
        <v/>
      </c>
      <c r="E22" s="130" t="str">
        <f>IF($D22="","",IF(ISBLANK(VLOOKUP($B22,'Section 2'!$C$16:$N$514,COLUMNS('Section 2'!$C$13:D$13),0)),"",VLOOKUP($B22,'Section 2'!$C$16:$N$514,COLUMNS('Section 2'!$C$13:D$13),0)))</f>
        <v/>
      </c>
      <c r="F22" s="129" t="str">
        <f>IF($D22="","",IF(ISBLANK(VLOOKUP($B22,'Section 2'!$C$16:$N$514,COLUMNS('Section 2'!$C$13:E$13),0)),"",VLOOKUP($B22,'Section 2'!$C$16:$N$514,COLUMNS('Section 2'!$C$13:E$13),0)))</f>
        <v/>
      </c>
      <c r="G22" s="129" t="str">
        <f>IF($D22="","",IF(ISBLANK(VLOOKUP($B22,'Section 2'!$C$16:$N$514,COLUMNS('Section 2'!$C$13:F$13),0)),"",VLOOKUP($B22,'Section 2'!$C$16:$N$514,COLUMNS('Section 2'!$C$13:F$13),0)))</f>
        <v/>
      </c>
      <c r="H22" s="129" t="str">
        <f>IF($D22="","",IF(ISBLANK(VLOOKUP($B22,'Section 2'!$C$16:$N$514,COLUMNS('Section 2'!$C$13:G$13),0)),"",VLOOKUP($B22,'Section 2'!$C$16:$N$514,COLUMNS('Section 2'!$C$13:G$13),0)))</f>
        <v/>
      </c>
      <c r="I22" s="129" t="str">
        <f>IF($D22="","",IF(ISBLANK(VLOOKUP($B22,'Section 2'!$C$16:$N$514,COLUMNS('Section 2'!$C$13:H$13),0)),"",VLOOKUP($B22,'Section 2'!$C$16:$N$514,COLUMNS('Section 2'!$C$13:H$13),0)))</f>
        <v/>
      </c>
      <c r="J22" s="129" t="str">
        <f>IF($D22="","",IF(ISBLANK(VLOOKUP($B22,'Section 2'!$C$16:$N$514,COLUMNS('Section 2'!$C$13:I$13),0)),"",VLOOKUP($B22,'Section 2'!$C$16:$N$514,COLUMNS('Section 2'!$C$13:I$13),0)))</f>
        <v/>
      </c>
      <c r="K22" s="129" t="str">
        <f>IF($D22="","",IF(ISBLANK(VLOOKUP($B22,'Section 2'!$C$16:$N$514,COLUMNS('Section 2'!$C$13:J$13),0)),"",VLOOKUP($B22,'Section 2'!$C$16:$N$514,COLUMNS('Section 2'!$C$13:J$13),0)))</f>
        <v/>
      </c>
      <c r="L22" s="129" t="str">
        <f>IF($D22="","",IF(ISBLANK(VLOOKUP($B22,'Section 2'!$C$16:$N$514,COLUMNS('Section 2'!$C$13:K$13),0)),"",VLOOKUP($B22,'Section 2'!$C$16:$N$514,COLUMNS('Section 2'!$C$13:K$13),0)))</f>
        <v/>
      </c>
      <c r="M22" s="129" t="str">
        <f>IF($D22="","",IF(ISBLANK(VLOOKUP($B22,'Section 2'!$C$16:$N$514,COLUMNS('Section 2'!$C$13:L$13),0)),"",VLOOKUP($B22,'Section 2'!$C$16:$N$514,COLUMNS('Section 2'!$C$13:L$13),0)))</f>
        <v/>
      </c>
      <c r="N22" s="129" t="str">
        <f>IF($D22="","",IF(ISBLANK(VLOOKUP($B22,'Section 2'!$C$16:$N$514,COLUMNS('Section 2'!$C$13:M$13),0)),"",VLOOKUP($B22,'Section 2'!$C$16:$N$514,COLUMNS('Section 2'!$C$13:M$13),0)))</f>
        <v/>
      </c>
      <c r="O22" s="130" t="str">
        <f>IF($M22=Lists!$K$4,IF(ISBLANK(VLOOKUP($B22,'Section 2'!$C$16:$N$514,COLUMNS('Section 2'!$C$13:N$13),0)),"",VLOOKUP($B22,'Section 2'!$C$16:$N$514,COLUMNS('Section 2'!$C$13:N$13),0)),"")</f>
        <v/>
      </c>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c r="BH22" s="133"/>
      <c r="BI22" s="133"/>
      <c r="BJ22" s="133"/>
      <c r="BK22" s="133"/>
      <c r="BL22" s="133"/>
      <c r="BM22" s="133"/>
      <c r="BN22" s="133"/>
      <c r="BO22" s="133"/>
      <c r="BP22" s="133"/>
      <c r="BQ22" s="133"/>
      <c r="BR22" s="133"/>
      <c r="BS22" s="133"/>
      <c r="BT22" s="133"/>
      <c r="BU22" s="133"/>
      <c r="BV22" s="133"/>
      <c r="BW22" s="133"/>
      <c r="BX22" s="133"/>
      <c r="BY22" s="133"/>
      <c r="BZ22" s="133"/>
    </row>
    <row r="23" spans="1:78" s="53" customFormat="1" ht="12.75" customHeight="1" x14ac:dyDescent="0.25">
      <c r="A23" s="53" t="str">
        <f>IF(D23="","",ROWS($A$1:A23))</f>
        <v/>
      </c>
      <c r="B23" s="56">
        <v>22</v>
      </c>
      <c r="C23" s="129" t="str">
        <f t="shared" si="0"/>
        <v/>
      </c>
      <c r="D23" s="129" t="str">
        <f>IFERROR(VLOOKUP($B23,'Section 2'!$C$16:$N$514,COLUMNS('Section 2'!$C$13:C$13),0),"")</f>
        <v/>
      </c>
      <c r="E23" s="130" t="str">
        <f>IF($D23="","",IF(ISBLANK(VLOOKUP($B23,'Section 2'!$C$16:$N$514,COLUMNS('Section 2'!$C$13:D$13),0)),"",VLOOKUP($B23,'Section 2'!$C$16:$N$514,COLUMNS('Section 2'!$C$13:D$13),0)))</f>
        <v/>
      </c>
      <c r="F23" s="129" t="str">
        <f>IF($D23="","",IF(ISBLANK(VLOOKUP($B23,'Section 2'!$C$16:$N$514,COLUMNS('Section 2'!$C$13:E$13),0)),"",VLOOKUP($B23,'Section 2'!$C$16:$N$514,COLUMNS('Section 2'!$C$13:E$13),0)))</f>
        <v/>
      </c>
      <c r="G23" s="129" t="str">
        <f>IF($D23="","",IF(ISBLANK(VLOOKUP($B23,'Section 2'!$C$16:$N$514,COLUMNS('Section 2'!$C$13:F$13),0)),"",VLOOKUP($B23,'Section 2'!$C$16:$N$514,COLUMNS('Section 2'!$C$13:F$13),0)))</f>
        <v/>
      </c>
      <c r="H23" s="129" t="str">
        <f>IF($D23="","",IF(ISBLANK(VLOOKUP($B23,'Section 2'!$C$16:$N$514,COLUMNS('Section 2'!$C$13:G$13),0)),"",VLOOKUP($B23,'Section 2'!$C$16:$N$514,COLUMNS('Section 2'!$C$13:G$13),0)))</f>
        <v/>
      </c>
      <c r="I23" s="129" t="str">
        <f>IF($D23="","",IF(ISBLANK(VLOOKUP($B23,'Section 2'!$C$16:$N$514,COLUMNS('Section 2'!$C$13:H$13),0)),"",VLOOKUP($B23,'Section 2'!$C$16:$N$514,COLUMNS('Section 2'!$C$13:H$13),0)))</f>
        <v/>
      </c>
      <c r="J23" s="129" t="str">
        <f>IF($D23="","",IF(ISBLANK(VLOOKUP($B23,'Section 2'!$C$16:$N$514,COLUMNS('Section 2'!$C$13:I$13),0)),"",VLOOKUP($B23,'Section 2'!$C$16:$N$514,COLUMNS('Section 2'!$C$13:I$13),0)))</f>
        <v/>
      </c>
      <c r="K23" s="129" t="str">
        <f>IF($D23="","",IF(ISBLANK(VLOOKUP($B23,'Section 2'!$C$16:$N$514,COLUMNS('Section 2'!$C$13:J$13),0)),"",VLOOKUP($B23,'Section 2'!$C$16:$N$514,COLUMNS('Section 2'!$C$13:J$13),0)))</f>
        <v/>
      </c>
      <c r="L23" s="129" t="str">
        <f>IF($D23="","",IF(ISBLANK(VLOOKUP($B23,'Section 2'!$C$16:$N$514,COLUMNS('Section 2'!$C$13:K$13),0)),"",VLOOKUP($B23,'Section 2'!$C$16:$N$514,COLUMNS('Section 2'!$C$13:K$13),0)))</f>
        <v/>
      </c>
      <c r="M23" s="129" t="str">
        <f>IF($D23="","",IF(ISBLANK(VLOOKUP($B23,'Section 2'!$C$16:$N$514,COLUMNS('Section 2'!$C$13:L$13),0)),"",VLOOKUP($B23,'Section 2'!$C$16:$N$514,COLUMNS('Section 2'!$C$13:L$13),0)))</f>
        <v/>
      </c>
      <c r="N23" s="129" t="str">
        <f>IF($D23="","",IF(ISBLANK(VLOOKUP($B23,'Section 2'!$C$16:$N$514,COLUMNS('Section 2'!$C$13:M$13),0)),"",VLOOKUP($B23,'Section 2'!$C$16:$N$514,COLUMNS('Section 2'!$C$13:M$13),0)))</f>
        <v/>
      </c>
      <c r="O23" s="130" t="str">
        <f>IF($M23=Lists!$K$4,IF(ISBLANK(VLOOKUP($B23,'Section 2'!$C$16:$N$514,COLUMNS('Section 2'!$C$13:N$13),0)),"",VLOOKUP($B23,'Section 2'!$C$16:$N$514,COLUMNS('Section 2'!$C$13:N$13),0)),"")</f>
        <v/>
      </c>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133"/>
      <c r="BF23" s="133"/>
      <c r="BG23" s="133"/>
      <c r="BH23" s="133"/>
      <c r="BI23" s="133"/>
      <c r="BJ23" s="133"/>
      <c r="BK23" s="133"/>
      <c r="BL23" s="133"/>
      <c r="BM23" s="133"/>
      <c r="BN23" s="133"/>
      <c r="BO23" s="133"/>
      <c r="BP23" s="133"/>
      <c r="BQ23" s="133"/>
      <c r="BR23" s="133"/>
      <c r="BS23" s="133"/>
      <c r="BT23" s="133"/>
      <c r="BU23" s="133"/>
      <c r="BV23" s="133"/>
      <c r="BW23" s="133"/>
      <c r="BX23" s="133"/>
      <c r="BY23" s="133"/>
      <c r="BZ23" s="133"/>
    </row>
    <row r="24" spans="1:78" s="53" customFormat="1" ht="12.75" customHeight="1" x14ac:dyDescent="0.25">
      <c r="A24" s="53" t="str">
        <f>IF(D24="","",ROWS($A$1:A24))</f>
        <v/>
      </c>
      <c r="B24" s="56">
        <v>23</v>
      </c>
      <c r="C24" s="129" t="str">
        <f t="shared" si="0"/>
        <v/>
      </c>
      <c r="D24" s="129" t="str">
        <f>IFERROR(VLOOKUP($B24,'Section 2'!$C$16:$N$514,COLUMNS('Section 2'!$C$13:C$13),0),"")</f>
        <v/>
      </c>
      <c r="E24" s="130" t="str">
        <f>IF($D24="","",IF(ISBLANK(VLOOKUP($B24,'Section 2'!$C$16:$N$514,COLUMNS('Section 2'!$C$13:D$13),0)),"",VLOOKUP($B24,'Section 2'!$C$16:$N$514,COLUMNS('Section 2'!$C$13:D$13),0)))</f>
        <v/>
      </c>
      <c r="F24" s="129" t="str">
        <f>IF($D24="","",IF(ISBLANK(VLOOKUP($B24,'Section 2'!$C$16:$N$514,COLUMNS('Section 2'!$C$13:E$13),0)),"",VLOOKUP($B24,'Section 2'!$C$16:$N$514,COLUMNS('Section 2'!$C$13:E$13),0)))</f>
        <v/>
      </c>
      <c r="G24" s="129" t="str">
        <f>IF($D24="","",IF(ISBLANK(VLOOKUP($B24,'Section 2'!$C$16:$N$514,COLUMNS('Section 2'!$C$13:F$13),0)),"",VLOOKUP($B24,'Section 2'!$C$16:$N$514,COLUMNS('Section 2'!$C$13:F$13),0)))</f>
        <v/>
      </c>
      <c r="H24" s="129" t="str">
        <f>IF($D24="","",IF(ISBLANK(VLOOKUP($B24,'Section 2'!$C$16:$N$514,COLUMNS('Section 2'!$C$13:G$13),0)),"",VLOOKUP($B24,'Section 2'!$C$16:$N$514,COLUMNS('Section 2'!$C$13:G$13),0)))</f>
        <v/>
      </c>
      <c r="I24" s="129" t="str">
        <f>IF($D24="","",IF(ISBLANK(VLOOKUP($B24,'Section 2'!$C$16:$N$514,COLUMNS('Section 2'!$C$13:H$13),0)),"",VLOOKUP($B24,'Section 2'!$C$16:$N$514,COLUMNS('Section 2'!$C$13:H$13),0)))</f>
        <v/>
      </c>
      <c r="J24" s="129" t="str">
        <f>IF($D24="","",IF(ISBLANK(VLOOKUP($B24,'Section 2'!$C$16:$N$514,COLUMNS('Section 2'!$C$13:I$13),0)),"",VLOOKUP($B24,'Section 2'!$C$16:$N$514,COLUMNS('Section 2'!$C$13:I$13),0)))</f>
        <v/>
      </c>
      <c r="K24" s="129" t="str">
        <f>IF($D24="","",IF(ISBLANK(VLOOKUP($B24,'Section 2'!$C$16:$N$514,COLUMNS('Section 2'!$C$13:J$13),0)),"",VLOOKUP($B24,'Section 2'!$C$16:$N$514,COLUMNS('Section 2'!$C$13:J$13),0)))</f>
        <v/>
      </c>
      <c r="L24" s="129" t="str">
        <f>IF($D24="","",IF(ISBLANK(VLOOKUP($B24,'Section 2'!$C$16:$N$514,COLUMNS('Section 2'!$C$13:K$13),0)),"",VLOOKUP($B24,'Section 2'!$C$16:$N$514,COLUMNS('Section 2'!$C$13:K$13),0)))</f>
        <v/>
      </c>
      <c r="M24" s="129" t="str">
        <f>IF($D24="","",IF(ISBLANK(VLOOKUP($B24,'Section 2'!$C$16:$N$514,COLUMNS('Section 2'!$C$13:L$13),0)),"",VLOOKUP($B24,'Section 2'!$C$16:$N$514,COLUMNS('Section 2'!$C$13:L$13),0)))</f>
        <v/>
      </c>
      <c r="N24" s="129" t="str">
        <f>IF($D24="","",IF(ISBLANK(VLOOKUP($B24,'Section 2'!$C$16:$N$514,COLUMNS('Section 2'!$C$13:M$13),0)),"",VLOOKUP($B24,'Section 2'!$C$16:$N$514,COLUMNS('Section 2'!$C$13:M$13),0)))</f>
        <v/>
      </c>
      <c r="O24" s="130" t="str">
        <f>IF($M24=Lists!$K$4,IF(ISBLANK(VLOOKUP($B24,'Section 2'!$C$16:$N$514,COLUMNS('Section 2'!$C$13:N$13),0)),"",VLOOKUP($B24,'Section 2'!$C$16:$N$514,COLUMNS('Section 2'!$C$13:N$13),0)),"")</f>
        <v/>
      </c>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3"/>
      <c r="BE24" s="133"/>
      <c r="BF24" s="133"/>
      <c r="BG24" s="133"/>
      <c r="BH24" s="133"/>
      <c r="BI24" s="133"/>
      <c r="BJ24" s="133"/>
      <c r="BK24" s="133"/>
      <c r="BL24" s="133"/>
      <c r="BM24" s="133"/>
      <c r="BN24" s="133"/>
      <c r="BO24" s="133"/>
      <c r="BP24" s="133"/>
      <c r="BQ24" s="133"/>
      <c r="BR24" s="133"/>
      <c r="BS24" s="133"/>
      <c r="BT24" s="133"/>
      <c r="BU24" s="133"/>
      <c r="BV24" s="133"/>
      <c r="BW24" s="133"/>
      <c r="BX24" s="133"/>
      <c r="BY24" s="133"/>
      <c r="BZ24" s="133"/>
    </row>
    <row r="25" spans="1:78" s="53" customFormat="1" ht="12.75" customHeight="1" x14ac:dyDescent="0.25">
      <c r="A25" s="53" t="str">
        <f>IF(D25="","",ROWS($A$1:A25))</f>
        <v/>
      </c>
      <c r="B25" s="56">
        <v>24</v>
      </c>
      <c r="C25" s="129" t="str">
        <f t="shared" si="0"/>
        <v/>
      </c>
      <c r="D25" s="129" t="str">
        <f>IFERROR(VLOOKUP($B25,'Section 2'!$C$16:$N$514,COLUMNS('Section 2'!$C$13:C$13),0),"")</f>
        <v/>
      </c>
      <c r="E25" s="130" t="str">
        <f>IF($D25="","",IF(ISBLANK(VLOOKUP($B25,'Section 2'!$C$16:$N$514,COLUMNS('Section 2'!$C$13:D$13),0)),"",VLOOKUP($B25,'Section 2'!$C$16:$N$514,COLUMNS('Section 2'!$C$13:D$13),0)))</f>
        <v/>
      </c>
      <c r="F25" s="129" t="str">
        <f>IF($D25="","",IF(ISBLANK(VLOOKUP($B25,'Section 2'!$C$16:$N$514,COLUMNS('Section 2'!$C$13:E$13),0)),"",VLOOKUP($B25,'Section 2'!$C$16:$N$514,COLUMNS('Section 2'!$C$13:E$13),0)))</f>
        <v/>
      </c>
      <c r="G25" s="129" t="str">
        <f>IF($D25="","",IF(ISBLANK(VLOOKUP($B25,'Section 2'!$C$16:$N$514,COLUMNS('Section 2'!$C$13:F$13),0)),"",VLOOKUP($B25,'Section 2'!$C$16:$N$514,COLUMNS('Section 2'!$C$13:F$13),0)))</f>
        <v/>
      </c>
      <c r="H25" s="129" t="str">
        <f>IF($D25="","",IF(ISBLANK(VLOOKUP($B25,'Section 2'!$C$16:$N$514,COLUMNS('Section 2'!$C$13:G$13),0)),"",VLOOKUP($B25,'Section 2'!$C$16:$N$514,COLUMNS('Section 2'!$C$13:G$13),0)))</f>
        <v/>
      </c>
      <c r="I25" s="129" t="str">
        <f>IF($D25="","",IF(ISBLANK(VLOOKUP($B25,'Section 2'!$C$16:$N$514,COLUMNS('Section 2'!$C$13:H$13),0)),"",VLOOKUP($B25,'Section 2'!$C$16:$N$514,COLUMNS('Section 2'!$C$13:H$13),0)))</f>
        <v/>
      </c>
      <c r="J25" s="129" t="str">
        <f>IF($D25="","",IF(ISBLANK(VLOOKUP($B25,'Section 2'!$C$16:$N$514,COLUMNS('Section 2'!$C$13:I$13),0)),"",VLOOKUP($B25,'Section 2'!$C$16:$N$514,COLUMNS('Section 2'!$C$13:I$13),0)))</f>
        <v/>
      </c>
      <c r="K25" s="129" t="str">
        <f>IF($D25="","",IF(ISBLANK(VLOOKUP($B25,'Section 2'!$C$16:$N$514,COLUMNS('Section 2'!$C$13:J$13),0)),"",VLOOKUP($B25,'Section 2'!$C$16:$N$514,COLUMNS('Section 2'!$C$13:J$13),0)))</f>
        <v/>
      </c>
      <c r="L25" s="129" t="str">
        <f>IF($D25="","",IF(ISBLANK(VLOOKUP($B25,'Section 2'!$C$16:$N$514,COLUMNS('Section 2'!$C$13:K$13),0)),"",VLOOKUP($B25,'Section 2'!$C$16:$N$514,COLUMNS('Section 2'!$C$13:K$13),0)))</f>
        <v/>
      </c>
      <c r="M25" s="129" t="str">
        <f>IF($D25="","",IF(ISBLANK(VLOOKUP($B25,'Section 2'!$C$16:$N$514,COLUMNS('Section 2'!$C$13:L$13),0)),"",VLOOKUP($B25,'Section 2'!$C$16:$N$514,COLUMNS('Section 2'!$C$13:L$13),0)))</f>
        <v/>
      </c>
      <c r="N25" s="129" t="str">
        <f>IF($D25="","",IF(ISBLANK(VLOOKUP($B25,'Section 2'!$C$16:$N$514,COLUMNS('Section 2'!$C$13:M$13),0)),"",VLOOKUP($B25,'Section 2'!$C$16:$N$514,COLUMNS('Section 2'!$C$13:M$13),0)))</f>
        <v/>
      </c>
      <c r="O25" s="130" t="str">
        <f>IF($M25=Lists!$K$4,IF(ISBLANK(VLOOKUP($B25,'Section 2'!$C$16:$N$514,COLUMNS('Section 2'!$C$13:N$13),0)),"",VLOOKUP($B25,'Section 2'!$C$16:$N$514,COLUMNS('Section 2'!$C$13:N$13),0)),"")</f>
        <v/>
      </c>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33"/>
      <c r="AR25" s="133"/>
      <c r="AS25" s="133"/>
      <c r="AT25" s="133"/>
      <c r="AU25" s="133"/>
      <c r="AV25" s="133"/>
      <c r="AW25" s="133"/>
      <c r="AX25" s="133"/>
      <c r="AY25" s="133"/>
      <c r="AZ25" s="133"/>
      <c r="BA25" s="133"/>
      <c r="BB25" s="133"/>
      <c r="BC25" s="133"/>
      <c r="BD25" s="133"/>
      <c r="BE25" s="133"/>
      <c r="BF25" s="133"/>
      <c r="BG25" s="133"/>
      <c r="BH25" s="133"/>
      <c r="BI25" s="133"/>
      <c r="BJ25" s="133"/>
      <c r="BK25" s="133"/>
      <c r="BL25" s="133"/>
      <c r="BM25" s="133"/>
      <c r="BN25" s="133"/>
      <c r="BO25" s="133"/>
      <c r="BP25" s="133"/>
      <c r="BQ25" s="133"/>
      <c r="BR25" s="133"/>
      <c r="BS25" s="133"/>
      <c r="BT25" s="133"/>
      <c r="BU25" s="133"/>
      <c r="BV25" s="133"/>
      <c r="BW25" s="133"/>
      <c r="BX25" s="133"/>
      <c r="BY25" s="133"/>
      <c r="BZ25" s="133"/>
    </row>
    <row r="26" spans="1:78" s="53" customFormat="1" ht="12.75" customHeight="1" x14ac:dyDescent="0.25">
      <c r="A26" s="53" t="str">
        <f>IF(D26="","",ROWS($A$1:A26))</f>
        <v/>
      </c>
      <c r="B26" s="56">
        <v>25</v>
      </c>
      <c r="C26" s="129" t="str">
        <f t="shared" si="0"/>
        <v/>
      </c>
      <c r="D26" s="129" t="str">
        <f>IFERROR(VLOOKUP($B26,'Section 2'!$C$16:$N$514,COLUMNS('Section 2'!$C$13:C$13),0),"")</f>
        <v/>
      </c>
      <c r="E26" s="130" t="str">
        <f>IF($D26="","",IF(ISBLANK(VLOOKUP($B26,'Section 2'!$C$16:$N$514,COLUMNS('Section 2'!$C$13:D$13),0)),"",VLOOKUP($B26,'Section 2'!$C$16:$N$514,COLUMNS('Section 2'!$C$13:D$13),0)))</f>
        <v/>
      </c>
      <c r="F26" s="129" t="str">
        <f>IF($D26="","",IF(ISBLANK(VLOOKUP($B26,'Section 2'!$C$16:$N$514,COLUMNS('Section 2'!$C$13:E$13),0)),"",VLOOKUP($B26,'Section 2'!$C$16:$N$514,COLUMNS('Section 2'!$C$13:E$13),0)))</f>
        <v/>
      </c>
      <c r="G26" s="129" t="str">
        <f>IF($D26="","",IF(ISBLANK(VLOOKUP($B26,'Section 2'!$C$16:$N$514,COLUMNS('Section 2'!$C$13:F$13),0)),"",VLOOKUP($B26,'Section 2'!$C$16:$N$514,COLUMNS('Section 2'!$C$13:F$13),0)))</f>
        <v/>
      </c>
      <c r="H26" s="129" t="str">
        <f>IF($D26="","",IF(ISBLANK(VLOOKUP($B26,'Section 2'!$C$16:$N$514,COLUMNS('Section 2'!$C$13:G$13),0)),"",VLOOKUP($B26,'Section 2'!$C$16:$N$514,COLUMNS('Section 2'!$C$13:G$13),0)))</f>
        <v/>
      </c>
      <c r="I26" s="129" t="str">
        <f>IF($D26="","",IF(ISBLANK(VLOOKUP($B26,'Section 2'!$C$16:$N$514,COLUMNS('Section 2'!$C$13:H$13),0)),"",VLOOKUP($B26,'Section 2'!$C$16:$N$514,COLUMNS('Section 2'!$C$13:H$13),0)))</f>
        <v/>
      </c>
      <c r="J26" s="129" t="str">
        <f>IF($D26="","",IF(ISBLANK(VLOOKUP($B26,'Section 2'!$C$16:$N$514,COLUMNS('Section 2'!$C$13:I$13),0)),"",VLOOKUP($B26,'Section 2'!$C$16:$N$514,COLUMNS('Section 2'!$C$13:I$13),0)))</f>
        <v/>
      </c>
      <c r="K26" s="129" t="str">
        <f>IF($D26="","",IF(ISBLANK(VLOOKUP($B26,'Section 2'!$C$16:$N$514,COLUMNS('Section 2'!$C$13:J$13),0)),"",VLOOKUP($B26,'Section 2'!$C$16:$N$514,COLUMNS('Section 2'!$C$13:J$13),0)))</f>
        <v/>
      </c>
      <c r="L26" s="129" t="str">
        <f>IF($D26="","",IF(ISBLANK(VLOOKUP($B26,'Section 2'!$C$16:$N$514,COLUMNS('Section 2'!$C$13:K$13),0)),"",VLOOKUP($B26,'Section 2'!$C$16:$N$514,COLUMNS('Section 2'!$C$13:K$13),0)))</f>
        <v/>
      </c>
      <c r="M26" s="129" t="str">
        <f>IF($D26="","",IF(ISBLANK(VLOOKUP($B26,'Section 2'!$C$16:$N$514,COLUMNS('Section 2'!$C$13:L$13),0)),"",VLOOKUP($B26,'Section 2'!$C$16:$N$514,COLUMNS('Section 2'!$C$13:L$13),0)))</f>
        <v/>
      </c>
      <c r="N26" s="129" t="str">
        <f>IF($D26="","",IF(ISBLANK(VLOOKUP($B26,'Section 2'!$C$16:$N$514,COLUMNS('Section 2'!$C$13:M$13),0)),"",VLOOKUP($B26,'Section 2'!$C$16:$N$514,COLUMNS('Section 2'!$C$13:M$13),0)))</f>
        <v/>
      </c>
      <c r="O26" s="130" t="str">
        <f>IF($M26=Lists!$K$4,IF(ISBLANK(VLOOKUP($B26,'Section 2'!$C$16:$N$514,COLUMNS('Section 2'!$C$13:N$13),0)),"",VLOOKUP($B26,'Section 2'!$C$16:$N$514,COLUMNS('Section 2'!$C$13:N$13),0)),"")</f>
        <v/>
      </c>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3"/>
      <c r="BM26" s="133"/>
      <c r="BN26" s="133"/>
      <c r="BO26" s="133"/>
      <c r="BP26" s="133"/>
      <c r="BQ26" s="133"/>
      <c r="BR26" s="133"/>
      <c r="BS26" s="133"/>
      <c r="BT26" s="133"/>
      <c r="BU26" s="133"/>
      <c r="BV26" s="133"/>
      <c r="BW26" s="133"/>
      <c r="BX26" s="133"/>
      <c r="BY26" s="133"/>
      <c r="BZ26" s="133"/>
    </row>
    <row r="27" spans="1:78" s="53" customFormat="1" ht="12.75" customHeight="1" x14ac:dyDescent="0.25">
      <c r="A27" s="53" t="str">
        <f>IF(D27="","",ROWS($A$1:A27))</f>
        <v/>
      </c>
      <c r="B27" s="56">
        <v>26</v>
      </c>
      <c r="C27" s="129" t="str">
        <f t="shared" si="0"/>
        <v/>
      </c>
      <c r="D27" s="129" t="str">
        <f>IFERROR(VLOOKUP($B27,'Section 2'!$C$16:$N$514,COLUMNS('Section 2'!$C$13:C$13),0),"")</f>
        <v/>
      </c>
      <c r="E27" s="130" t="str">
        <f>IF($D27="","",IF(ISBLANK(VLOOKUP($B27,'Section 2'!$C$16:$N$514,COLUMNS('Section 2'!$C$13:D$13),0)),"",VLOOKUP($B27,'Section 2'!$C$16:$N$514,COLUMNS('Section 2'!$C$13:D$13),0)))</f>
        <v/>
      </c>
      <c r="F27" s="129" t="str">
        <f>IF($D27="","",IF(ISBLANK(VLOOKUP($B27,'Section 2'!$C$16:$N$514,COLUMNS('Section 2'!$C$13:E$13),0)),"",VLOOKUP($B27,'Section 2'!$C$16:$N$514,COLUMNS('Section 2'!$C$13:E$13),0)))</f>
        <v/>
      </c>
      <c r="G27" s="129" t="str">
        <f>IF($D27="","",IF(ISBLANK(VLOOKUP($B27,'Section 2'!$C$16:$N$514,COLUMNS('Section 2'!$C$13:F$13),0)),"",VLOOKUP($B27,'Section 2'!$C$16:$N$514,COLUMNS('Section 2'!$C$13:F$13),0)))</f>
        <v/>
      </c>
      <c r="H27" s="129" t="str">
        <f>IF($D27="","",IF(ISBLANK(VLOOKUP($B27,'Section 2'!$C$16:$N$514,COLUMNS('Section 2'!$C$13:G$13),0)),"",VLOOKUP($B27,'Section 2'!$C$16:$N$514,COLUMNS('Section 2'!$C$13:G$13),0)))</f>
        <v/>
      </c>
      <c r="I27" s="129" t="str">
        <f>IF($D27="","",IF(ISBLANK(VLOOKUP($B27,'Section 2'!$C$16:$N$514,COLUMNS('Section 2'!$C$13:H$13),0)),"",VLOOKUP($B27,'Section 2'!$C$16:$N$514,COLUMNS('Section 2'!$C$13:H$13),0)))</f>
        <v/>
      </c>
      <c r="J27" s="129" t="str">
        <f>IF($D27="","",IF(ISBLANK(VLOOKUP($B27,'Section 2'!$C$16:$N$514,COLUMNS('Section 2'!$C$13:I$13),0)),"",VLOOKUP($B27,'Section 2'!$C$16:$N$514,COLUMNS('Section 2'!$C$13:I$13),0)))</f>
        <v/>
      </c>
      <c r="K27" s="129" t="str">
        <f>IF($D27="","",IF(ISBLANK(VLOOKUP($B27,'Section 2'!$C$16:$N$514,COLUMNS('Section 2'!$C$13:J$13),0)),"",VLOOKUP($B27,'Section 2'!$C$16:$N$514,COLUMNS('Section 2'!$C$13:J$13),0)))</f>
        <v/>
      </c>
      <c r="L27" s="129" t="str">
        <f>IF($D27="","",IF(ISBLANK(VLOOKUP($B27,'Section 2'!$C$16:$N$514,COLUMNS('Section 2'!$C$13:K$13),0)),"",VLOOKUP($B27,'Section 2'!$C$16:$N$514,COLUMNS('Section 2'!$C$13:K$13),0)))</f>
        <v/>
      </c>
      <c r="M27" s="129" t="str">
        <f>IF($D27="","",IF(ISBLANK(VLOOKUP($B27,'Section 2'!$C$16:$N$514,COLUMNS('Section 2'!$C$13:L$13),0)),"",VLOOKUP($B27,'Section 2'!$C$16:$N$514,COLUMNS('Section 2'!$C$13:L$13),0)))</f>
        <v/>
      </c>
      <c r="N27" s="129" t="str">
        <f>IF($D27="","",IF(ISBLANK(VLOOKUP($B27,'Section 2'!$C$16:$N$514,COLUMNS('Section 2'!$C$13:M$13),0)),"",VLOOKUP($B27,'Section 2'!$C$16:$N$514,COLUMNS('Section 2'!$C$13:M$13),0)))</f>
        <v/>
      </c>
      <c r="O27" s="130" t="str">
        <f>IF($M27=Lists!$K$4,IF(ISBLANK(VLOOKUP($B27,'Section 2'!$C$16:$N$514,COLUMNS('Section 2'!$C$13:N$13),0)),"",VLOOKUP($B27,'Section 2'!$C$16:$N$514,COLUMNS('Section 2'!$C$13:N$13),0)),"")</f>
        <v/>
      </c>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c r="BF27" s="133"/>
      <c r="BG27" s="133"/>
      <c r="BH27" s="133"/>
      <c r="BI27" s="133"/>
      <c r="BJ27" s="133"/>
      <c r="BK27" s="133"/>
      <c r="BL27" s="133"/>
      <c r="BM27" s="133"/>
      <c r="BN27" s="133"/>
      <c r="BO27" s="133"/>
      <c r="BP27" s="133"/>
      <c r="BQ27" s="133"/>
      <c r="BR27" s="133"/>
      <c r="BS27" s="133"/>
      <c r="BT27" s="133"/>
      <c r="BU27" s="133"/>
      <c r="BV27" s="133"/>
      <c r="BW27" s="133"/>
      <c r="BX27" s="133"/>
      <c r="BY27" s="133"/>
      <c r="BZ27" s="133"/>
    </row>
    <row r="28" spans="1:78" s="53" customFormat="1" ht="12.75" customHeight="1" x14ac:dyDescent="0.25">
      <c r="A28" s="53" t="str">
        <f>IF(D28="","",ROWS($A$1:A28))</f>
        <v/>
      </c>
      <c r="B28" s="56">
        <v>27</v>
      </c>
      <c r="C28" s="129" t="str">
        <f t="shared" si="0"/>
        <v/>
      </c>
      <c r="D28" s="129" t="str">
        <f>IFERROR(VLOOKUP($B28,'Section 2'!$C$16:$N$514,COLUMNS('Section 2'!$C$13:C$13),0),"")</f>
        <v/>
      </c>
      <c r="E28" s="130" t="str">
        <f>IF($D28="","",IF(ISBLANK(VLOOKUP($B28,'Section 2'!$C$16:$N$514,COLUMNS('Section 2'!$C$13:D$13),0)),"",VLOOKUP($B28,'Section 2'!$C$16:$N$514,COLUMNS('Section 2'!$C$13:D$13),0)))</f>
        <v/>
      </c>
      <c r="F28" s="129" t="str">
        <f>IF($D28="","",IF(ISBLANK(VLOOKUP($B28,'Section 2'!$C$16:$N$514,COLUMNS('Section 2'!$C$13:E$13),0)),"",VLOOKUP($B28,'Section 2'!$C$16:$N$514,COLUMNS('Section 2'!$C$13:E$13),0)))</f>
        <v/>
      </c>
      <c r="G28" s="129" t="str">
        <f>IF($D28="","",IF(ISBLANK(VLOOKUP($B28,'Section 2'!$C$16:$N$514,COLUMNS('Section 2'!$C$13:F$13),0)),"",VLOOKUP($B28,'Section 2'!$C$16:$N$514,COLUMNS('Section 2'!$C$13:F$13),0)))</f>
        <v/>
      </c>
      <c r="H28" s="129" t="str">
        <f>IF($D28="","",IF(ISBLANK(VLOOKUP($B28,'Section 2'!$C$16:$N$514,COLUMNS('Section 2'!$C$13:G$13),0)),"",VLOOKUP($B28,'Section 2'!$C$16:$N$514,COLUMNS('Section 2'!$C$13:G$13),0)))</f>
        <v/>
      </c>
      <c r="I28" s="129" t="str">
        <f>IF($D28="","",IF(ISBLANK(VLOOKUP($B28,'Section 2'!$C$16:$N$514,COLUMNS('Section 2'!$C$13:H$13),0)),"",VLOOKUP($B28,'Section 2'!$C$16:$N$514,COLUMNS('Section 2'!$C$13:H$13),0)))</f>
        <v/>
      </c>
      <c r="J28" s="129" t="str">
        <f>IF($D28="","",IF(ISBLANK(VLOOKUP($B28,'Section 2'!$C$16:$N$514,COLUMNS('Section 2'!$C$13:I$13),0)),"",VLOOKUP($B28,'Section 2'!$C$16:$N$514,COLUMNS('Section 2'!$C$13:I$13),0)))</f>
        <v/>
      </c>
      <c r="K28" s="129" t="str">
        <f>IF($D28="","",IF(ISBLANK(VLOOKUP($B28,'Section 2'!$C$16:$N$514,COLUMNS('Section 2'!$C$13:J$13),0)),"",VLOOKUP($B28,'Section 2'!$C$16:$N$514,COLUMNS('Section 2'!$C$13:J$13),0)))</f>
        <v/>
      </c>
      <c r="L28" s="129" t="str">
        <f>IF($D28="","",IF(ISBLANK(VLOOKUP($B28,'Section 2'!$C$16:$N$514,COLUMNS('Section 2'!$C$13:K$13),0)),"",VLOOKUP($B28,'Section 2'!$C$16:$N$514,COLUMNS('Section 2'!$C$13:K$13),0)))</f>
        <v/>
      </c>
      <c r="M28" s="129" t="str">
        <f>IF($D28="","",IF(ISBLANK(VLOOKUP($B28,'Section 2'!$C$16:$N$514,COLUMNS('Section 2'!$C$13:L$13),0)),"",VLOOKUP($B28,'Section 2'!$C$16:$N$514,COLUMNS('Section 2'!$C$13:L$13),0)))</f>
        <v/>
      </c>
      <c r="N28" s="129" t="str">
        <f>IF($D28="","",IF(ISBLANK(VLOOKUP($B28,'Section 2'!$C$16:$N$514,COLUMNS('Section 2'!$C$13:M$13),0)),"",VLOOKUP($B28,'Section 2'!$C$16:$N$514,COLUMNS('Section 2'!$C$13:M$13),0)))</f>
        <v/>
      </c>
      <c r="O28" s="130" t="str">
        <f>IF($M28=Lists!$K$4,IF(ISBLANK(VLOOKUP($B28,'Section 2'!$C$16:$N$514,COLUMNS('Section 2'!$C$13:N$13),0)),"",VLOOKUP($B28,'Section 2'!$C$16:$N$514,COLUMNS('Section 2'!$C$13:N$13),0)),"")</f>
        <v/>
      </c>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133"/>
      <c r="AS28" s="133"/>
      <c r="AT28" s="133"/>
      <c r="AU28" s="133"/>
      <c r="AV28" s="133"/>
      <c r="AW28" s="133"/>
      <c r="AX28" s="133"/>
      <c r="AY28" s="133"/>
      <c r="AZ28" s="133"/>
      <c r="BA28" s="133"/>
      <c r="BB28" s="133"/>
      <c r="BC28" s="133"/>
      <c r="BD28" s="133"/>
      <c r="BE28" s="133"/>
      <c r="BF28" s="133"/>
      <c r="BG28" s="133"/>
      <c r="BH28" s="133"/>
      <c r="BI28" s="133"/>
      <c r="BJ28" s="133"/>
      <c r="BK28" s="133"/>
      <c r="BL28" s="133"/>
      <c r="BM28" s="133"/>
      <c r="BN28" s="133"/>
      <c r="BO28" s="133"/>
      <c r="BP28" s="133"/>
      <c r="BQ28" s="133"/>
      <c r="BR28" s="133"/>
      <c r="BS28" s="133"/>
      <c r="BT28" s="133"/>
      <c r="BU28" s="133"/>
      <c r="BV28" s="133"/>
      <c r="BW28" s="133"/>
      <c r="BX28" s="133"/>
      <c r="BY28" s="133"/>
      <c r="BZ28" s="133"/>
    </row>
    <row r="29" spans="1:78" s="53" customFormat="1" ht="12.75" customHeight="1" x14ac:dyDescent="0.25">
      <c r="A29" s="53" t="str">
        <f>IF(D29="","",ROWS($A$1:A29))</f>
        <v/>
      </c>
      <c r="B29" s="56">
        <v>28</v>
      </c>
      <c r="C29" s="129" t="str">
        <f t="shared" si="0"/>
        <v/>
      </c>
      <c r="D29" s="129" t="str">
        <f>IFERROR(VLOOKUP($B29,'Section 2'!$C$16:$N$514,COLUMNS('Section 2'!$C$13:C$13),0),"")</f>
        <v/>
      </c>
      <c r="E29" s="130" t="str">
        <f>IF($D29="","",IF(ISBLANK(VLOOKUP($B29,'Section 2'!$C$16:$N$514,COLUMNS('Section 2'!$C$13:D$13),0)),"",VLOOKUP($B29,'Section 2'!$C$16:$N$514,COLUMNS('Section 2'!$C$13:D$13),0)))</f>
        <v/>
      </c>
      <c r="F29" s="129" t="str">
        <f>IF($D29="","",IF(ISBLANK(VLOOKUP($B29,'Section 2'!$C$16:$N$514,COLUMNS('Section 2'!$C$13:E$13),0)),"",VLOOKUP($B29,'Section 2'!$C$16:$N$514,COLUMNS('Section 2'!$C$13:E$13),0)))</f>
        <v/>
      </c>
      <c r="G29" s="129" t="str">
        <f>IF($D29="","",IF(ISBLANK(VLOOKUP($B29,'Section 2'!$C$16:$N$514,COLUMNS('Section 2'!$C$13:F$13),0)),"",VLOOKUP($B29,'Section 2'!$C$16:$N$514,COLUMNS('Section 2'!$C$13:F$13),0)))</f>
        <v/>
      </c>
      <c r="H29" s="129" t="str">
        <f>IF($D29="","",IF(ISBLANK(VLOOKUP($B29,'Section 2'!$C$16:$N$514,COLUMNS('Section 2'!$C$13:G$13),0)),"",VLOOKUP($B29,'Section 2'!$C$16:$N$514,COLUMNS('Section 2'!$C$13:G$13),0)))</f>
        <v/>
      </c>
      <c r="I29" s="129" t="str">
        <f>IF($D29="","",IF(ISBLANK(VLOOKUP($B29,'Section 2'!$C$16:$N$514,COLUMNS('Section 2'!$C$13:H$13),0)),"",VLOOKUP($B29,'Section 2'!$C$16:$N$514,COLUMNS('Section 2'!$C$13:H$13),0)))</f>
        <v/>
      </c>
      <c r="J29" s="129" t="str">
        <f>IF($D29="","",IF(ISBLANK(VLOOKUP($B29,'Section 2'!$C$16:$N$514,COLUMNS('Section 2'!$C$13:I$13),0)),"",VLOOKUP($B29,'Section 2'!$C$16:$N$514,COLUMNS('Section 2'!$C$13:I$13),0)))</f>
        <v/>
      </c>
      <c r="K29" s="129" t="str">
        <f>IF($D29="","",IF(ISBLANK(VLOOKUP($B29,'Section 2'!$C$16:$N$514,COLUMNS('Section 2'!$C$13:J$13),0)),"",VLOOKUP($B29,'Section 2'!$C$16:$N$514,COLUMNS('Section 2'!$C$13:J$13),0)))</f>
        <v/>
      </c>
      <c r="L29" s="129" t="str">
        <f>IF($D29="","",IF(ISBLANK(VLOOKUP($B29,'Section 2'!$C$16:$N$514,COLUMNS('Section 2'!$C$13:K$13),0)),"",VLOOKUP($B29,'Section 2'!$C$16:$N$514,COLUMNS('Section 2'!$C$13:K$13),0)))</f>
        <v/>
      </c>
      <c r="M29" s="129" t="str">
        <f>IF($D29="","",IF(ISBLANK(VLOOKUP($B29,'Section 2'!$C$16:$N$514,COLUMNS('Section 2'!$C$13:L$13),0)),"",VLOOKUP($B29,'Section 2'!$C$16:$N$514,COLUMNS('Section 2'!$C$13:L$13),0)))</f>
        <v/>
      </c>
      <c r="N29" s="129" t="str">
        <f>IF($D29="","",IF(ISBLANK(VLOOKUP($B29,'Section 2'!$C$16:$N$514,COLUMNS('Section 2'!$C$13:M$13),0)),"",VLOOKUP($B29,'Section 2'!$C$16:$N$514,COLUMNS('Section 2'!$C$13:M$13),0)))</f>
        <v/>
      </c>
      <c r="O29" s="130" t="str">
        <f>IF($M29=Lists!$K$4,IF(ISBLANK(VLOOKUP($B29,'Section 2'!$C$16:$N$514,COLUMNS('Section 2'!$C$13:N$13),0)),"",VLOOKUP($B29,'Section 2'!$C$16:$N$514,COLUMNS('Section 2'!$C$13:N$13),0)),"")</f>
        <v/>
      </c>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3"/>
      <c r="BG29" s="133"/>
      <c r="BH29" s="133"/>
      <c r="BI29" s="133"/>
      <c r="BJ29" s="133"/>
      <c r="BK29" s="133"/>
      <c r="BL29" s="133"/>
      <c r="BM29" s="133"/>
      <c r="BN29" s="133"/>
      <c r="BO29" s="133"/>
      <c r="BP29" s="133"/>
      <c r="BQ29" s="133"/>
      <c r="BR29" s="133"/>
      <c r="BS29" s="133"/>
      <c r="BT29" s="133"/>
      <c r="BU29" s="133"/>
      <c r="BV29" s="133"/>
      <c r="BW29" s="133"/>
      <c r="BX29" s="133"/>
      <c r="BY29" s="133"/>
      <c r="BZ29" s="133"/>
    </row>
    <row r="30" spans="1:78" s="53" customFormat="1" ht="12.75" customHeight="1" x14ac:dyDescent="0.25">
      <c r="A30" s="53" t="str">
        <f>IF(D30="","",ROWS($A$1:A30))</f>
        <v/>
      </c>
      <c r="B30" s="56">
        <v>29</v>
      </c>
      <c r="C30" s="129" t="str">
        <f t="shared" si="0"/>
        <v/>
      </c>
      <c r="D30" s="129" t="str">
        <f>IFERROR(VLOOKUP($B30,'Section 2'!$C$16:$N$514,COLUMNS('Section 2'!$C$13:C$13),0),"")</f>
        <v/>
      </c>
      <c r="E30" s="130" t="str">
        <f>IF($D30="","",IF(ISBLANK(VLOOKUP($B30,'Section 2'!$C$16:$N$514,COLUMNS('Section 2'!$C$13:D$13),0)),"",VLOOKUP($B30,'Section 2'!$C$16:$N$514,COLUMNS('Section 2'!$C$13:D$13),0)))</f>
        <v/>
      </c>
      <c r="F30" s="129" t="str">
        <f>IF($D30="","",IF(ISBLANK(VLOOKUP($B30,'Section 2'!$C$16:$N$514,COLUMNS('Section 2'!$C$13:E$13),0)),"",VLOOKUP($B30,'Section 2'!$C$16:$N$514,COLUMNS('Section 2'!$C$13:E$13),0)))</f>
        <v/>
      </c>
      <c r="G30" s="129" t="str">
        <f>IF($D30="","",IF(ISBLANK(VLOOKUP($B30,'Section 2'!$C$16:$N$514,COLUMNS('Section 2'!$C$13:F$13),0)),"",VLOOKUP($B30,'Section 2'!$C$16:$N$514,COLUMNS('Section 2'!$C$13:F$13),0)))</f>
        <v/>
      </c>
      <c r="H30" s="129" t="str">
        <f>IF($D30="","",IF(ISBLANK(VLOOKUP($B30,'Section 2'!$C$16:$N$514,COLUMNS('Section 2'!$C$13:G$13),0)),"",VLOOKUP($B30,'Section 2'!$C$16:$N$514,COLUMNS('Section 2'!$C$13:G$13),0)))</f>
        <v/>
      </c>
      <c r="I30" s="129" t="str">
        <f>IF($D30="","",IF(ISBLANK(VLOOKUP($B30,'Section 2'!$C$16:$N$514,COLUMNS('Section 2'!$C$13:H$13),0)),"",VLOOKUP($B30,'Section 2'!$C$16:$N$514,COLUMNS('Section 2'!$C$13:H$13),0)))</f>
        <v/>
      </c>
      <c r="J30" s="129" t="str">
        <f>IF($D30="","",IF(ISBLANK(VLOOKUP($B30,'Section 2'!$C$16:$N$514,COLUMNS('Section 2'!$C$13:I$13),0)),"",VLOOKUP($B30,'Section 2'!$C$16:$N$514,COLUMNS('Section 2'!$C$13:I$13),0)))</f>
        <v/>
      </c>
      <c r="K30" s="129" t="str">
        <f>IF($D30="","",IF(ISBLANK(VLOOKUP($B30,'Section 2'!$C$16:$N$514,COLUMNS('Section 2'!$C$13:J$13),0)),"",VLOOKUP($B30,'Section 2'!$C$16:$N$514,COLUMNS('Section 2'!$C$13:J$13),0)))</f>
        <v/>
      </c>
      <c r="L30" s="129" t="str">
        <f>IF($D30="","",IF(ISBLANK(VLOOKUP($B30,'Section 2'!$C$16:$N$514,COLUMNS('Section 2'!$C$13:K$13),0)),"",VLOOKUP($B30,'Section 2'!$C$16:$N$514,COLUMNS('Section 2'!$C$13:K$13),0)))</f>
        <v/>
      </c>
      <c r="M30" s="129" t="str">
        <f>IF($D30="","",IF(ISBLANK(VLOOKUP($B30,'Section 2'!$C$16:$N$514,COLUMNS('Section 2'!$C$13:L$13),0)),"",VLOOKUP($B30,'Section 2'!$C$16:$N$514,COLUMNS('Section 2'!$C$13:L$13),0)))</f>
        <v/>
      </c>
      <c r="N30" s="129" t="str">
        <f>IF($D30="","",IF(ISBLANK(VLOOKUP($B30,'Section 2'!$C$16:$N$514,COLUMNS('Section 2'!$C$13:M$13),0)),"",VLOOKUP($B30,'Section 2'!$C$16:$N$514,COLUMNS('Section 2'!$C$13:M$13),0)))</f>
        <v/>
      </c>
      <c r="O30" s="130" t="str">
        <f>IF($M30=Lists!$K$4,IF(ISBLANK(VLOOKUP($B30,'Section 2'!$C$16:$N$514,COLUMNS('Section 2'!$C$13:N$13),0)),"",VLOOKUP($B30,'Section 2'!$C$16:$N$514,COLUMNS('Section 2'!$C$13:N$13),0)),"")</f>
        <v/>
      </c>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133"/>
      <c r="AP30" s="133"/>
      <c r="AQ30" s="133"/>
      <c r="AR30" s="133"/>
      <c r="AS30" s="133"/>
      <c r="AT30" s="133"/>
      <c r="AU30" s="133"/>
      <c r="AV30" s="133"/>
      <c r="AW30" s="133"/>
      <c r="AX30" s="133"/>
      <c r="AY30" s="133"/>
      <c r="AZ30" s="133"/>
      <c r="BA30" s="133"/>
      <c r="BB30" s="133"/>
      <c r="BC30" s="133"/>
      <c r="BD30" s="133"/>
      <c r="BE30" s="133"/>
      <c r="BF30" s="133"/>
      <c r="BG30" s="133"/>
      <c r="BH30" s="133"/>
      <c r="BI30" s="133"/>
      <c r="BJ30" s="133"/>
      <c r="BK30" s="133"/>
      <c r="BL30" s="133"/>
      <c r="BM30" s="133"/>
      <c r="BN30" s="133"/>
      <c r="BO30" s="133"/>
      <c r="BP30" s="133"/>
      <c r="BQ30" s="133"/>
      <c r="BR30" s="133"/>
      <c r="BS30" s="133"/>
      <c r="BT30" s="133"/>
      <c r="BU30" s="133"/>
      <c r="BV30" s="133"/>
      <c r="BW30" s="133"/>
      <c r="BX30" s="133"/>
      <c r="BY30" s="133"/>
      <c r="BZ30" s="133"/>
    </row>
    <row r="31" spans="1:78" s="53" customFormat="1" ht="12.75" customHeight="1" x14ac:dyDescent="0.25">
      <c r="A31" s="53" t="str">
        <f>IF(D31="","",ROWS($A$1:A31))</f>
        <v/>
      </c>
      <c r="B31" s="56">
        <v>30</v>
      </c>
      <c r="C31" s="129" t="str">
        <f t="shared" si="0"/>
        <v/>
      </c>
      <c r="D31" s="129" t="str">
        <f>IFERROR(VLOOKUP($B31,'Section 2'!$C$16:$N$514,COLUMNS('Section 2'!$C$13:C$13),0),"")</f>
        <v/>
      </c>
      <c r="E31" s="130" t="str">
        <f>IF($D31="","",IF(ISBLANK(VLOOKUP($B31,'Section 2'!$C$16:$N$514,COLUMNS('Section 2'!$C$13:D$13),0)),"",VLOOKUP($B31,'Section 2'!$C$16:$N$514,COLUMNS('Section 2'!$C$13:D$13),0)))</f>
        <v/>
      </c>
      <c r="F31" s="129" t="str">
        <f>IF($D31="","",IF(ISBLANK(VLOOKUP($B31,'Section 2'!$C$16:$N$514,COLUMNS('Section 2'!$C$13:E$13),0)),"",VLOOKUP($B31,'Section 2'!$C$16:$N$514,COLUMNS('Section 2'!$C$13:E$13),0)))</f>
        <v/>
      </c>
      <c r="G31" s="129" t="str">
        <f>IF($D31="","",IF(ISBLANK(VLOOKUP($B31,'Section 2'!$C$16:$N$514,COLUMNS('Section 2'!$C$13:F$13),0)),"",VLOOKUP($B31,'Section 2'!$C$16:$N$514,COLUMNS('Section 2'!$C$13:F$13),0)))</f>
        <v/>
      </c>
      <c r="H31" s="129" t="str">
        <f>IF($D31="","",IF(ISBLANK(VLOOKUP($B31,'Section 2'!$C$16:$N$514,COLUMNS('Section 2'!$C$13:G$13),0)),"",VLOOKUP($B31,'Section 2'!$C$16:$N$514,COLUMNS('Section 2'!$C$13:G$13),0)))</f>
        <v/>
      </c>
      <c r="I31" s="129" t="str">
        <f>IF($D31="","",IF(ISBLANK(VLOOKUP($B31,'Section 2'!$C$16:$N$514,COLUMNS('Section 2'!$C$13:H$13),0)),"",VLOOKUP($B31,'Section 2'!$C$16:$N$514,COLUMNS('Section 2'!$C$13:H$13),0)))</f>
        <v/>
      </c>
      <c r="J31" s="129" t="str">
        <f>IF($D31="","",IF(ISBLANK(VLOOKUP($B31,'Section 2'!$C$16:$N$514,COLUMNS('Section 2'!$C$13:I$13),0)),"",VLOOKUP($B31,'Section 2'!$C$16:$N$514,COLUMNS('Section 2'!$C$13:I$13),0)))</f>
        <v/>
      </c>
      <c r="K31" s="129" t="str">
        <f>IF($D31="","",IF(ISBLANK(VLOOKUP($B31,'Section 2'!$C$16:$N$514,COLUMNS('Section 2'!$C$13:J$13),0)),"",VLOOKUP($B31,'Section 2'!$C$16:$N$514,COLUMNS('Section 2'!$C$13:J$13),0)))</f>
        <v/>
      </c>
      <c r="L31" s="129" t="str">
        <f>IF($D31="","",IF(ISBLANK(VLOOKUP($B31,'Section 2'!$C$16:$N$514,COLUMNS('Section 2'!$C$13:K$13),0)),"",VLOOKUP($B31,'Section 2'!$C$16:$N$514,COLUMNS('Section 2'!$C$13:K$13),0)))</f>
        <v/>
      </c>
      <c r="M31" s="129" t="str">
        <f>IF($D31="","",IF(ISBLANK(VLOOKUP($B31,'Section 2'!$C$16:$N$514,COLUMNS('Section 2'!$C$13:L$13),0)),"",VLOOKUP($B31,'Section 2'!$C$16:$N$514,COLUMNS('Section 2'!$C$13:L$13),0)))</f>
        <v/>
      </c>
      <c r="N31" s="129" t="str">
        <f>IF($D31="","",IF(ISBLANK(VLOOKUP($B31,'Section 2'!$C$16:$N$514,COLUMNS('Section 2'!$C$13:M$13),0)),"",VLOOKUP($B31,'Section 2'!$C$16:$N$514,COLUMNS('Section 2'!$C$13:M$13),0)))</f>
        <v/>
      </c>
      <c r="O31" s="130" t="str">
        <f>IF($M31=Lists!$K$4,IF(ISBLANK(VLOOKUP($B31,'Section 2'!$C$16:$N$514,COLUMNS('Section 2'!$C$13:N$13),0)),"",VLOOKUP($B31,'Section 2'!$C$16:$N$514,COLUMNS('Section 2'!$C$13:N$13),0)),"")</f>
        <v/>
      </c>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33"/>
      <c r="AX31" s="133"/>
      <c r="AY31" s="133"/>
      <c r="AZ31" s="133"/>
      <c r="BA31" s="133"/>
      <c r="BB31" s="133"/>
      <c r="BC31" s="133"/>
      <c r="BD31" s="133"/>
      <c r="BE31" s="133"/>
      <c r="BF31" s="133"/>
      <c r="BG31" s="133"/>
      <c r="BH31" s="133"/>
      <c r="BI31" s="133"/>
      <c r="BJ31" s="133"/>
      <c r="BK31" s="133"/>
      <c r="BL31" s="133"/>
      <c r="BM31" s="133"/>
      <c r="BN31" s="133"/>
      <c r="BO31" s="133"/>
      <c r="BP31" s="133"/>
      <c r="BQ31" s="133"/>
      <c r="BR31" s="133"/>
      <c r="BS31" s="133"/>
      <c r="BT31" s="133"/>
      <c r="BU31" s="133"/>
      <c r="BV31" s="133"/>
      <c r="BW31" s="133"/>
      <c r="BX31" s="133"/>
      <c r="BY31" s="133"/>
      <c r="BZ31" s="133"/>
    </row>
    <row r="32" spans="1:78" s="53" customFormat="1" ht="12.75" customHeight="1" x14ac:dyDescent="0.25">
      <c r="A32" s="53" t="str">
        <f>IF(D32="","",ROWS($A$1:A32))</f>
        <v/>
      </c>
      <c r="B32" s="56">
        <v>31</v>
      </c>
      <c r="C32" s="129" t="str">
        <f t="shared" si="0"/>
        <v/>
      </c>
      <c r="D32" s="129" t="str">
        <f>IFERROR(VLOOKUP($B32,'Section 2'!$C$16:$N$514,COLUMNS('Section 2'!$C$13:C$13),0),"")</f>
        <v/>
      </c>
      <c r="E32" s="130" t="str">
        <f>IF($D32="","",IF(ISBLANK(VLOOKUP($B32,'Section 2'!$C$16:$N$514,COLUMNS('Section 2'!$C$13:D$13),0)),"",VLOOKUP($B32,'Section 2'!$C$16:$N$514,COLUMNS('Section 2'!$C$13:D$13),0)))</f>
        <v/>
      </c>
      <c r="F32" s="129" t="str">
        <f>IF($D32="","",IF(ISBLANK(VLOOKUP($B32,'Section 2'!$C$16:$N$514,COLUMNS('Section 2'!$C$13:E$13),0)),"",VLOOKUP($B32,'Section 2'!$C$16:$N$514,COLUMNS('Section 2'!$C$13:E$13),0)))</f>
        <v/>
      </c>
      <c r="G32" s="129" t="str">
        <f>IF($D32="","",IF(ISBLANK(VLOOKUP($B32,'Section 2'!$C$16:$N$514,COLUMNS('Section 2'!$C$13:F$13),0)),"",VLOOKUP($B32,'Section 2'!$C$16:$N$514,COLUMNS('Section 2'!$C$13:F$13),0)))</f>
        <v/>
      </c>
      <c r="H32" s="129" t="str">
        <f>IF($D32="","",IF(ISBLANK(VLOOKUP($B32,'Section 2'!$C$16:$N$514,COLUMNS('Section 2'!$C$13:G$13),0)),"",VLOOKUP($B32,'Section 2'!$C$16:$N$514,COLUMNS('Section 2'!$C$13:G$13),0)))</f>
        <v/>
      </c>
      <c r="I32" s="129" t="str">
        <f>IF($D32="","",IF(ISBLANK(VLOOKUP($B32,'Section 2'!$C$16:$N$514,COLUMNS('Section 2'!$C$13:H$13),0)),"",VLOOKUP($B32,'Section 2'!$C$16:$N$514,COLUMNS('Section 2'!$C$13:H$13),0)))</f>
        <v/>
      </c>
      <c r="J32" s="129" t="str">
        <f>IF($D32="","",IF(ISBLANK(VLOOKUP($B32,'Section 2'!$C$16:$N$514,COLUMNS('Section 2'!$C$13:I$13),0)),"",VLOOKUP($B32,'Section 2'!$C$16:$N$514,COLUMNS('Section 2'!$C$13:I$13),0)))</f>
        <v/>
      </c>
      <c r="K32" s="129" t="str">
        <f>IF($D32="","",IF(ISBLANK(VLOOKUP($B32,'Section 2'!$C$16:$N$514,COLUMNS('Section 2'!$C$13:J$13),0)),"",VLOOKUP($B32,'Section 2'!$C$16:$N$514,COLUMNS('Section 2'!$C$13:J$13),0)))</f>
        <v/>
      </c>
      <c r="L32" s="129" t="str">
        <f>IF($D32="","",IF(ISBLANK(VLOOKUP($B32,'Section 2'!$C$16:$N$514,COLUMNS('Section 2'!$C$13:K$13),0)),"",VLOOKUP($B32,'Section 2'!$C$16:$N$514,COLUMNS('Section 2'!$C$13:K$13),0)))</f>
        <v/>
      </c>
      <c r="M32" s="129" t="str">
        <f>IF($D32="","",IF(ISBLANK(VLOOKUP($B32,'Section 2'!$C$16:$N$514,COLUMNS('Section 2'!$C$13:L$13),0)),"",VLOOKUP($B32,'Section 2'!$C$16:$N$514,COLUMNS('Section 2'!$C$13:L$13),0)))</f>
        <v/>
      </c>
      <c r="N32" s="129" t="str">
        <f>IF($D32="","",IF(ISBLANK(VLOOKUP($B32,'Section 2'!$C$16:$N$514,COLUMNS('Section 2'!$C$13:M$13),0)),"",VLOOKUP($B32,'Section 2'!$C$16:$N$514,COLUMNS('Section 2'!$C$13:M$13),0)))</f>
        <v/>
      </c>
      <c r="O32" s="130" t="str">
        <f>IF($M32=Lists!$K$4,IF(ISBLANK(VLOOKUP($B32,'Section 2'!$C$16:$N$514,COLUMNS('Section 2'!$C$13:N$13),0)),"",VLOOKUP($B32,'Section 2'!$C$16:$N$514,COLUMNS('Section 2'!$C$13:N$13),0)),"")</f>
        <v/>
      </c>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3"/>
      <c r="BC32" s="133"/>
      <c r="BD32" s="133"/>
      <c r="BE32" s="133"/>
      <c r="BF32" s="133"/>
      <c r="BG32" s="133"/>
      <c r="BH32" s="133"/>
      <c r="BI32" s="133"/>
      <c r="BJ32" s="133"/>
      <c r="BK32" s="133"/>
      <c r="BL32" s="133"/>
      <c r="BM32" s="133"/>
      <c r="BN32" s="133"/>
      <c r="BO32" s="133"/>
      <c r="BP32" s="133"/>
      <c r="BQ32" s="133"/>
      <c r="BR32" s="133"/>
      <c r="BS32" s="133"/>
      <c r="BT32" s="133"/>
      <c r="BU32" s="133"/>
      <c r="BV32" s="133"/>
      <c r="BW32" s="133"/>
      <c r="BX32" s="133"/>
      <c r="BY32" s="133"/>
      <c r="BZ32" s="133"/>
    </row>
    <row r="33" spans="1:78" s="53" customFormat="1" ht="12.75" customHeight="1" x14ac:dyDescent="0.25">
      <c r="A33" s="53" t="str">
        <f>IF(D33="","",ROWS($A$1:A33))</f>
        <v/>
      </c>
      <c r="B33" s="56">
        <v>32</v>
      </c>
      <c r="C33" s="129" t="str">
        <f t="shared" si="0"/>
        <v/>
      </c>
      <c r="D33" s="129" t="str">
        <f>IFERROR(VLOOKUP($B33,'Section 2'!$C$16:$N$514,COLUMNS('Section 2'!$C$13:C$13),0),"")</f>
        <v/>
      </c>
      <c r="E33" s="130" t="str">
        <f>IF($D33="","",IF(ISBLANK(VLOOKUP($B33,'Section 2'!$C$16:$N$514,COLUMNS('Section 2'!$C$13:D$13),0)),"",VLOOKUP($B33,'Section 2'!$C$16:$N$514,COLUMNS('Section 2'!$C$13:D$13),0)))</f>
        <v/>
      </c>
      <c r="F33" s="129" t="str">
        <f>IF($D33="","",IF(ISBLANK(VLOOKUP($B33,'Section 2'!$C$16:$N$514,COLUMNS('Section 2'!$C$13:E$13),0)),"",VLOOKUP($B33,'Section 2'!$C$16:$N$514,COLUMNS('Section 2'!$C$13:E$13),0)))</f>
        <v/>
      </c>
      <c r="G33" s="129" t="str">
        <f>IF($D33="","",IF(ISBLANK(VLOOKUP($B33,'Section 2'!$C$16:$N$514,COLUMNS('Section 2'!$C$13:F$13),0)),"",VLOOKUP($B33,'Section 2'!$C$16:$N$514,COLUMNS('Section 2'!$C$13:F$13),0)))</f>
        <v/>
      </c>
      <c r="H33" s="129" t="str">
        <f>IF($D33="","",IF(ISBLANK(VLOOKUP($B33,'Section 2'!$C$16:$N$514,COLUMNS('Section 2'!$C$13:G$13),0)),"",VLOOKUP($B33,'Section 2'!$C$16:$N$514,COLUMNS('Section 2'!$C$13:G$13),0)))</f>
        <v/>
      </c>
      <c r="I33" s="129" t="str">
        <f>IF($D33="","",IF(ISBLANK(VLOOKUP($B33,'Section 2'!$C$16:$N$514,COLUMNS('Section 2'!$C$13:H$13),0)),"",VLOOKUP($B33,'Section 2'!$C$16:$N$514,COLUMNS('Section 2'!$C$13:H$13),0)))</f>
        <v/>
      </c>
      <c r="J33" s="129" t="str">
        <f>IF($D33="","",IF(ISBLANK(VLOOKUP($B33,'Section 2'!$C$16:$N$514,COLUMNS('Section 2'!$C$13:I$13),0)),"",VLOOKUP($B33,'Section 2'!$C$16:$N$514,COLUMNS('Section 2'!$C$13:I$13),0)))</f>
        <v/>
      </c>
      <c r="K33" s="129" t="str">
        <f>IF($D33="","",IF(ISBLANK(VLOOKUP($B33,'Section 2'!$C$16:$N$514,COLUMNS('Section 2'!$C$13:J$13),0)),"",VLOOKUP($B33,'Section 2'!$C$16:$N$514,COLUMNS('Section 2'!$C$13:J$13),0)))</f>
        <v/>
      </c>
      <c r="L33" s="129" t="str">
        <f>IF($D33="","",IF(ISBLANK(VLOOKUP($B33,'Section 2'!$C$16:$N$514,COLUMNS('Section 2'!$C$13:K$13),0)),"",VLOOKUP($B33,'Section 2'!$C$16:$N$514,COLUMNS('Section 2'!$C$13:K$13),0)))</f>
        <v/>
      </c>
      <c r="M33" s="129" t="str">
        <f>IF($D33="","",IF(ISBLANK(VLOOKUP($B33,'Section 2'!$C$16:$N$514,COLUMNS('Section 2'!$C$13:L$13),0)),"",VLOOKUP($B33,'Section 2'!$C$16:$N$514,COLUMNS('Section 2'!$C$13:L$13),0)))</f>
        <v/>
      </c>
      <c r="N33" s="129" t="str">
        <f>IF($D33="","",IF(ISBLANK(VLOOKUP($B33,'Section 2'!$C$16:$N$514,COLUMNS('Section 2'!$C$13:M$13),0)),"",VLOOKUP($B33,'Section 2'!$C$16:$N$514,COLUMNS('Section 2'!$C$13:M$13),0)))</f>
        <v/>
      </c>
      <c r="O33" s="130" t="str">
        <f>IF($M33=Lists!$K$4,IF(ISBLANK(VLOOKUP($B33,'Section 2'!$C$16:$N$514,COLUMNS('Section 2'!$C$13:N$13),0)),"",VLOOKUP($B33,'Section 2'!$C$16:$N$514,COLUMNS('Section 2'!$C$13:N$13),0)),"")</f>
        <v/>
      </c>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3"/>
      <c r="BC33" s="133"/>
      <c r="BD33" s="133"/>
      <c r="BE33" s="133"/>
      <c r="BF33" s="133"/>
      <c r="BG33" s="133"/>
      <c r="BH33" s="133"/>
      <c r="BI33" s="133"/>
      <c r="BJ33" s="133"/>
      <c r="BK33" s="133"/>
      <c r="BL33" s="133"/>
      <c r="BM33" s="133"/>
      <c r="BN33" s="133"/>
      <c r="BO33" s="133"/>
      <c r="BP33" s="133"/>
      <c r="BQ33" s="133"/>
      <c r="BR33" s="133"/>
      <c r="BS33" s="133"/>
      <c r="BT33" s="133"/>
      <c r="BU33" s="133"/>
      <c r="BV33" s="133"/>
      <c r="BW33" s="133"/>
      <c r="BX33" s="133"/>
      <c r="BY33" s="133"/>
      <c r="BZ33" s="133"/>
    </row>
    <row r="34" spans="1:78" s="53" customFormat="1" ht="12.75" customHeight="1" x14ac:dyDescent="0.25">
      <c r="A34" s="53" t="str">
        <f>IF(D34="","",ROWS($A$1:A34))</f>
        <v/>
      </c>
      <c r="B34" s="56">
        <v>33</v>
      </c>
      <c r="C34" s="129" t="str">
        <f t="shared" si="0"/>
        <v/>
      </c>
      <c r="D34" s="129" t="str">
        <f>IFERROR(VLOOKUP($B34,'Section 2'!$C$16:$N$514,COLUMNS('Section 2'!$C$13:C$13),0),"")</f>
        <v/>
      </c>
      <c r="E34" s="130" t="str">
        <f>IF($D34="","",IF(ISBLANK(VLOOKUP($B34,'Section 2'!$C$16:$N$514,COLUMNS('Section 2'!$C$13:D$13),0)),"",VLOOKUP($B34,'Section 2'!$C$16:$N$514,COLUMNS('Section 2'!$C$13:D$13),0)))</f>
        <v/>
      </c>
      <c r="F34" s="129" t="str">
        <f>IF($D34="","",IF(ISBLANK(VLOOKUP($B34,'Section 2'!$C$16:$N$514,COLUMNS('Section 2'!$C$13:E$13),0)),"",VLOOKUP($B34,'Section 2'!$C$16:$N$514,COLUMNS('Section 2'!$C$13:E$13),0)))</f>
        <v/>
      </c>
      <c r="G34" s="129" t="str">
        <f>IF($D34="","",IF(ISBLANK(VLOOKUP($B34,'Section 2'!$C$16:$N$514,COLUMNS('Section 2'!$C$13:F$13),0)),"",VLOOKUP($B34,'Section 2'!$C$16:$N$514,COLUMNS('Section 2'!$C$13:F$13),0)))</f>
        <v/>
      </c>
      <c r="H34" s="129" t="str">
        <f>IF($D34="","",IF(ISBLANK(VLOOKUP($B34,'Section 2'!$C$16:$N$514,COLUMNS('Section 2'!$C$13:G$13),0)),"",VLOOKUP($B34,'Section 2'!$C$16:$N$514,COLUMNS('Section 2'!$C$13:G$13),0)))</f>
        <v/>
      </c>
      <c r="I34" s="129" t="str">
        <f>IF($D34="","",IF(ISBLANK(VLOOKUP($B34,'Section 2'!$C$16:$N$514,COLUMNS('Section 2'!$C$13:H$13),0)),"",VLOOKUP($B34,'Section 2'!$C$16:$N$514,COLUMNS('Section 2'!$C$13:H$13),0)))</f>
        <v/>
      </c>
      <c r="J34" s="129" t="str">
        <f>IF($D34="","",IF(ISBLANK(VLOOKUP($B34,'Section 2'!$C$16:$N$514,COLUMNS('Section 2'!$C$13:I$13),0)),"",VLOOKUP($B34,'Section 2'!$C$16:$N$514,COLUMNS('Section 2'!$C$13:I$13),0)))</f>
        <v/>
      </c>
      <c r="K34" s="129" t="str">
        <f>IF($D34="","",IF(ISBLANK(VLOOKUP($B34,'Section 2'!$C$16:$N$514,COLUMNS('Section 2'!$C$13:J$13),0)),"",VLOOKUP($B34,'Section 2'!$C$16:$N$514,COLUMNS('Section 2'!$C$13:J$13),0)))</f>
        <v/>
      </c>
      <c r="L34" s="129" t="str">
        <f>IF($D34="","",IF(ISBLANK(VLOOKUP($B34,'Section 2'!$C$16:$N$514,COLUMNS('Section 2'!$C$13:K$13),0)),"",VLOOKUP($B34,'Section 2'!$C$16:$N$514,COLUMNS('Section 2'!$C$13:K$13),0)))</f>
        <v/>
      </c>
      <c r="M34" s="129" t="str">
        <f>IF($D34="","",IF(ISBLANK(VLOOKUP($B34,'Section 2'!$C$16:$N$514,COLUMNS('Section 2'!$C$13:L$13),0)),"",VLOOKUP($B34,'Section 2'!$C$16:$N$514,COLUMNS('Section 2'!$C$13:L$13),0)))</f>
        <v/>
      </c>
      <c r="N34" s="129" t="str">
        <f>IF($D34="","",IF(ISBLANK(VLOOKUP($B34,'Section 2'!$C$16:$N$514,COLUMNS('Section 2'!$C$13:M$13),0)),"",VLOOKUP($B34,'Section 2'!$C$16:$N$514,COLUMNS('Section 2'!$C$13:M$13),0)))</f>
        <v/>
      </c>
      <c r="O34" s="130" t="str">
        <f>IF($M34=Lists!$K$4,IF(ISBLANK(VLOOKUP($B34,'Section 2'!$C$16:$N$514,COLUMNS('Section 2'!$C$13:N$13),0)),"",VLOOKUP($B34,'Section 2'!$C$16:$N$514,COLUMNS('Section 2'!$C$13:N$13),0)),"")</f>
        <v/>
      </c>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3"/>
      <c r="BC34" s="133"/>
      <c r="BD34" s="133"/>
      <c r="BE34" s="133"/>
      <c r="BF34" s="133"/>
      <c r="BG34" s="133"/>
      <c r="BH34" s="133"/>
      <c r="BI34" s="133"/>
      <c r="BJ34" s="133"/>
      <c r="BK34" s="133"/>
      <c r="BL34" s="133"/>
      <c r="BM34" s="133"/>
      <c r="BN34" s="133"/>
      <c r="BO34" s="133"/>
      <c r="BP34" s="133"/>
      <c r="BQ34" s="133"/>
      <c r="BR34" s="133"/>
      <c r="BS34" s="133"/>
      <c r="BT34" s="133"/>
      <c r="BU34" s="133"/>
      <c r="BV34" s="133"/>
      <c r="BW34" s="133"/>
      <c r="BX34" s="133"/>
      <c r="BY34" s="133"/>
      <c r="BZ34" s="133"/>
    </row>
    <row r="35" spans="1:78" s="53" customFormat="1" ht="12.75" customHeight="1" x14ac:dyDescent="0.25">
      <c r="A35" s="53" t="str">
        <f>IF(D35="","",ROWS($A$1:A35))</f>
        <v/>
      </c>
      <c r="B35" s="56">
        <v>34</v>
      </c>
      <c r="C35" s="129" t="str">
        <f t="shared" si="0"/>
        <v/>
      </c>
      <c r="D35" s="129" t="str">
        <f>IFERROR(VLOOKUP($B35,'Section 2'!$C$16:$N$514,COLUMNS('Section 2'!$C$13:C$13),0),"")</f>
        <v/>
      </c>
      <c r="E35" s="130" t="str">
        <f>IF($D35="","",IF(ISBLANK(VLOOKUP($B35,'Section 2'!$C$16:$N$514,COLUMNS('Section 2'!$C$13:D$13),0)),"",VLOOKUP($B35,'Section 2'!$C$16:$N$514,COLUMNS('Section 2'!$C$13:D$13),0)))</f>
        <v/>
      </c>
      <c r="F35" s="129" t="str">
        <f>IF($D35="","",IF(ISBLANK(VLOOKUP($B35,'Section 2'!$C$16:$N$514,COLUMNS('Section 2'!$C$13:E$13),0)),"",VLOOKUP($B35,'Section 2'!$C$16:$N$514,COLUMNS('Section 2'!$C$13:E$13),0)))</f>
        <v/>
      </c>
      <c r="G35" s="129" t="str">
        <f>IF($D35="","",IF(ISBLANK(VLOOKUP($B35,'Section 2'!$C$16:$N$514,COLUMNS('Section 2'!$C$13:F$13),0)),"",VLOOKUP($B35,'Section 2'!$C$16:$N$514,COLUMNS('Section 2'!$C$13:F$13),0)))</f>
        <v/>
      </c>
      <c r="H35" s="129" t="str">
        <f>IF($D35="","",IF(ISBLANK(VLOOKUP($B35,'Section 2'!$C$16:$N$514,COLUMNS('Section 2'!$C$13:G$13),0)),"",VLOOKUP($B35,'Section 2'!$C$16:$N$514,COLUMNS('Section 2'!$C$13:G$13),0)))</f>
        <v/>
      </c>
      <c r="I35" s="129" t="str">
        <f>IF($D35="","",IF(ISBLANK(VLOOKUP($B35,'Section 2'!$C$16:$N$514,COLUMNS('Section 2'!$C$13:H$13),0)),"",VLOOKUP($B35,'Section 2'!$C$16:$N$514,COLUMNS('Section 2'!$C$13:H$13),0)))</f>
        <v/>
      </c>
      <c r="J35" s="129" t="str">
        <f>IF($D35="","",IF(ISBLANK(VLOOKUP($B35,'Section 2'!$C$16:$N$514,COLUMNS('Section 2'!$C$13:I$13),0)),"",VLOOKUP($B35,'Section 2'!$C$16:$N$514,COLUMNS('Section 2'!$C$13:I$13),0)))</f>
        <v/>
      </c>
      <c r="K35" s="129" t="str">
        <f>IF($D35="","",IF(ISBLANK(VLOOKUP($B35,'Section 2'!$C$16:$N$514,COLUMNS('Section 2'!$C$13:J$13),0)),"",VLOOKUP($B35,'Section 2'!$C$16:$N$514,COLUMNS('Section 2'!$C$13:J$13),0)))</f>
        <v/>
      </c>
      <c r="L35" s="129" t="str">
        <f>IF($D35="","",IF(ISBLANK(VLOOKUP($B35,'Section 2'!$C$16:$N$514,COLUMNS('Section 2'!$C$13:K$13),0)),"",VLOOKUP($B35,'Section 2'!$C$16:$N$514,COLUMNS('Section 2'!$C$13:K$13),0)))</f>
        <v/>
      </c>
      <c r="M35" s="129" t="str">
        <f>IF($D35="","",IF(ISBLANK(VLOOKUP($B35,'Section 2'!$C$16:$N$514,COLUMNS('Section 2'!$C$13:L$13),0)),"",VLOOKUP($B35,'Section 2'!$C$16:$N$514,COLUMNS('Section 2'!$C$13:L$13),0)))</f>
        <v/>
      </c>
      <c r="N35" s="129" t="str">
        <f>IF($D35="","",IF(ISBLANK(VLOOKUP($B35,'Section 2'!$C$16:$N$514,COLUMNS('Section 2'!$C$13:M$13),0)),"",VLOOKUP($B35,'Section 2'!$C$16:$N$514,COLUMNS('Section 2'!$C$13:M$13),0)))</f>
        <v/>
      </c>
      <c r="O35" s="130" t="str">
        <f>IF($M35=Lists!$K$4,IF(ISBLANK(VLOOKUP($B35,'Section 2'!$C$16:$N$514,COLUMNS('Section 2'!$C$13:N$13),0)),"",VLOOKUP($B35,'Section 2'!$C$16:$N$514,COLUMNS('Section 2'!$C$13:N$13),0)),"")</f>
        <v/>
      </c>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3"/>
      <c r="AZ35" s="133"/>
      <c r="BA35" s="133"/>
      <c r="BB35" s="133"/>
      <c r="BC35" s="133"/>
      <c r="BD35" s="133"/>
      <c r="BE35" s="133"/>
      <c r="BF35" s="133"/>
      <c r="BG35" s="133"/>
      <c r="BH35" s="133"/>
      <c r="BI35" s="133"/>
      <c r="BJ35" s="133"/>
      <c r="BK35" s="133"/>
      <c r="BL35" s="133"/>
      <c r="BM35" s="133"/>
      <c r="BN35" s="133"/>
      <c r="BO35" s="133"/>
      <c r="BP35" s="133"/>
      <c r="BQ35" s="133"/>
      <c r="BR35" s="133"/>
      <c r="BS35" s="133"/>
      <c r="BT35" s="133"/>
      <c r="BU35" s="133"/>
      <c r="BV35" s="133"/>
      <c r="BW35" s="133"/>
      <c r="BX35" s="133"/>
      <c r="BY35" s="133"/>
      <c r="BZ35" s="133"/>
    </row>
    <row r="36" spans="1:78" s="53" customFormat="1" ht="12.75" customHeight="1" x14ac:dyDescent="0.25">
      <c r="A36" s="53" t="str">
        <f>IF(D36="","",ROWS($A$1:A36))</f>
        <v/>
      </c>
      <c r="B36" s="56">
        <v>35</v>
      </c>
      <c r="C36" s="129" t="str">
        <f t="shared" si="0"/>
        <v/>
      </c>
      <c r="D36" s="129" t="str">
        <f>IFERROR(VLOOKUP($B36,'Section 2'!$C$16:$N$514,COLUMNS('Section 2'!$C$13:C$13),0),"")</f>
        <v/>
      </c>
      <c r="E36" s="130" t="str">
        <f>IF($D36="","",IF(ISBLANK(VLOOKUP($B36,'Section 2'!$C$16:$N$514,COLUMNS('Section 2'!$C$13:D$13),0)),"",VLOOKUP($B36,'Section 2'!$C$16:$N$514,COLUMNS('Section 2'!$C$13:D$13),0)))</f>
        <v/>
      </c>
      <c r="F36" s="129" t="str">
        <f>IF($D36="","",IF(ISBLANK(VLOOKUP($B36,'Section 2'!$C$16:$N$514,COLUMNS('Section 2'!$C$13:E$13),0)),"",VLOOKUP($B36,'Section 2'!$C$16:$N$514,COLUMNS('Section 2'!$C$13:E$13),0)))</f>
        <v/>
      </c>
      <c r="G36" s="129" t="str">
        <f>IF($D36="","",IF(ISBLANK(VLOOKUP($B36,'Section 2'!$C$16:$N$514,COLUMNS('Section 2'!$C$13:F$13),0)),"",VLOOKUP($B36,'Section 2'!$C$16:$N$514,COLUMNS('Section 2'!$C$13:F$13),0)))</f>
        <v/>
      </c>
      <c r="H36" s="129" t="str">
        <f>IF($D36="","",IF(ISBLANK(VLOOKUP($B36,'Section 2'!$C$16:$N$514,COLUMNS('Section 2'!$C$13:G$13),0)),"",VLOOKUP($B36,'Section 2'!$C$16:$N$514,COLUMNS('Section 2'!$C$13:G$13),0)))</f>
        <v/>
      </c>
      <c r="I36" s="129" t="str">
        <f>IF($D36="","",IF(ISBLANK(VLOOKUP($B36,'Section 2'!$C$16:$N$514,COLUMNS('Section 2'!$C$13:H$13),0)),"",VLOOKUP($B36,'Section 2'!$C$16:$N$514,COLUMNS('Section 2'!$C$13:H$13),0)))</f>
        <v/>
      </c>
      <c r="J36" s="129" t="str">
        <f>IF($D36="","",IF(ISBLANK(VLOOKUP($B36,'Section 2'!$C$16:$N$514,COLUMNS('Section 2'!$C$13:I$13),0)),"",VLOOKUP($B36,'Section 2'!$C$16:$N$514,COLUMNS('Section 2'!$C$13:I$13),0)))</f>
        <v/>
      </c>
      <c r="K36" s="129" t="str">
        <f>IF($D36="","",IF(ISBLANK(VLOOKUP($B36,'Section 2'!$C$16:$N$514,COLUMNS('Section 2'!$C$13:J$13),0)),"",VLOOKUP($B36,'Section 2'!$C$16:$N$514,COLUMNS('Section 2'!$C$13:J$13),0)))</f>
        <v/>
      </c>
      <c r="L36" s="129" t="str">
        <f>IF($D36="","",IF(ISBLANK(VLOOKUP($B36,'Section 2'!$C$16:$N$514,COLUMNS('Section 2'!$C$13:K$13),0)),"",VLOOKUP($B36,'Section 2'!$C$16:$N$514,COLUMNS('Section 2'!$C$13:K$13),0)))</f>
        <v/>
      </c>
      <c r="M36" s="129" t="str">
        <f>IF($D36="","",IF(ISBLANK(VLOOKUP($B36,'Section 2'!$C$16:$N$514,COLUMNS('Section 2'!$C$13:L$13),0)),"",VLOOKUP($B36,'Section 2'!$C$16:$N$514,COLUMNS('Section 2'!$C$13:L$13),0)))</f>
        <v/>
      </c>
      <c r="N36" s="129" t="str">
        <f>IF($D36="","",IF(ISBLANK(VLOOKUP($B36,'Section 2'!$C$16:$N$514,COLUMNS('Section 2'!$C$13:M$13),0)),"",VLOOKUP($B36,'Section 2'!$C$16:$N$514,COLUMNS('Section 2'!$C$13:M$13),0)))</f>
        <v/>
      </c>
      <c r="O36" s="130" t="str">
        <f>IF($M36=Lists!$K$4,IF(ISBLANK(VLOOKUP($B36,'Section 2'!$C$16:$N$514,COLUMNS('Section 2'!$C$13:N$13),0)),"",VLOOKUP($B36,'Section 2'!$C$16:$N$514,COLUMNS('Section 2'!$C$13:N$13),0)),"")</f>
        <v/>
      </c>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133"/>
      <c r="AS36" s="133"/>
      <c r="AT36" s="133"/>
      <c r="AU36" s="133"/>
      <c r="AV36" s="133"/>
      <c r="AW36" s="133"/>
      <c r="AX36" s="133"/>
      <c r="AY36" s="133"/>
      <c r="AZ36" s="133"/>
      <c r="BA36" s="133"/>
      <c r="BB36" s="133"/>
      <c r="BC36" s="133"/>
      <c r="BD36" s="133"/>
      <c r="BE36" s="133"/>
      <c r="BF36" s="133"/>
      <c r="BG36" s="133"/>
      <c r="BH36" s="133"/>
      <c r="BI36" s="133"/>
      <c r="BJ36" s="133"/>
      <c r="BK36" s="133"/>
      <c r="BL36" s="133"/>
      <c r="BM36" s="133"/>
      <c r="BN36" s="133"/>
      <c r="BO36" s="133"/>
      <c r="BP36" s="133"/>
      <c r="BQ36" s="133"/>
      <c r="BR36" s="133"/>
      <c r="BS36" s="133"/>
      <c r="BT36" s="133"/>
      <c r="BU36" s="133"/>
      <c r="BV36" s="133"/>
      <c r="BW36" s="133"/>
      <c r="BX36" s="133"/>
      <c r="BY36" s="133"/>
      <c r="BZ36" s="133"/>
    </row>
    <row r="37" spans="1:78" s="53" customFormat="1" ht="12.75" customHeight="1" x14ac:dyDescent="0.25">
      <c r="A37" s="53" t="str">
        <f>IF(D37="","",ROWS($A$1:A37))</f>
        <v/>
      </c>
      <c r="B37" s="56">
        <v>36</v>
      </c>
      <c r="C37" s="129" t="str">
        <f t="shared" si="0"/>
        <v/>
      </c>
      <c r="D37" s="129" t="str">
        <f>IFERROR(VLOOKUP($B37,'Section 2'!$C$16:$N$514,COLUMNS('Section 2'!$C$13:C$13),0),"")</f>
        <v/>
      </c>
      <c r="E37" s="130" t="str">
        <f>IF($D37="","",IF(ISBLANK(VLOOKUP($B37,'Section 2'!$C$16:$N$514,COLUMNS('Section 2'!$C$13:D$13),0)),"",VLOOKUP($B37,'Section 2'!$C$16:$N$514,COLUMNS('Section 2'!$C$13:D$13),0)))</f>
        <v/>
      </c>
      <c r="F37" s="129" t="str">
        <f>IF($D37="","",IF(ISBLANK(VLOOKUP($B37,'Section 2'!$C$16:$N$514,COLUMNS('Section 2'!$C$13:E$13),0)),"",VLOOKUP($B37,'Section 2'!$C$16:$N$514,COLUMNS('Section 2'!$C$13:E$13),0)))</f>
        <v/>
      </c>
      <c r="G37" s="129" t="str">
        <f>IF($D37="","",IF(ISBLANK(VLOOKUP($B37,'Section 2'!$C$16:$N$514,COLUMNS('Section 2'!$C$13:F$13),0)),"",VLOOKUP($B37,'Section 2'!$C$16:$N$514,COLUMNS('Section 2'!$C$13:F$13),0)))</f>
        <v/>
      </c>
      <c r="H37" s="129" t="str">
        <f>IF($D37="","",IF(ISBLANK(VLOOKUP($B37,'Section 2'!$C$16:$N$514,COLUMNS('Section 2'!$C$13:G$13),0)),"",VLOOKUP($B37,'Section 2'!$C$16:$N$514,COLUMNS('Section 2'!$C$13:G$13),0)))</f>
        <v/>
      </c>
      <c r="I37" s="129" t="str">
        <f>IF($D37="","",IF(ISBLANK(VLOOKUP($B37,'Section 2'!$C$16:$N$514,COLUMNS('Section 2'!$C$13:H$13),0)),"",VLOOKUP($B37,'Section 2'!$C$16:$N$514,COLUMNS('Section 2'!$C$13:H$13),0)))</f>
        <v/>
      </c>
      <c r="J37" s="129" t="str">
        <f>IF($D37="","",IF(ISBLANK(VLOOKUP($B37,'Section 2'!$C$16:$N$514,COLUMNS('Section 2'!$C$13:I$13),0)),"",VLOOKUP($B37,'Section 2'!$C$16:$N$514,COLUMNS('Section 2'!$C$13:I$13),0)))</f>
        <v/>
      </c>
      <c r="K37" s="129" t="str">
        <f>IF($D37="","",IF(ISBLANK(VLOOKUP($B37,'Section 2'!$C$16:$N$514,COLUMNS('Section 2'!$C$13:J$13),0)),"",VLOOKUP($B37,'Section 2'!$C$16:$N$514,COLUMNS('Section 2'!$C$13:J$13),0)))</f>
        <v/>
      </c>
      <c r="L37" s="129" t="str">
        <f>IF($D37="","",IF(ISBLANK(VLOOKUP($B37,'Section 2'!$C$16:$N$514,COLUMNS('Section 2'!$C$13:K$13),0)),"",VLOOKUP($B37,'Section 2'!$C$16:$N$514,COLUMNS('Section 2'!$C$13:K$13),0)))</f>
        <v/>
      </c>
      <c r="M37" s="129" t="str">
        <f>IF($D37="","",IF(ISBLANK(VLOOKUP($B37,'Section 2'!$C$16:$N$514,COLUMNS('Section 2'!$C$13:L$13),0)),"",VLOOKUP($B37,'Section 2'!$C$16:$N$514,COLUMNS('Section 2'!$C$13:L$13),0)))</f>
        <v/>
      </c>
      <c r="N37" s="129" t="str">
        <f>IF($D37="","",IF(ISBLANK(VLOOKUP($B37,'Section 2'!$C$16:$N$514,COLUMNS('Section 2'!$C$13:M$13),0)),"",VLOOKUP($B37,'Section 2'!$C$16:$N$514,COLUMNS('Section 2'!$C$13:M$13),0)))</f>
        <v/>
      </c>
      <c r="O37" s="130" t="str">
        <f>IF($M37=Lists!$K$4,IF(ISBLANK(VLOOKUP($B37,'Section 2'!$C$16:$N$514,COLUMNS('Section 2'!$C$13:N$13),0)),"",VLOOKUP($B37,'Section 2'!$C$16:$N$514,COLUMNS('Section 2'!$C$13:N$13),0)),"")</f>
        <v/>
      </c>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3"/>
      <c r="BR37" s="133"/>
      <c r="BS37" s="133"/>
      <c r="BT37" s="133"/>
      <c r="BU37" s="133"/>
      <c r="BV37" s="133"/>
      <c r="BW37" s="133"/>
      <c r="BX37" s="133"/>
      <c r="BY37" s="133"/>
      <c r="BZ37" s="133"/>
    </row>
    <row r="38" spans="1:78" s="53" customFormat="1" ht="12.75" customHeight="1" x14ac:dyDescent="0.25">
      <c r="A38" s="53" t="str">
        <f>IF(D38="","",ROWS($A$1:A38))</f>
        <v/>
      </c>
      <c r="B38" s="56">
        <v>37</v>
      </c>
      <c r="C38" s="129" t="str">
        <f t="shared" si="0"/>
        <v/>
      </c>
      <c r="D38" s="129" t="str">
        <f>IFERROR(VLOOKUP($B38,'Section 2'!$C$16:$N$514,COLUMNS('Section 2'!$C$13:C$13),0),"")</f>
        <v/>
      </c>
      <c r="E38" s="130" t="str">
        <f>IF($D38="","",IF(ISBLANK(VLOOKUP($B38,'Section 2'!$C$16:$N$514,COLUMNS('Section 2'!$C$13:D$13),0)),"",VLOOKUP($B38,'Section 2'!$C$16:$N$514,COLUMNS('Section 2'!$C$13:D$13),0)))</f>
        <v/>
      </c>
      <c r="F38" s="129" t="str">
        <f>IF($D38="","",IF(ISBLANK(VLOOKUP($B38,'Section 2'!$C$16:$N$514,COLUMNS('Section 2'!$C$13:E$13),0)),"",VLOOKUP($B38,'Section 2'!$C$16:$N$514,COLUMNS('Section 2'!$C$13:E$13),0)))</f>
        <v/>
      </c>
      <c r="G38" s="129" t="str">
        <f>IF($D38="","",IF(ISBLANK(VLOOKUP($B38,'Section 2'!$C$16:$N$514,COLUMNS('Section 2'!$C$13:F$13),0)),"",VLOOKUP($B38,'Section 2'!$C$16:$N$514,COLUMNS('Section 2'!$C$13:F$13),0)))</f>
        <v/>
      </c>
      <c r="H38" s="129" t="str">
        <f>IF($D38="","",IF(ISBLANK(VLOOKUP($B38,'Section 2'!$C$16:$N$514,COLUMNS('Section 2'!$C$13:G$13),0)),"",VLOOKUP($B38,'Section 2'!$C$16:$N$514,COLUMNS('Section 2'!$C$13:G$13),0)))</f>
        <v/>
      </c>
      <c r="I38" s="129" t="str">
        <f>IF($D38="","",IF(ISBLANK(VLOOKUP($B38,'Section 2'!$C$16:$N$514,COLUMNS('Section 2'!$C$13:H$13),0)),"",VLOOKUP($B38,'Section 2'!$C$16:$N$514,COLUMNS('Section 2'!$C$13:H$13),0)))</f>
        <v/>
      </c>
      <c r="J38" s="129" t="str">
        <f>IF($D38="","",IF(ISBLANK(VLOOKUP($B38,'Section 2'!$C$16:$N$514,COLUMNS('Section 2'!$C$13:I$13),0)),"",VLOOKUP($B38,'Section 2'!$C$16:$N$514,COLUMNS('Section 2'!$C$13:I$13),0)))</f>
        <v/>
      </c>
      <c r="K38" s="129" t="str">
        <f>IF($D38="","",IF(ISBLANK(VLOOKUP($B38,'Section 2'!$C$16:$N$514,COLUMNS('Section 2'!$C$13:J$13),0)),"",VLOOKUP($B38,'Section 2'!$C$16:$N$514,COLUMNS('Section 2'!$C$13:J$13),0)))</f>
        <v/>
      </c>
      <c r="L38" s="129" t="str">
        <f>IF($D38="","",IF(ISBLANK(VLOOKUP($B38,'Section 2'!$C$16:$N$514,COLUMNS('Section 2'!$C$13:K$13),0)),"",VLOOKUP($B38,'Section 2'!$C$16:$N$514,COLUMNS('Section 2'!$C$13:K$13),0)))</f>
        <v/>
      </c>
      <c r="M38" s="129" t="str">
        <f>IF($D38="","",IF(ISBLANK(VLOOKUP($B38,'Section 2'!$C$16:$N$514,COLUMNS('Section 2'!$C$13:L$13),0)),"",VLOOKUP($B38,'Section 2'!$C$16:$N$514,COLUMNS('Section 2'!$C$13:L$13),0)))</f>
        <v/>
      </c>
      <c r="N38" s="129" t="str">
        <f>IF($D38="","",IF(ISBLANK(VLOOKUP($B38,'Section 2'!$C$16:$N$514,COLUMNS('Section 2'!$C$13:M$13),0)),"",VLOOKUP($B38,'Section 2'!$C$16:$N$514,COLUMNS('Section 2'!$C$13:M$13),0)))</f>
        <v/>
      </c>
      <c r="O38" s="130" t="str">
        <f>IF($M38=Lists!$K$4,IF(ISBLANK(VLOOKUP($B38,'Section 2'!$C$16:$N$514,COLUMNS('Section 2'!$C$13:N$13),0)),"",VLOOKUP($B38,'Section 2'!$C$16:$N$514,COLUMNS('Section 2'!$C$13:N$13),0)),"")</f>
        <v/>
      </c>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3"/>
      <c r="AQ38" s="133"/>
      <c r="AR38" s="133"/>
      <c r="AS38" s="133"/>
      <c r="AT38" s="133"/>
      <c r="AU38" s="133"/>
      <c r="AV38" s="133"/>
      <c r="AW38" s="133"/>
      <c r="AX38" s="133"/>
      <c r="AY38" s="133"/>
      <c r="AZ38" s="133"/>
      <c r="BA38" s="133"/>
      <c r="BB38" s="133"/>
      <c r="BC38" s="133"/>
      <c r="BD38" s="133"/>
      <c r="BE38" s="133"/>
      <c r="BF38" s="133"/>
      <c r="BG38" s="133"/>
      <c r="BH38" s="133"/>
      <c r="BI38" s="133"/>
      <c r="BJ38" s="133"/>
      <c r="BK38" s="133"/>
      <c r="BL38" s="133"/>
      <c r="BM38" s="133"/>
      <c r="BN38" s="133"/>
      <c r="BO38" s="133"/>
      <c r="BP38" s="133"/>
      <c r="BQ38" s="133"/>
      <c r="BR38" s="133"/>
      <c r="BS38" s="133"/>
      <c r="BT38" s="133"/>
      <c r="BU38" s="133"/>
      <c r="BV38" s="133"/>
      <c r="BW38" s="133"/>
      <c r="BX38" s="133"/>
      <c r="BY38" s="133"/>
      <c r="BZ38" s="133"/>
    </row>
    <row r="39" spans="1:78" s="53" customFormat="1" ht="12.75" customHeight="1" x14ac:dyDescent="0.25">
      <c r="A39" s="53" t="str">
        <f>IF(D39="","",ROWS($A$1:A39))</f>
        <v/>
      </c>
      <c r="B39" s="56">
        <v>38</v>
      </c>
      <c r="C39" s="129" t="str">
        <f t="shared" si="0"/>
        <v/>
      </c>
      <c r="D39" s="129" t="str">
        <f>IFERROR(VLOOKUP($B39,'Section 2'!$C$16:$N$514,COLUMNS('Section 2'!$C$13:C$13),0),"")</f>
        <v/>
      </c>
      <c r="E39" s="130" t="str">
        <f>IF($D39="","",IF(ISBLANK(VLOOKUP($B39,'Section 2'!$C$16:$N$514,COLUMNS('Section 2'!$C$13:D$13),0)),"",VLOOKUP($B39,'Section 2'!$C$16:$N$514,COLUMNS('Section 2'!$C$13:D$13),0)))</f>
        <v/>
      </c>
      <c r="F39" s="129" t="str">
        <f>IF($D39="","",IF(ISBLANK(VLOOKUP($B39,'Section 2'!$C$16:$N$514,COLUMNS('Section 2'!$C$13:E$13),0)),"",VLOOKUP($B39,'Section 2'!$C$16:$N$514,COLUMNS('Section 2'!$C$13:E$13),0)))</f>
        <v/>
      </c>
      <c r="G39" s="129" t="str">
        <f>IF($D39="","",IF(ISBLANK(VLOOKUP($B39,'Section 2'!$C$16:$N$514,COLUMNS('Section 2'!$C$13:F$13),0)),"",VLOOKUP($B39,'Section 2'!$C$16:$N$514,COLUMNS('Section 2'!$C$13:F$13),0)))</f>
        <v/>
      </c>
      <c r="H39" s="129" t="str">
        <f>IF($D39="","",IF(ISBLANK(VLOOKUP($B39,'Section 2'!$C$16:$N$514,COLUMNS('Section 2'!$C$13:G$13),0)),"",VLOOKUP($B39,'Section 2'!$C$16:$N$514,COLUMNS('Section 2'!$C$13:G$13),0)))</f>
        <v/>
      </c>
      <c r="I39" s="129" t="str">
        <f>IF($D39="","",IF(ISBLANK(VLOOKUP($B39,'Section 2'!$C$16:$N$514,COLUMNS('Section 2'!$C$13:H$13),0)),"",VLOOKUP($B39,'Section 2'!$C$16:$N$514,COLUMNS('Section 2'!$C$13:H$13),0)))</f>
        <v/>
      </c>
      <c r="J39" s="129" t="str">
        <f>IF($D39="","",IF(ISBLANK(VLOOKUP($B39,'Section 2'!$C$16:$N$514,COLUMNS('Section 2'!$C$13:I$13),0)),"",VLOOKUP($B39,'Section 2'!$C$16:$N$514,COLUMNS('Section 2'!$C$13:I$13),0)))</f>
        <v/>
      </c>
      <c r="K39" s="129" t="str">
        <f>IF($D39="","",IF(ISBLANK(VLOOKUP($B39,'Section 2'!$C$16:$N$514,COLUMNS('Section 2'!$C$13:J$13),0)),"",VLOOKUP($B39,'Section 2'!$C$16:$N$514,COLUMNS('Section 2'!$C$13:J$13),0)))</f>
        <v/>
      </c>
      <c r="L39" s="129" t="str">
        <f>IF($D39="","",IF(ISBLANK(VLOOKUP($B39,'Section 2'!$C$16:$N$514,COLUMNS('Section 2'!$C$13:K$13),0)),"",VLOOKUP($B39,'Section 2'!$C$16:$N$514,COLUMNS('Section 2'!$C$13:K$13),0)))</f>
        <v/>
      </c>
      <c r="M39" s="129" t="str">
        <f>IF($D39="","",IF(ISBLANK(VLOOKUP($B39,'Section 2'!$C$16:$N$514,COLUMNS('Section 2'!$C$13:L$13),0)),"",VLOOKUP($B39,'Section 2'!$C$16:$N$514,COLUMNS('Section 2'!$C$13:L$13),0)))</f>
        <v/>
      </c>
      <c r="N39" s="129" t="str">
        <f>IF($D39="","",IF(ISBLANK(VLOOKUP($B39,'Section 2'!$C$16:$N$514,COLUMNS('Section 2'!$C$13:M$13),0)),"",VLOOKUP($B39,'Section 2'!$C$16:$N$514,COLUMNS('Section 2'!$C$13:M$13),0)))</f>
        <v/>
      </c>
      <c r="O39" s="130" t="str">
        <f>IF($M39=Lists!$K$4,IF(ISBLANK(VLOOKUP($B39,'Section 2'!$C$16:$N$514,COLUMNS('Section 2'!$C$13:N$13),0)),"",VLOOKUP($B39,'Section 2'!$C$16:$N$514,COLUMNS('Section 2'!$C$13:N$13),0)),"")</f>
        <v/>
      </c>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c r="AP39" s="133"/>
      <c r="AQ39" s="133"/>
      <c r="AR39" s="133"/>
      <c r="AS39" s="133"/>
      <c r="AT39" s="133"/>
      <c r="AU39" s="133"/>
      <c r="AV39" s="133"/>
      <c r="AW39" s="133"/>
      <c r="AX39" s="133"/>
      <c r="AY39" s="133"/>
      <c r="AZ39" s="133"/>
      <c r="BA39" s="133"/>
      <c r="BB39" s="133"/>
      <c r="BC39" s="133"/>
      <c r="BD39" s="133"/>
      <c r="BE39" s="133"/>
      <c r="BF39" s="133"/>
      <c r="BG39" s="133"/>
      <c r="BH39" s="133"/>
      <c r="BI39" s="133"/>
      <c r="BJ39" s="133"/>
      <c r="BK39" s="133"/>
      <c r="BL39" s="133"/>
      <c r="BM39" s="133"/>
      <c r="BN39" s="133"/>
      <c r="BO39" s="133"/>
      <c r="BP39" s="133"/>
      <c r="BQ39" s="133"/>
      <c r="BR39" s="133"/>
      <c r="BS39" s="133"/>
      <c r="BT39" s="133"/>
      <c r="BU39" s="133"/>
      <c r="BV39" s="133"/>
      <c r="BW39" s="133"/>
      <c r="BX39" s="133"/>
      <c r="BY39" s="133"/>
      <c r="BZ39" s="133"/>
    </row>
    <row r="40" spans="1:78" s="53" customFormat="1" ht="12.75" customHeight="1" x14ac:dyDescent="0.25">
      <c r="A40" s="53" t="str">
        <f>IF(D40="","",ROWS($A$1:A40))</f>
        <v/>
      </c>
      <c r="B40" s="56">
        <v>39</v>
      </c>
      <c r="C40" s="129" t="str">
        <f t="shared" si="0"/>
        <v/>
      </c>
      <c r="D40" s="129" t="str">
        <f>IFERROR(VLOOKUP($B40,'Section 2'!$C$16:$N$514,COLUMNS('Section 2'!$C$13:C$13),0),"")</f>
        <v/>
      </c>
      <c r="E40" s="130" t="str">
        <f>IF($D40="","",IF(ISBLANK(VLOOKUP($B40,'Section 2'!$C$16:$N$514,COLUMNS('Section 2'!$C$13:D$13),0)),"",VLOOKUP($B40,'Section 2'!$C$16:$N$514,COLUMNS('Section 2'!$C$13:D$13),0)))</f>
        <v/>
      </c>
      <c r="F40" s="129" t="str">
        <f>IF($D40="","",IF(ISBLANK(VLOOKUP($B40,'Section 2'!$C$16:$N$514,COLUMNS('Section 2'!$C$13:E$13),0)),"",VLOOKUP($B40,'Section 2'!$C$16:$N$514,COLUMNS('Section 2'!$C$13:E$13),0)))</f>
        <v/>
      </c>
      <c r="G40" s="129" t="str">
        <f>IF($D40="","",IF(ISBLANK(VLOOKUP($B40,'Section 2'!$C$16:$N$514,COLUMNS('Section 2'!$C$13:F$13),0)),"",VLOOKUP($B40,'Section 2'!$C$16:$N$514,COLUMNS('Section 2'!$C$13:F$13),0)))</f>
        <v/>
      </c>
      <c r="H40" s="129" t="str">
        <f>IF($D40="","",IF(ISBLANK(VLOOKUP($B40,'Section 2'!$C$16:$N$514,COLUMNS('Section 2'!$C$13:G$13),0)),"",VLOOKUP($B40,'Section 2'!$C$16:$N$514,COLUMNS('Section 2'!$C$13:G$13),0)))</f>
        <v/>
      </c>
      <c r="I40" s="129" t="str">
        <f>IF($D40="","",IF(ISBLANK(VLOOKUP($B40,'Section 2'!$C$16:$N$514,COLUMNS('Section 2'!$C$13:H$13),0)),"",VLOOKUP($B40,'Section 2'!$C$16:$N$514,COLUMNS('Section 2'!$C$13:H$13),0)))</f>
        <v/>
      </c>
      <c r="J40" s="129" t="str">
        <f>IF($D40="","",IF(ISBLANK(VLOOKUP($B40,'Section 2'!$C$16:$N$514,COLUMNS('Section 2'!$C$13:I$13),0)),"",VLOOKUP($B40,'Section 2'!$C$16:$N$514,COLUMNS('Section 2'!$C$13:I$13),0)))</f>
        <v/>
      </c>
      <c r="K40" s="129" t="str">
        <f>IF($D40="","",IF(ISBLANK(VLOOKUP($B40,'Section 2'!$C$16:$N$514,COLUMNS('Section 2'!$C$13:J$13),0)),"",VLOOKUP($B40,'Section 2'!$C$16:$N$514,COLUMNS('Section 2'!$C$13:J$13),0)))</f>
        <v/>
      </c>
      <c r="L40" s="129" t="str">
        <f>IF($D40="","",IF(ISBLANK(VLOOKUP($B40,'Section 2'!$C$16:$N$514,COLUMNS('Section 2'!$C$13:K$13),0)),"",VLOOKUP($B40,'Section 2'!$C$16:$N$514,COLUMNS('Section 2'!$C$13:K$13),0)))</f>
        <v/>
      </c>
      <c r="M40" s="129" t="str">
        <f>IF($D40="","",IF(ISBLANK(VLOOKUP($B40,'Section 2'!$C$16:$N$514,COLUMNS('Section 2'!$C$13:L$13),0)),"",VLOOKUP($B40,'Section 2'!$C$16:$N$514,COLUMNS('Section 2'!$C$13:L$13),0)))</f>
        <v/>
      </c>
      <c r="N40" s="129" t="str">
        <f>IF($D40="","",IF(ISBLANK(VLOOKUP($B40,'Section 2'!$C$16:$N$514,COLUMNS('Section 2'!$C$13:M$13),0)),"",VLOOKUP($B40,'Section 2'!$C$16:$N$514,COLUMNS('Section 2'!$C$13:M$13),0)))</f>
        <v/>
      </c>
      <c r="O40" s="130" t="str">
        <f>IF($M40=Lists!$K$4,IF(ISBLANK(VLOOKUP($B40,'Section 2'!$C$16:$N$514,COLUMNS('Section 2'!$C$13:N$13),0)),"",VLOOKUP($B40,'Section 2'!$C$16:$N$514,COLUMNS('Section 2'!$C$13:N$13),0)),"")</f>
        <v/>
      </c>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c r="AZ40" s="133"/>
      <c r="BA40" s="133"/>
      <c r="BB40" s="133"/>
      <c r="BC40" s="133"/>
      <c r="BD40" s="133"/>
      <c r="BE40" s="133"/>
      <c r="BF40" s="133"/>
      <c r="BG40" s="133"/>
      <c r="BH40" s="133"/>
      <c r="BI40" s="133"/>
      <c r="BJ40" s="133"/>
      <c r="BK40" s="133"/>
      <c r="BL40" s="133"/>
      <c r="BM40" s="133"/>
      <c r="BN40" s="133"/>
      <c r="BO40" s="133"/>
      <c r="BP40" s="133"/>
      <c r="BQ40" s="133"/>
      <c r="BR40" s="133"/>
      <c r="BS40" s="133"/>
      <c r="BT40" s="133"/>
      <c r="BU40" s="133"/>
      <c r="BV40" s="133"/>
      <c r="BW40" s="133"/>
      <c r="BX40" s="133"/>
      <c r="BY40" s="133"/>
      <c r="BZ40" s="133"/>
    </row>
    <row r="41" spans="1:78" s="53" customFormat="1" ht="12.75" customHeight="1" x14ac:dyDescent="0.25">
      <c r="A41" s="53" t="str">
        <f>IF(D41="","",ROWS($A$1:A41))</f>
        <v/>
      </c>
      <c r="B41" s="56">
        <v>40</v>
      </c>
      <c r="C41" s="129" t="str">
        <f t="shared" si="0"/>
        <v/>
      </c>
      <c r="D41" s="129" t="str">
        <f>IFERROR(VLOOKUP($B41,'Section 2'!$C$16:$N$514,COLUMNS('Section 2'!$C$13:C$13),0),"")</f>
        <v/>
      </c>
      <c r="E41" s="130" t="str">
        <f>IF($D41="","",IF(ISBLANK(VLOOKUP($B41,'Section 2'!$C$16:$N$514,COLUMNS('Section 2'!$C$13:D$13),0)),"",VLOOKUP($B41,'Section 2'!$C$16:$N$514,COLUMNS('Section 2'!$C$13:D$13),0)))</f>
        <v/>
      </c>
      <c r="F41" s="129" t="str">
        <f>IF($D41="","",IF(ISBLANK(VLOOKUP($B41,'Section 2'!$C$16:$N$514,COLUMNS('Section 2'!$C$13:E$13),0)),"",VLOOKUP($B41,'Section 2'!$C$16:$N$514,COLUMNS('Section 2'!$C$13:E$13),0)))</f>
        <v/>
      </c>
      <c r="G41" s="129" t="str">
        <f>IF($D41="","",IF(ISBLANK(VLOOKUP($B41,'Section 2'!$C$16:$N$514,COLUMNS('Section 2'!$C$13:F$13),0)),"",VLOOKUP($B41,'Section 2'!$C$16:$N$514,COLUMNS('Section 2'!$C$13:F$13),0)))</f>
        <v/>
      </c>
      <c r="H41" s="129" t="str">
        <f>IF($D41="","",IF(ISBLANK(VLOOKUP($B41,'Section 2'!$C$16:$N$514,COLUMNS('Section 2'!$C$13:G$13),0)),"",VLOOKUP($B41,'Section 2'!$C$16:$N$514,COLUMNS('Section 2'!$C$13:G$13),0)))</f>
        <v/>
      </c>
      <c r="I41" s="129" t="str">
        <f>IF($D41="","",IF(ISBLANK(VLOOKUP($B41,'Section 2'!$C$16:$N$514,COLUMNS('Section 2'!$C$13:H$13),0)),"",VLOOKUP($B41,'Section 2'!$C$16:$N$514,COLUMNS('Section 2'!$C$13:H$13),0)))</f>
        <v/>
      </c>
      <c r="J41" s="129" t="str">
        <f>IF($D41="","",IF(ISBLANK(VLOOKUP($B41,'Section 2'!$C$16:$N$514,COLUMNS('Section 2'!$C$13:I$13),0)),"",VLOOKUP($B41,'Section 2'!$C$16:$N$514,COLUMNS('Section 2'!$C$13:I$13),0)))</f>
        <v/>
      </c>
      <c r="K41" s="129" t="str">
        <f>IF($D41="","",IF(ISBLANK(VLOOKUP($B41,'Section 2'!$C$16:$N$514,COLUMNS('Section 2'!$C$13:J$13),0)),"",VLOOKUP($B41,'Section 2'!$C$16:$N$514,COLUMNS('Section 2'!$C$13:J$13),0)))</f>
        <v/>
      </c>
      <c r="L41" s="129" t="str">
        <f>IF($D41="","",IF(ISBLANK(VLOOKUP($B41,'Section 2'!$C$16:$N$514,COLUMNS('Section 2'!$C$13:K$13),0)),"",VLOOKUP($B41,'Section 2'!$C$16:$N$514,COLUMNS('Section 2'!$C$13:K$13),0)))</f>
        <v/>
      </c>
      <c r="M41" s="129" t="str">
        <f>IF($D41="","",IF(ISBLANK(VLOOKUP($B41,'Section 2'!$C$16:$N$514,COLUMNS('Section 2'!$C$13:L$13),0)),"",VLOOKUP($B41,'Section 2'!$C$16:$N$514,COLUMNS('Section 2'!$C$13:L$13),0)))</f>
        <v/>
      </c>
      <c r="N41" s="129" t="str">
        <f>IF($D41="","",IF(ISBLANK(VLOOKUP($B41,'Section 2'!$C$16:$N$514,COLUMNS('Section 2'!$C$13:M$13),0)),"",VLOOKUP($B41,'Section 2'!$C$16:$N$514,COLUMNS('Section 2'!$C$13:M$13),0)))</f>
        <v/>
      </c>
      <c r="O41" s="130" t="str">
        <f>IF($M41=Lists!$K$4,IF(ISBLANK(VLOOKUP($B41,'Section 2'!$C$16:$N$514,COLUMNS('Section 2'!$C$13:N$13),0)),"",VLOOKUP($B41,'Section 2'!$C$16:$N$514,COLUMNS('Section 2'!$C$13:N$13),0)),"")</f>
        <v/>
      </c>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c r="AQ41" s="133"/>
      <c r="AR41" s="133"/>
      <c r="AS41" s="133"/>
      <c r="AT41" s="133"/>
      <c r="AU41" s="133"/>
      <c r="AV41" s="133"/>
      <c r="AW41" s="133"/>
      <c r="AX41" s="133"/>
      <c r="AY41" s="133"/>
      <c r="AZ41" s="133"/>
      <c r="BA41" s="133"/>
      <c r="BB41" s="133"/>
      <c r="BC41" s="133"/>
      <c r="BD41" s="133"/>
      <c r="BE41" s="133"/>
      <c r="BF41" s="133"/>
      <c r="BG41" s="133"/>
      <c r="BH41" s="133"/>
      <c r="BI41" s="133"/>
      <c r="BJ41" s="133"/>
      <c r="BK41" s="133"/>
      <c r="BL41" s="133"/>
      <c r="BM41" s="133"/>
      <c r="BN41" s="133"/>
      <c r="BO41" s="133"/>
      <c r="BP41" s="133"/>
      <c r="BQ41" s="133"/>
      <c r="BR41" s="133"/>
      <c r="BS41" s="133"/>
      <c r="BT41" s="133"/>
      <c r="BU41" s="133"/>
      <c r="BV41" s="133"/>
      <c r="BW41" s="133"/>
      <c r="BX41" s="133"/>
      <c r="BY41" s="133"/>
      <c r="BZ41" s="133"/>
    </row>
    <row r="42" spans="1:78" s="53" customFormat="1" ht="12.75" customHeight="1" x14ac:dyDescent="0.25">
      <c r="A42" s="53" t="str">
        <f>IF(D42="","",ROWS($A$1:A42))</f>
        <v/>
      </c>
      <c r="B42" s="56">
        <v>41</v>
      </c>
      <c r="C42" s="129" t="str">
        <f t="shared" si="0"/>
        <v/>
      </c>
      <c r="D42" s="129" t="str">
        <f>IFERROR(VLOOKUP($B42,'Section 2'!$C$16:$N$514,COLUMNS('Section 2'!$C$13:C$13),0),"")</f>
        <v/>
      </c>
      <c r="E42" s="130" t="str">
        <f>IF($D42="","",IF(ISBLANK(VLOOKUP($B42,'Section 2'!$C$16:$N$514,COLUMNS('Section 2'!$C$13:D$13),0)),"",VLOOKUP($B42,'Section 2'!$C$16:$N$514,COLUMNS('Section 2'!$C$13:D$13),0)))</f>
        <v/>
      </c>
      <c r="F42" s="129" t="str">
        <f>IF($D42="","",IF(ISBLANK(VLOOKUP($B42,'Section 2'!$C$16:$N$514,COLUMNS('Section 2'!$C$13:E$13),0)),"",VLOOKUP($B42,'Section 2'!$C$16:$N$514,COLUMNS('Section 2'!$C$13:E$13),0)))</f>
        <v/>
      </c>
      <c r="G42" s="129" t="str">
        <f>IF($D42="","",IF(ISBLANK(VLOOKUP($B42,'Section 2'!$C$16:$N$514,COLUMNS('Section 2'!$C$13:F$13),0)),"",VLOOKUP($B42,'Section 2'!$C$16:$N$514,COLUMNS('Section 2'!$C$13:F$13),0)))</f>
        <v/>
      </c>
      <c r="H42" s="129" t="str">
        <f>IF($D42="","",IF(ISBLANK(VLOOKUP($B42,'Section 2'!$C$16:$N$514,COLUMNS('Section 2'!$C$13:G$13),0)),"",VLOOKUP($B42,'Section 2'!$C$16:$N$514,COLUMNS('Section 2'!$C$13:G$13),0)))</f>
        <v/>
      </c>
      <c r="I42" s="129" t="str">
        <f>IF($D42="","",IF(ISBLANK(VLOOKUP($B42,'Section 2'!$C$16:$N$514,COLUMNS('Section 2'!$C$13:H$13),0)),"",VLOOKUP($B42,'Section 2'!$C$16:$N$514,COLUMNS('Section 2'!$C$13:H$13),0)))</f>
        <v/>
      </c>
      <c r="J42" s="129" t="str">
        <f>IF($D42="","",IF(ISBLANK(VLOOKUP($B42,'Section 2'!$C$16:$N$514,COLUMNS('Section 2'!$C$13:I$13),0)),"",VLOOKUP($B42,'Section 2'!$C$16:$N$514,COLUMNS('Section 2'!$C$13:I$13),0)))</f>
        <v/>
      </c>
      <c r="K42" s="129" t="str">
        <f>IF($D42="","",IF(ISBLANK(VLOOKUP($B42,'Section 2'!$C$16:$N$514,COLUMNS('Section 2'!$C$13:J$13),0)),"",VLOOKUP($B42,'Section 2'!$C$16:$N$514,COLUMNS('Section 2'!$C$13:J$13),0)))</f>
        <v/>
      </c>
      <c r="L42" s="129" t="str">
        <f>IF($D42="","",IF(ISBLANK(VLOOKUP($B42,'Section 2'!$C$16:$N$514,COLUMNS('Section 2'!$C$13:K$13),0)),"",VLOOKUP($B42,'Section 2'!$C$16:$N$514,COLUMNS('Section 2'!$C$13:K$13),0)))</f>
        <v/>
      </c>
      <c r="M42" s="129" t="str">
        <f>IF($D42="","",IF(ISBLANK(VLOOKUP($B42,'Section 2'!$C$16:$N$514,COLUMNS('Section 2'!$C$13:L$13),0)),"",VLOOKUP($B42,'Section 2'!$C$16:$N$514,COLUMNS('Section 2'!$C$13:L$13),0)))</f>
        <v/>
      </c>
      <c r="N42" s="129" t="str">
        <f>IF($D42="","",IF(ISBLANK(VLOOKUP($B42,'Section 2'!$C$16:$N$514,COLUMNS('Section 2'!$C$13:M$13),0)),"",VLOOKUP($B42,'Section 2'!$C$16:$N$514,COLUMNS('Section 2'!$C$13:M$13),0)))</f>
        <v/>
      </c>
      <c r="O42" s="130" t="str">
        <f>IF($M42=Lists!$K$4,IF(ISBLANK(VLOOKUP($B42,'Section 2'!$C$16:$N$514,COLUMNS('Section 2'!$C$13:N$13),0)),"",VLOOKUP($B42,'Section 2'!$C$16:$N$514,COLUMNS('Section 2'!$C$13:N$13),0)),"")</f>
        <v/>
      </c>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3"/>
      <c r="BG42" s="133"/>
      <c r="BH42" s="133"/>
      <c r="BI42" s="133"/>
      <c r="BJ42" s="133"/>
      <c r="BK42" s="133"/>
      <c r="BL42" s="133"/>
      <c r="BM42" s="133"/>
      <c r="BN42" s="133"/>
      <c r="BO42" s="133"/>
      <c r="BP42" s="133"/>
      <c r="BQ42" s="133"/>
      <c r="BR42" s="133"/>
      <c r="BS42" s="133"/>
      <c r="BT42" s="133"/>
      <c r="BU42" s="133"/>
      <c r="BV42" s="133"/>
      <c r="BW42" s="133"/>
      <c r="BX42" s="133"/>
      <c r="BY42" s="133"/>
      <c r="BZ42" s="133"/>
    </row>
    <row r="43" spans="1:78" s="53" customFormat="1" ht="12.75" customHeight="1" x14ac:dyDescent="0.25">
      <c r="A43" s="53" t="str">
        <f>IF(D43="","",ROWS($A$1:A43))</f>
        <v/>
      </c>
      <c r="B43" s="56">
        <v>42</v>
      </c>
      <c r="C43" s="129" t="str">
        <f t="shared" si="0"/>
        <v/>
      </c>
      <c r="D43" s="129" t="str">
        <f>IFERROR(VLOOKUP($B43,'Section 2'!$C$16:$N$514,COLUMNS('Section 2'!$C$13:C$13),0),"")</f>
        <v/>
      </c>
      <c r="E43" s="130" t="str">
        <f>IF($D43="","",IF(ISBLANK(VLOOKUP($B43,'Section 2'!$C$16:$N$514,COLUMNS('Section 2'!$C$13:D$13),0)),"",VLOOKUP($B43,'Section 2'!$C$16:$N$514,COLUMNS('Section 2'!$C$13:D$13),0)))</f>
        <v/>
      </c>
      <c r="F43" s="129" t="str">
        <f>IF($D43="","",IF(ISBLANK(VLOOKUP($B43,'Section 2'!$C$16:$N$514,COLUMNS('Section 2'!$C$13:E$13),0)),"",VLOOKUP($B43,'Section 2'!$C$16:$N$514,COLUMNS('Section 2'!$C$13:E$13),0)))</f>
        <v/>
      </c>
      <c r="G43" s="129" t="str">
        <f>IF($D43="","",IF(ISBLANK(VLOOKUP($B43,'Section 2'!$C$16:$N$514,COLUMNS('Section 2'!$C$13:F$13),0)),"",VLOOKUP($B43,'Section 2'!$C$16:$N$514,COLUMNS('Section 2'!$C$13:F$13),0)))</f>
        <v/>
      </c>
      <c r="H43" s="129" t="str">
        <f>IF($D43="","",IF(ISBLANK(VLOOKUP($B43,'Section 2'!$C$16:$N$514,COLUMNS('Section 2'!$C$13:G$13),0)),"",VLOOKUP($B43,'Section 2'!$C$16:$N$514,COLUMNS('Section 2'!$C$13:G$13),0)))</f>
        <v/>
      </c>
      <c r="I43" s="129" t="str">
        <f>IF($D43="","",IF(ISBLANK(VLOOKUP($B43,'Section 2'!$C$16:$N$514,COLUMNS('Section 2'!$C$13:H$13),0)),"",VLOOKUP($B43,'Section 2'!$C$16:$N$514,COLUMNS('Section 2'!$C$13:H$13),0)))</f>
        <v/>
      </c>
      <c r="J43" s="129" t="str">
        <f>IF($D43="","",IF(ISBLANK(VLOOKUP($B43,'Section 2'!$C$16:$N$514,COLUMNS('Section 2'!$C$13:I$13),0)),"",VLOOKUP($B43,'Section 2'!$C$16:$N$514,COLUMNS('Section 2'!$C$13:I$13),0)))</f>
        <v/>
      </c>
      <c r="K43" s="129" t="str">
        <f>IF($D43="","",IF(ISBLANK(VLOOKUP($B43,'Section 2'!$C$16:$N$514,COLUMNS('Section 2'!$C$13:J$13),0)),"",VLOOKUP($B43,'Section 2'!$C$16:$N$514,COLUMNS('Section 2'!$C$13:J$13),0)))</f>
        <v/>
      </c>
      <c r="L43" s="129" t="str">
        <f>IF($D43="","",IF(ISBLANK(VLOOKUP($B43,'Section 2'!$C$16:$N$514,COLUMNS('Section 2'!$C$13:K$13),0)),"",VLOOKUP($B43,'Section 2'!$C$16:$N$514,COLUMNS('Section 2'!$C$13:K$13),0)))</f>
        <v/>
      </c>
      <c r="M43" s="129" t="str">
        <f>IF($D43="","",IF(ISBLANK(VLOOKUP($B43,'Section 2'!$C$16:$N$514,COLUMNS('Section 2'!$C$13:L$13),0)),"",VLOOKUP($B43,'Section 2'!$C$16:$N$514,COLUMNS('Section 2'!$C$13:L$13),0)))</f>
        <v/>
      </c>
      <c r="N43" s="129" t="str">
        <f>IF($D43="","",IF(ISBLANK(VLOOKUP($B43,'Section 2'!$C$16:$N$514,COLUMNS('Section 2'!$C$13:M$13),0)),"",VLOOKUP($B43,'Section 2'!$C$16:$N$514,COLUMNS('Section 2'!$C$13:M$13),0)))</f>
        <v/>
      </c>
      <c r="O43" s="130" t="str">
        <f>IF($M43=Lists!$K$4,IF(ISBLANK(VLOOKUP($B43,'Section 2'!$C$16:$N$514,COLUMNS('Section 2'!$C$13:N$13),0)),"",VLOOKUP($B43,'Section 2'!$C$16:$N$514,COLUMNS('Section 2'!$C$13:N$13),0)),"")</f>
        <v/>
      </c>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c r="AS43" s="133"/>
      <c r="AT43" s="133"/>
      <c r="AU43" s="133"/>
      <c r="AV43" s="133"/>
      <c r="AW43" s="133"/>
      <c r="AX43" s="133"/>
      <c r="AY43" s="133"/>
      <c r="AZ43" s="133"/>
      <c r="BA43" s="133"/>
      <c r="BB43" s="133"/>
      <c r="BC43" s="133"/>
      <c r="BD43" s="133"/>
      <c r="BE43" s="133"/>
      <c r="BF43" s="133"/>
      <c r="BG43" s="133"/>
      <c r="BH43" s="133"/>
      <c r="BI43" s="133"/>
      <c r="BJ43" s="133"/>
      <c r="BK43" s="133"/>
      <c r="BL43" s="133"/>
      <c r="BM43" s="133"/>
      <c r="BN43" s="133"/>
      <c r="BO43" s="133"/>
      <c r="BP43" s="133"/>
      <c r="BQ43" s="133"/>
      <c r="BR43" s="133"/>
      <c r="BS43" s="133"/>
      <c r="BT43" s="133"/>
      <c r="BU43" s="133"/>
      <c r="BV43" s="133"/>
      <c r="BW43" s="133"/>
      <c r="BX43" s="133"/>
      <c r="BY43" s="133"/>
      <c r="BZ43" s="133"/>
    </row>
    <row r="44" spans="1:78" s="53" customFormat="1" ht="12.75" customHeight="1" x14ac:dyDescent="0.25">
      <c r="A44" s="53" t="str">
        <f>IF(D44="","",ROWS($A$1:A44))</f>
        <v/>
      </c>
      <c r="B44" s="56">
        <v>43</v>
      </c>
      <c r="C44" s="129" t="str">
        <f t="shared" si="0"/>
        <v/>
      </c>
      <c r="D44" s="129" t="str">
        <f>IFERROR(VLOOKUP($B44,'Section 2'!$C$16:$N$514,COLUMNS('Section 2'!$C$13:C$13),0),"")</f>
        <v/>
      </c>
      <c r="E44" s="130" t="str">
        <f>IF($D44="","",IF(ISBLANK(VLOOKUP($B44,'Section 2'!$C$16:$N$514,COLUMNS('Section 2'!$C$13:D$13),0)),"",VLOOKUP($B44,'Section 2'!$C$16:$N$514,COLUMNS('Section 2'!$C$13:D$13),0)))</f>
        <v/>
      </c>
      <c r="F44" s="129" t="str">
        <f>IF($D44="","",IF(ISBLANK(VLOOKUP($B44,'Section 2'!$C$16:$N$514,COLUMNS('Section 2'!$C$13:E$13),0)),"",VLOOKUP($B44,'Section 2'!$C$16:$N$514,COLUMNS('Section 2'!$C$13:E$13),0)))</f>
        <v/>
      </c>
      <c r="G44" s="129" t="str">
        <f>IF($D44="","",IF(ISBLANK(VLOOKUP($B44,'Section 2'!$C$16:$N$514,COLUMNS('Section 2'!$C$13:F$13),0)),"",VLOOKUP($B44,'Section 2'!$C$16:$N$514,COLUMNS('Section 2'!$C$13:F$13),0)))</f>
        <v/>
      </c>
      <c r="H44" s="129" t="str">
        <f>IF($D44="","",IF(ISBLANK(VLOOKUP($B44,'Section 2'!$C$16:$N$514,COLUMNS('Section 2'!$C$13:G$13),0)),"",VLOOKUP($B44,'Section 2'!$C$16:$N$514,COLUMNS('Section 2'!$C$13:G$13),0)))</f>
        <v/>
      </c>
      <c r="I44" s="129" t="str">
        <f>IF($D44="","",IF(ISBLANK(VLOOKUP($B44,'Section 2'!$C$16:$N$514,COLUMNS('Section 2'!$C$13:H$13),0)),"",VLOOKUP($B44,'Section 2'!$C$16:$N$514,COLUMNS('Section 2'!$C$13:H$13),0)))</f>
        <v/>
      </c>
      <c r="J44" s="129" t="str">
        <f>IF($D44="","",IF(ISBLANK(VLOOKUP($B44,'Section 2'!$C$16:$N$514,COLUMNS('Section 2'!$C$13:I$13),0)),"",VLOOKUP($B44,'Section 2'!$C$16:$N$514,COLUMNS('Section 2'!$C$13:I$13),0)))</f>
        <v/>
      </c>
      <c r="K44" s="129" t="str">
        <f>IF($D44="","",IF(ISBLANK(VLOOKUP($B44,'Section 2'!$C$16:$N$514,COLUMNS('Section 2'!$C$13:J$13),0)),"",VLOOKUP($B44,'Section 2'!$C$16:$N$514,COLUMNS('Section 2'!$C$13:J$13),0)))</f>
        <v/>
      </c>
      <c r="L44" s="129" t="str">
        <f>IF($D44="","",IF(ISBLANK(VLOOKUP($B44,'Section 2'!$C$16:$N$514,COLUMNS('Section 2'!$C$13:K$13),0)),"",VLOOKUP($B44,'Section 2'!$C$16:$N$514,COLUMNS('Section 2'!$C$13:K$13),0)))</f>
        <v/>
      </c>
      <c r="M44" s="129" t="str">
        <f>IF($D44="","",IF(ISBLANK(VLOOKUP($B44,'Section 2'!$C$16:$N$514,COLUMNS('Section 2'!$C$13:L$13),0)),"",VLOOKUP($B44,'Section 2'!$C$16:$N$514,COLUMNS('Section 2'!$C$13:L$13),0)))</f>
        <v/>
      </c>
      <c r="N44" s="129" t="str">
        <f>IF($D44="","",IF(ISBLANK(VLOOKUP($B44,'Section 2'!$C$16:$N$514,COLUMNS('Section 2'!$C$13:M$13),0)),"",VLOOKUP($B44,'Section 2'!$C$16:$N$514,COLUMNS('Section 2'!$C$13:M$13),0)))</f>
        <v/>
      </c>
      <c r="O44" s="130" t="str">
        <f>IF($M44=Lists!$K$4,IF(ISBLANK(VLOOKUP($B44,'Section 2'!$C$16:$N$514,COLUMNS('Section 2'!$C$13:N$13),0)),"",VLOOKUP($B44,'Section 2'!$C$16:$N$514,COLUMNS('Section 2'!$C$13:N$13),0)),"")</f>
        <v/>
      </c>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3"/>
      <c r="AY44" s="133"/>
      <c r="AZ44" s="133"/>
      <c r="BA44" s="133"/>
      <c r="BB44" s="133"/>
      <c r="BC44" s="133"/>
      <c r="BD44" s="133"/>
      <c r="BE44" s="133"/>
      <c r="BF44" s="133"/>
      <c r="BG44" s="133"/>
      <c r="BH44" s="133"/>
      <c r="BI44" s="133"/>
      <c r="BJ44" s="133"/>
      <c r="BK44" s="133"/>
      <c r="BL44" s="133"/>
      <c r="BM44" s="133"/>
      <c r="BN44" s="133"/>
      <c r="BO44" s="133"/>
      <c r="BP44" s="133"/>
      <c r="BQ44" s="133"/>
      <c r="BR44" s="133"/>
      <c r="BS44" s="133"/>
      <c r="BT44" s="133"/>
      <c r="BU44" s="133"/>
      <c r="BV44" s="133"/>
      <c r="BW44" s="133"/>
      <c r="BX44" s="133"/>
      <c r="BY44" s="133"/>
      <c r="BZ44" s="133"/>
    </row>
    <row r="45" spans="1:78" s="53" customFormat="1" ht="12.75" customHeight="1" x14ac:dyDescent="0.25">
      <c r="A45" s="53" t="str">
        <f>IF(D45="","",ROWS($A$1:A45))</f>
        <v/>
      </c>
      <c r="B45" s="56">
        <v>44</v>
      </c>
      <c r="C45" s="129" t="str">
        <f t="shared" si="0"/>
        <v/>
      </c>
      <c r="D45" s="129" t="str">
        <f>IFERROR(VLOOKUP($B45,'Section 2'!$C$16:$N$514,COLUMNS('Section 2'!$C$13:C$13),0),"")</f>
        <v/>
      </c>
      <c r="E45" s="130" t="str">
        <f>IF($D45="","",IF(ISBLANK(VLOOKUP($B45,'Section 2'!$C$16:$N$514,COLUMNS('Section 2'!$C$13:D$13),0)),"",VLOOKUP($B45,'Section 2'!$C$16:$N$514,COLUMNS('Section 2'!$C$13:D$13),0)))</f>
        <v/>
      </c>
      <c r="F45" s="129" t="str">
        <f>IF($D45="","",IF(ISBLANK(VLOOKUP($B45,'Section 2'!$C$16:$N$514,COLUMNS('Section 2'!$C$13:E$13),0)),"",VLOOKUP($B45,'Section 2'!$C$16:$N$514,COLUMNS('Section 2'!$C$13:E$13),0)))</f>
        <v/>
      </c>
      <c r="G45" s="129" t="str">
        <f>IF($D45="","",IF(ISBLANK(VLOOKUP($B45,'Section 2'!$C$16:$N$514,COLUMNS('Section 2'!$C$13:F$13),0)),"",VLOOKUP($B45,'Section 2'!$C$16:$N$514,COLUMNS('Section 2'!$C$13:F$13),0)))</f>
        <v/>
      </c>
      <c r="H45" s="129" t="str">
        <f>IF($D45="","",IF(ISBLANK(VLOOKUP($B45,'Section 2'!$C$16:$N$514,COLUMNS('Section 2'!$C$13:G$13),0)),"",VLOOKUP($B45,'Section 2'!$C$16:$N$514,COLUMNS('Section 2'!$C$13:G$13),0)))</f>
        <v/>
      </c>
      <c r="I45" s="129" t="str">
        <f>IF($D45="","",IF(ISBLANK(VLOOKUP($B45,'Section 2'!$C$16:$N$514,COLUMNS('Section 2'!$C$13:H$13),0)),"",VLOOKUP($B45,'Section 2'!$C$16:$N$514,COLUMNS('Section 2'!$C$13:H$13),0)))</f>
        <v/>
      </c>
      <c r="J45" s="129" t="str">
        <f>IF($D45="","",IF(ISBLANK(VLOOKUP($B45,'Section 2'!$C$16:$N$514,COLUMNS('Section 2'!$C$13:I$13),0)),"",VLOOKUP($B45,'Section 2'!$C$16:$N$514,COLUMNS('Section 2'!$C$13:I$13),0)))</f>
        <v/>
      </c>
      <c r="K45" s="129" t="str">
        <f>IF($D45="","",IF(ISBLANK(VLOOKUP($B45,'Section 2'!$C$16:$N$514,COLUMNS('Section 2'!$C$13:J$13),0)),"",VLOOKUP($B45,'Section 2'!$C$16:$N$514,COLUMNS('Section 2'!$C$13:J$13),0)))</f>
        <v/>
      </c>
      <c r="L45" s="129" t="str">
        <f>IF($D45="","",IF(ISBLANK(VLOOKUP($B45,'Section 2'!$C$16:$N$514,COLUMNS('Section 2'!$C$13:K$13),0)),"",VLOOKUP($B45,'Section 2'!$C$16:$N$514,COLUMNS('Section 2'!$C$13:K$13),0)))</f>
        <v/>
      </c>
      <c r="M45" s="129" t="str">
        <f>IF($D45="","",IF(ISBLANK(VLOOKUP($B45,'Section 2'!$C$16:$N$514,COLUMNS('Section 2'!$C$13:L$13),0)),"",VLOOKUP($B45,'Section 2'!$C$16:$N$514,COLUMNS('Section 2'!$C$13:L$13),0)))</f>
        <v/>
      </c>
      <c r="N45" s="129" t="str">
        <f>IF($D45="","",IF(ISBLANK(VLOOKUP($B45,'Section 2'!$C$16:$N$514,COLUMNS('Section 2'!$C$13:M$13),0)),"",VLOOKUP($B45,'Section 2'!$C$16:$N$514,COLUMNS('Section 2'!$C$13:M$13),0)))</f>
        <v/>
      </c>
      <c r="O45" s="130" t="str">
        <f>IF($M45=Lists!$K$4,IF(ISBLANK(VLOOKUP($B45,'Section 2'!$C$16:$N$514,COLUMNS('Section 2'!$C$13:N$13),0)),"",VLOOKUP($B45,'Section 2'!$C$16:$N$514,COLUMNS('Section 2'!$C$13:N$13),0)),"")</f>
        <v/>
      </c>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33"/>
      <c r="BA45" s="133"/>
      <c r="BB45" s="133"/>
      <c r="BC45" s="133"/>
      <c r="BD45" s="133"/>
      <c r="BE45" s="133"/>
      <c r="BF45" s="133"/>
      <c r="BG45" s="133"/>
      <c r="BH45" s="133"/>
      <c r="BI45" s="133"/>
      <c r="BJ45" s="133"/>
      <c r="BK45" s="133"/>
      <c r="BL45" s="133"/>
      <c r="BM45" s="133"/>
      <c r="BN45" s="133"/>
      <c r="BO45" s="133"/>
      <c r="BP45" s="133"/>
      <c r="BQ45" s="133"/>
      <c r="BR45" s="133"/>
      <c r="BS45" s="133"/>
      <c r="BT45" s="133"/>
      <c r="BU45" s="133"/>
      <c r="BV45" s="133"/>
      <c r="BW45" s="133"/>
      <c r="BX45" s="133"/>
      <c r="BY45" s="133"/>
      <c r="BZ45" s="133"/>
    </row>
    <row r="46" spans="1:78" s="53" customFormat="1" ht="12.75" customHeight="1" x14ac:dyDescent="0.25">
      <c r="A46" s="53" t="str">
        <f>IF(D46="","",ROWS($A$1:A46))</f>
        <v/>
      </c>
      <c r="B46" s="56">
        <v>45</v>
      </c>
      <c r="C46" s="129" t="str">
        <f t="shared" si="0"/>
        <v/>
      </c>
      <c r="D46" s="129" t="str">
        <f>IFERROR(VLOOKUP($B46,'Section 2'!$C$16:$N$514,COLUMNS('Section 2'!$C$13:C$13),0),"")</f>
        <v/>
      </c>
      <c r="E46" s="130" t="str">
        <f>IF($D46="","",IF(ISBLANK(VLOOKUP($B46,'Section 2'!$C$16:$N$514,COLUMNS('Section 2'!$C$13:D$13),0)),"",VLOOKUP($B46,'Section 2'!$C$16:$N$514,COLUMNS('Section 2'!$C$13:D$13),0)))</f>
        <v/>
      </c>
      <c r="F46" s="129" t="str">
        <f>IF($D46="","",IF(ISBLANK(VLOOKUP($B46,'Section 2'!$C$16:$N$514,COLUMNS('Section 2'!$C$13:E$13),0)),"",VLOOKUP($B46,'Section 2'!$C$16:$N$514,COLUMNS('Section 2'!$C$13:E$13),0)))</f>
        <v/>
      </c>
      <c r="G46" s="129" t="str">
        <f>IF($D46="","",IF(ISBLANK(VLOOKUP($B46,'Section 2'!$C$16:$N$514,COLUMNS('Section 2'!$C$13:F$13),0)),"",VLOOKUP($B46,'Section 2'!$C$16:$N$514,COLUMNS('Section 2'!$C$13:F$13),0)))</f>
        <v/>
      </c>
      <c r="H46" s="129" t="str">
        <f>IF($D46="","",IF(ISBLANK(VLOOKUP($B46,'Section 2'!$C$16:$N$514,COLUMNS('Section 2'!$C$13:G$13),0)),"",VLOOKUP($B46,'Section 2'!$C$16:$N$514,COLUMNS('Section 2'!$C$13:G$13),0)))</f>
        <v/>
      </c>
      <c r="I46" s="129" t="str">
        <f>IF($D46="","",IF(ISBLANK(VLOOKUP($B46,'Section 2'!$C$16:$N$514,COLUMNS('Section 2'!$C$13:H$13),0)),"",VLOOKUP($B46,'Section 2'!$C$16:$N$514,COLUMNS('Section 2'!$C$13:H$13),0)))</f>
        <v/>
      </c>
      <c r="J46" s="129" t="str">
        <f>IF($D46="","",IF(ISBLANK(VLOOKUP($B46,'Section 2'!$C$16:$N$514,COLUMNS('Section 2'!$C$13:I$13),0)),"",VLOOKUP($B46,'Section 2'!$C$16:$N$514,COLUMNS('Section 2'!$C$13:I$13),0)))</f>
        <v/>
      </c>
      <c r="K46" s="129" t="str">
        <f>IF($D46="","",IF(ISBLANK(VLOOKUP($B46,'Section 2'!$C$16:$N$514,COLUMNS('Section 2'!$C$13:J$13),0)),"",VLOOKUP($B46,'Section 2'!$C$16:$N$514,COLUMNS('Section 2'!$C$13:J$13),0)))</f>
        <v/>
      </c>
      <c r="L46" s="129" t="str">
        <f>IF($D46="","",IF(ISBLANK(VLOOKUP($B46,'Section 2'!$C$16:$N$514,COLUMNS('Section 2'!$C$13:K$13),0)),"",VLOOKUP($B46,'Section 2'!$C$16:$N$514,COLUMNS('Section 2'!$C$13:K$13),0)))</f>
        <v/>
      </c>
      <c r="M46" s="129" t="str">
        <f>IF($D46="","",IF(ISBLANK(VLOOKUP($B46,'Section 2'!$C$16:$N$514,COLUMNS('Section 2'!$C$13:L$13),0)),"",VLOOKUP($B46,'Section 2'!$C$16:$N$514,COLUMNS('Section 2'!$C$13:L$13),0)))</f>
        <v/>
      </c>
      <c r="N46" s="129" t="str">
        <f>IF($D46="","",IF(ISBLANK(VLOOKUP($B46,'Section 2'!$C$16:$N$514,COLUMNS('Section 2'!$C$13:M$13),0)),"",VLOOKUP($B46,'Section 2'!$C$16:$N$514,COLUMNS('Section 2'!$C$13:M$13),0)))</f>
        <v/>
      </c>
      <c r="O46" s="130" t="str">
        <f>IF($M46=Lists!$K$4,IF(ISBLANK(VLOOKUP($B46,'Section 2'!$C$16:$N$514,COLUMNS('Section 2'!$C$13:N$13),0)),"",VLOOKUP($B46,'Section 2'!$C$16:$N$514,COLUMNS('Section 2'!$C$13:N$13),0)),"")</f>
        <v/>
      </c>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c r="AS46" s="133"/>
      <c r="AT46" s="133"/>
      <c r="AU46" s="133"/>
      <c r="AV46" s="133"/>
      <c r="AW46" s="133"/>
      <c r="AX46" s="133"/>
      <c r="AY46" s="133"/>
      <c r="AZ46" s="133"/>
      <c r="BA46" s="133"/>
      <c r="BB46" s="133"/>
      <c r="BC46" s="133"/>
      <c r="BD46" s="133"/>
      <c r="BE46" s="133"/>
      <c r="BF46" s="133"/>
      <c r="BG46" s="133"/>
      <c r="BH46" s="133"/>
      <c r="BI46" s="133"/>
      <c r="BJ46" s="133"/>
      <c r="BK46" s="133"/>
      <c r="BL46" s="133"/>
      <c r="BM46" s="133"/>
      <c r="BN46" s="133"/>
      <c r="BO46" s="133"/>
      <c r="BP46" s="133"/>
      <c r="BQ46" s="133"/>
      <c r="BR46" s="133"/>
      <c r="BS46" s="133"/>
      <c r="BT46" s="133"/>
      <c r="BU46" s="133"/>
      <c r="BV46" s="133"/>
      <c r="BW46" s="133"/>
      <c r="BX46" s="133"/>
      <c r="BY46" s="133"/>
      <c r="BZ46" s="133"/>
    </row>
    <row r="47" spans="1:78" s="53" customFormat="1" ht="12.75" customHeight="1" x14ac:dyDescent="0.25">
      <c r="A47" s="53" t="str">
        <f>IF(D47="","",ROWS($A$1:A47))</f>
        <v/>
      </c>
      <c r="B47" s="56">
        <v>46</v>
      </c>
      <c r="C47" s="129" t="str">
        <f t="shared" si="0"/>
        <v/>
      </c>
      <c r="D47" s="129" t="str">
        <f>IFERROR(VLOOKUP($B47,'Section 2'!$C$16:$N$514,COLUMNS('Section 2'!$C$13:C$13),0),"")</f>
        <v/>
      </c>
      <c r="E47" s="130" t="str">
        <f>IF($D47="","",IF(ISBLANK(VLOOKUP($B47,'Section 2'!$C$16:$N$514,COLUMNS('Section 2'!$C$13:D$13),0)),"",VLOOKUP($B47,'Section 2'!$C$16:$N$514,COLUMNS('Section 2'!$C$13:D$13),0)))</f>
        <v/>
      </c>
      <c r="F47" s="129" t="str">
        <f>IF($D47="","",IF(ISBLANK(VLOOKUP($B47,'Section 2'!$C$16:$N$514,COLUMNS('Section 2'!$C$13:E$13),0)),"",VLOOKUP($B47,'Section 2'!$C$16:$N$514,COLUMNS('Section 2'!$C$13:E$13),0)))</f>
        <v/>
      </c>
      <c r="G47" s="129" t="str">
        <f>IF($D47="","",IF(ISBLANK(VLOOKUP($B47,'Section 2'!$C$16:$N$514,COLUMNS('Section 2'!$C$13:F$13),0)),"",VLOOKUP($B47,'Section 2'!$C$16:$N$514,COLUMNS('Section 2'!$C$13:F$13),0)))</f>
        <v/>
      </c>
      <c r="H47" s="129" t="str">
        <f>IF($D47="","",IF(ISBLANK(VLOOKUP($B47,'Section 2'!$C$16:$N$514,COLUMNS('Section 2'!$C$13:G$13),0)),"",VLOOKUP($B47,'Section 2'!$C$16:$N$514,COLUMNS('Section 2'!$C$13:G$13),0)))</f>
        <v/>
      </c>
      <c r="I47" s="129" t="str">
        <f>IF($D47="","",IF(ISBLANK(VLOOKUP($B47,'Section 2'!$C$16:$N$514,COLUMNS('Section 2'!$C$13:H$13),0)),"",VLOOKUP($B47,'Section 2'!$C$16:$N$514,COLUMNS('Section 2'!$C$13:H$13),0)))</f>
        <v/>
      </c>
      <c r="J47" s="129" t="str">
        <f>IF($D47="","",IF(ISBLANK(VLOOKUP($B47,'Section 2'!$C$16:$N$514,COLUMNS('Section 2'!$C$13:I$13),0)),"",VLOOKUP($B47,'Section 2'!$C$16:$N$514,COLUMNS('Section 2'!$C$13:I$13),0)))</f>
        <v/>
      </c>
      <c r="K47" s="129" t="str">
        <f>IF($D47="","",IF(ISBLANK(VLOOKUP($B47,'Section 2'!$C$16:$N$514,COLUMNS('Section 2'!$C$13:J$13),0)),"",VLOOKUP($B47,'Section 2'!$C$16:$N$514,COLUMNS('Section 2'!$C$13:J$13),0)))</f>
        <v/>
      </c>
      <c r="L47" s="129" t="str">
        <f>IF($D47="","",IF(ISBLANK(VLOOKUP($B47,'Section 2'!$C$16:$N$514,COLUMNS('Section 2'!$C$13:K$13),0)),"",VLOOKUP($B47,'Section 2'!$C$16:$N$514,COLUMNS('Section 2'!$C$13:K$13),0)))</f>
        <v/>
      </c>
      <c r="M47" s="129" t="str">
        <f>IF($D47="","",IF(ISBLANK(VLOOKUP($B47,'Section 2'!$C$16:$N$514,COLUMNS('Section 2'!$C$13:L$13),0)),"",VLOOKUP($B47,'Section 2'!$C$16:$N$514,COLUMNS('Section 2'!$C$13:L$13),0)))</f>
        <v/>
      </c>
      <c r="N47" s="129" t="str">
        <f>IF($D47="","",IF(ISBLANK(VLOOKUP($B47,'Section 2'!$C$16:$N$514,COLUMNS('Section 2'!$C$13:M$13),0)),"",VLOOKUP($B47,'Section 2'!$C$16:$N$514,COLUMNS('Section 2'!$C$13:M$13),0)))</f>
        <v/>
      </c>
      <c r="O47" s="130" t="str">
        <f>IF($M47=Lists!$K$4,IF(ISBLANK(VLOOKUP($B47,'Section 2'!$C$16:$N$514,COLUMNS('Section 2'!$C$13:N$13),0)),"",VLOOKUP($B47,'Section 2'!$C$16:$N$514,COLUMNS('Section 2'!$C$13:N$13),0)),"")</f>
        <v/>
      </c>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33"/>
      <c r="AT47" s="133"/>
      <c r="AU47" s="133"/>
      <c r="AV47" s="133"/>
      <c r="AW47" s="133"/>
      <c r="AX47" s="133"/>
      <c r="AY47" s="133"/>
      <c r="AZ47" s="133"/>
      <c r="BA47" s="133"/>
      <c r="BB47" s="133"/>
      <c r="BC47" s="133"/>
      <c r="BD47" s="133"/>
      <c r="BE47" s="133"/>
      <c r="BF47" s="133"/>
      <c r="BG47" s="133"/>
      <c r="BH47" s="133"/>
      <c r="BI47" s="133"/>
      <c r="BJ47" s="133"/>
      <c r="BK47" s="133"/>
      <c r="BL47" s="133"/>
      <c r="BM47" s="133"/>
      <c r="BN47" s="133"/>
      <c r="BO47" s="133"/>
      <c r="BP47" s="133"/>
      <c r="BQ47" s="133"/>
      <c r="BR47" s="133"/>
      <c r="BS47" s="133"/>
      <c r="BT47" s="133"/>
      <c r="BU47" s="133"/>
      <c r="BV47" s="133"/>
      <c r="BW47" s="133"/>
      <c r="BX47" s="133"/>
      <c r="BY47" s="133"/>
      <c r="BZ47" s="133"/>
    </row>
    <row r="48" spans="1:78" s="53" customFormat="1" ht="12.75" customHeight="1" x14ac:dyDescent="0.25">
      <c r="A48" s="53" t="str">
        <f>IF(D48="","",ROWS($A$1:A48))</f>
        <v/>
      </c>
      <c r="B48" s="56">
        <v>47</v>
      </c>
      <c r="C48" s="129" t="str">
        <f t="shared" si="0"/>
        <v/>
      </c>
      <c r="D48" s="129" t="str">
        <f>IFERROR(VLOOKUP($B48,'Section 2'!$C$16:$N$514,COLUMNS('Section 2'!$C$13:C$13),0),"")</f>
        <v/>
      </c>
      <c r="E48" s="130" t="str">
        <f>IF($D48="","",IF(ISBLANK(VLOOKUP($B48,'Section 2'!$C$16:$N$514,COLUMNS('Section 2'!$C$13:D$13),0)),"",VLOOKUP($B48,'Section 2'!$C$16:$N$514,COLUMNS('Section 2'!$C$13:D$13),0)))</f>
        <v/>
      </c>
      <c r="F48" s="129" t="str">
        <f>IF($D48="","",IF(ISBLANK(VLOOKUP($B48,'Section 2'!$C$16:$N$514,COLUMNS('Section 2'!$C$13:E$13),0)),"",VLOOKUP($B48,'Section 2'!$C$16:$N$514,COLUMNS('Section 2'!$C$13:E$13),0)))</f>
        <v/>
      </c>
      <c r="G48" s="129" t="str">
        <f>IF($D48="","",IF(ISBLANK(VLOOKUP($B48,'Section 2'!$C$16:$N$514,COLUMNS('Section 2'!$C$13:F$13),0)),"",VLOOKUP($B48,'Section 2'!$C$16:$N$514,COLUMNS('Section 2'!$C$13:F$13),0)))</f>
        <v/>
      </c>
      <c r="H48" s="129" t="str">
        <f>IF($D48="","",IF(ISBLANK(VLOOKUP($B48,'Section 2'!$C$16:$N$514,COLUMNS('Section 2'!$C$13:G$13),0)),"",VLOOKUP($B48,'Section 2'!$C$16:$N$514,COLUMNS('Section 2'!$C$13:G$13),0)))</f>
        <v/>
      </c>
      <c r="I48" s="129" t="str">
        <f>IF($D48="","",IF(ISBLANK(VLOOKUP($B48,'Section 2'!$C$16:$N$514,COLUMNS('Section 2'!$C$13:H$13),0)),"",VLOOKUP($B48,'Section 2'!$C$16:$N$514,COLUMNS('Section 2'!$C$13:H$13),0)))</f>
        <v/>
      </c>
      <c r="J48" s="129" t="str">
        <f>IF($D48="","",IF(ISBLANK(VLOOKUP($B48,'Section 2'!$C$16:$N$514,COLUMNS('Section 2'!$C$13:I$13),0)),"",VLOOKUP($B48,'Section 2'!$C$16:$N$514,COLUMNS('Section 2'!$C$13:I$13),0)))</f>
        <v/>
      </c>
      <c r="K48" s="129" t="str">
        <f>IF($D48="","",IF(ISBLANK(VLOOKUP($B48,'Section 2'!$C$16:$N$514,COLUMNS('Section 2'!$C$13:J$13),0)),"",VLOOKUP($B48,'Section 2'!$C$16:$N$514,COLUMNS('Section 2'!$C$13:J$13),0)))</f>
        <v/>
      </c>
      <c r="L48" s="129" t="str">
        <f>IF($D48="","",IF(ISBLANK(VLOOKUP($B48,'Section 2'!$C$16:$N$514,COLUMNS('Section 2'!$C$13:K$13),0)),"",VLOOKUP($B48,'Section 2'!$C$16:$N$514,COLUMNS('Section 2'!$C$13:K$13),0)))</f>
        <v/>
      </c>
      <c r="M48" s="129" t="str">
        <f>IF($D48="","",IF(ISBLANK(VLOOKUP($B48,'Section 2'!$C$16:$N$514,COLUMNS('Section 2'!$C$13:L$13),0)),"",VLOOKUP($B48,'Section 2'!$C$16:$N$514,COLUMNS('Section 2'!$C$13:L$13),0)))</f>
        <v/>
      </c>
      <c r="N48" s="129" t="str">
        <f>IF($D48="","",IF(ISBLANK(VLOOKUP($B48,'Section 2'!$C$16:$N$514,COLUMNS('Section 2'!$C$13:M$13),0)),"",VLOOKUP($B48,'Section 2'!$C$16:$N$514,COLUMNS('Section 2'!$C$13:M$13),0)))</f>
        <v/>
      </c>
      <c r="O48" s="130" t="str">
        <f>IF($M48=Lists!$K$4,IF(ISBLANK(VLOOKUP($B48,'Section 2'!$C$16:$N$514,COLUMNS('Section 2'!$C$13:N$13),0)),"",VLOOKUP($B48,'Section 2'!$C$16:$N$514,COLUMNS('Section 2'!$C$13:N$13),0)),"")</f>
        <v/>
      </c>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3"/>
      <c r="AT48" s="133"/>
      <c r="AU48" s="133"/>
      <c r="AV48" s="133"/>
      <c r="AW48" s="133"/>
      <c r="AX48" s="133"/>
      <c r="AY48" s="133"/>
      <c r="AZ48" s="133"/>
      <c r="BA48" s="133"/>
      <c r="BB48" s="133"/>
      <c r="BC48" s="133"/>
      <c r="BD48" s="133"/>
      <c r="BE48" s="133"/>
      <c r="BF48" s="133"/>
      <c r="BG48" s="133"/>
      <c r="BH48" s="133"/>
      <c r="BI48" s="133"/>
      <c r="BJ48" s="133"/>
      <c r="BK48" s="133"/>
      <c r="BL48" s="133"/>
      <c r="BM48" s="133"/>
      <c r="BN48" s="133"/>
      <c r="BO48" s="133"/>
      <c r="BP48" s="133"/>
      <c r="BQ48" s="133"/>
      <c r="BR48" s="133"/>
      <c r="BS48" s="133"/>
      <c r="BT48" s="133"/>
      <c r="BU48" s="133"/>
      <c r="BV48" s="133"/>
      <c r="BW48" s="133"/>
      <c r="BX48" s="133"/>
      <c r="BY48" s="133"/>
      <c r="BZ48" s="133"/>
    </row>
    <row r="49" spans="1:78" s="53" customFormat="1" ht="12.75" customHeight="1" x14ac:dyDescent="0.25">
      <c r="A49" s="53" t="str">
        <f>IF(D49="","",ROWS($A$1:A49))</f>
        <v/>
      </c>
      <c r="B49" s="56">
        <v>48</v>
      </c>
      <c r="C49" s="129" t="str">
        <f t="shared" si="0"/>
        <v/>
      </c>
      <c r="D49" s="129" t="str">
        <f>IFERROR(VLOOKUP($B49,'Section 2'!$C$16:$N$514,COLUMNS('Section 2'!$C$13:C$13),0),"")</f>
        <v/>
      </c>
      <c r="E49" s="130" t="str">
        <f>IF($D49="","",IF(ISBLANK(VLOOKUP($B49,'Section 2'!$C$16:$N$514,COLUMNS('Section 2'!$C$13:D$13),0)),"",VLOOKUP($B49,'Section 2'!$C$16:$N$514,COLUMNS('Section 2'!$C$13:D$13),0)))</f>
        <v/>
      </c>
      <c r="F49" s="129" t="str">
        <f>IF($D49="","",IF(ISBLANK(VLOOKUP($B49,'Section 2'!$C$16:$N$514,COLUMNS('Section 2'!$C$13:E$13),0)),"",VLOOKUP($B49,'Section 2'!$C$16:$N$514,COLUMNS('Section 2'!$C$13:E$13),0)))</f>
        <v/>
      </c>
      <c r="G49" s="129" t="str">
        <f>IF($D49="","",IF(ISBLANK(VLOOKUP($B49,'Section 2'!$C$16:$N$514,COLUMNS('Section 2'!$C$13:F$13),0)),"",VLOOKUP($B49,'Section 2'!$C$16:$N$514,COLUMNS('Section 2'!$C$13:F$13),0)))</f>
        <v/>
      </c>
      <c r="H49" s="129" t="str">
        <f>IF($D49="","",IF(ISBLANK(VLOOKUP($B49,'Section 2'!$C$16:$N$514,COLUMNS('Section 2'!$C$13:G$13),0)),"",VLOOKUP($B49,'Section 2'!$C$16:$N$514,COLUMNS('Section 2'!$C$13:G$13),0)))</f>
        <v/>
      </c>
      <c r="I49" s="129" t="str">
        <f>IF($D49="","",IF(ISBLANK(VLOOKUP($B49,'Section 2'!$C$16:$N$514,COLUMNS('Section 2'!$C$13:H$13),0)),"",VLOOKUP($B49,'Section 2'!$C$16:$N$514,COLUMNS('Section 2'!$C$13:H$13),0)))</f>
        <v/>
      </c>
      <c r="J49" s="129" t="str">
        <f>IF($D49="","",IF(ISBLANK(VLOOKUP($B49,'Section 2'!$C$16:$N$514,COLUMNS('Section 2'!$C$13:I$13),0)),"",VLOOKUP($B49,'Section 2'!$C$16:$N$514,COLUMNS('Section 2'!$C$13:I$13),0)))</f>
        <v/>
      </c>
      <c r="K49" s="129" t="str">
        <f>IF($D49="","",IF(ISBLANK(VLOOKUP($B49,'Section 2'!$C$16:$N$514,COLUMNS('Section 2'!$C$13:J$13),0)),"",VLOOKUP($B49,'Section 2'!$C$16:$N$514,COLUMNS('Section 2'!$C$13:J$13),0)))</f>
        <v/>
      </c>
      <c r="L49" s="129" t="str">
        <f>IF($D49="","",IF(ISBLANK(VLOOKUP($B49,'Section 2'!$C$16:$N$514,COLUMNS('Section 2'!$C$13:K$13),0)),"",VLOOKUP($B49,'Section 2'!$C$16:$N$514,COLUMNS('Section 2'!$C$13:K$13),0)))</f>
        <v/>
      </c>
      <c r="M49" s="129" t="str">
        <f>IF($D49="","",IF(ISBLANK(VLOOKUP($B49,'Section 2'!$C$16:$N$514,COLUMNS('Section 2'!$C$13:L$13),0)),"",VLOOKUP($B49,'Section 2'!$C$16:$N$514,COLUMNS('Section 2'!$C$13:L$13),0)))</f>
        <v/>
      </c>
      <c r="N49" s="129" t="str">
        <f>IF($D49="","",IF(ISBLANK(VLOOKUP($B49,'Section 2'!$C$16:$N$514,COLUMNS('Section 2'!$C$13:M$13),0)),"",VLOOKUP($B49,'Section 2'!$C$16:$N$514,COLUMNS('Section 2'!$C$13:M$13),0)))</f>
        <v/>
      </c>
      <c r="O49" s="130" t="str">
        <f>IF($M49=Lists!$K$4,IF(ISBLANK(VLOOKUP($B49,'Section 2'!$C$16:$N$514,COLUMNS('Section 2'!$C$13:N$13),0)),"",VLOOKUP($B49,'Section 2'!$C$16:$N$514,COLUMNS('Section 2'!$C$13:N$13),0)),"")</f>
        <v/>
      </c>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3"/>
      <c r="AU49" s="133"/>
      <c r="AV49" s="133"/>
      <c r="AW49" s="133"/>
      <c r="AX49" s="133"/>
      <c r="AY49" s="133"/>
      <c r="AZ49" s="133"/>
      <c r="BA49" s="133"/>
      <c r="BB49" s="133"/>
      <c r="BC49" s="133"/>
      <c r="BD49" s="133"/>
      <c r="BE49" s="133"/>
      <c r="BF49" s="133"/>
      <c r="BG49" s="133"/>
      <c r="BH49" s="133"/>
      <c r="BI49" s="133"/>
      <c r="BJ49" s="133"/>
      <c r="BK49" s="133"/>
      <c r="BL49" s="133"/>
      <c r="BM49" s="133"/>
      <c r="BN49" s="133"/>
      <c r="BO49" s="133"/>
      <c r="BP49" s="133"/>
      <c r="BQ49" s="133"/>
      <c r="BR49" s="133"/>
      <c r="BS49" s="133"/>
      <c r="BT49" s="133"/>
      <c r="BU49" s="133"/>
      <c r="BV49" s="133"/>
      <c r="BW49" s="133"/>
      <c r="BX49" s="133"/>
      <c r="BY49" s="133"/>
      <c r="BZ49" s="133"/>
    </row>
    <row r="50" spans="1:78" s="53" customFormat="1" ht="12.75" customHeight="1" x14ac:dyDescent="0.25">
      <c r="A50" s="53" t="str">
        <f>IF(D50="","",ROWS($A$1:A50))</f>
        <v/>
      </c>
      <c r="B50" s="56">
        <v>49</v>
      </c>
      <c r="C50" s="129" t="str">
        <f t="shared" si="0"/>
        <v/>
      </c>
      <c r="D50" s="129" t="str">
        <f>IFERROR(VLOOKUP($B50,'Section 2'!$C$16:$N$514,COLUMNS('Section 2'!$C$13:C$13),0),"")</f>
        <v/>
      </c>
      <c r="E50" s="130" t="str">
        <f>IF($D50="","",IF(ISBLANK(VLOOKUP($B50,'Section 2'!$C$16:$N$514,COLUMNS('Section 2'!$C$13:D$13),0)),"",VLOOKUP($B50,'Section 2'!$C$16:$N$514,COLUMNS('Section 2'!$C$13:D$13),0)))</f>
        <v/>
      </c>
      <c r="F50" s="129" t="str">
        <f>IF($D50="","",IF(ISBLANK(VLOOKUP($B50,'Section 2'!$C$16:$N$514,COLUMNS('Section 2'!$C$13:E$13),0)),"",VLOOKUP($B50,'Section 2'!$C$16:$N$514,COLUMNS('Section 2'!$C$13:E$13),0)))</f>
        <v/>
      </c>
      <c r="G50" s="129" t="str">
        <f>IF($D50="","",IF(ISBLANK(VLOOKUP($B50,'Section 2'!$C$16:$N$514,COLUMNS('Section 2'!$C$13:F$13),0)),"",VLOOKUP($B50,'Section 2'!$C$16:$N$514,COLUMNS('Section 2'!$C$13:F$13),0)))</f>
        <v/>
      </c>
      <c r="H50" s="129" t="str">
        <f>IF($D50="","",IF(ISBLANK(VLOOKUP($B50,'Section 2'!$C$16:$N$514,COLUMNS('Section 2'!$C$13:G$13),0)),"",VLOOKUP($B50,'Section 2'!$C$16:$N$514,COLUMNS('Section 2'!$C$13:G$13),0)))</f>
        <v/>
      </c>
      <c r="I50" s="129" t="str">
        <f>IF($D50="","",IF(ISBLANK(VLOOKUP($B50,'Section 2'!$C$16:$N$514,COLUMNS('Section 2'!$C$13:H$13),0)),"",VLOOKUP($B50,'Section 2'!$C$16:$N$514,COLUMNS('Section 2'!$C$13:H$13),0)))</f>
        <v/>
      </c>
      <c r="J50" s="129" t="str">
        <f>IF($D50="","",IF(ISBLANK(VLOOKUP($B50,'Section 2'!$C$16:$N$514,COLUMNS('Section 2'!$C$13:I$13),0)),"",VLOOKUP($B50,'Section 2'!$C$16:$N$514,COLUMNS('Section 2'!$C$13:I$13),0)))</f>
        <v/>
      </c>
      <c r="K50" s="129" t="str">
        <f>IF($D50="","",IF(ISBLANK(VLOOKUP($B50,'Section 2'!$C$16:$N$514,COLUMNS('Section 2'!$C$13:J$13),0)),"",VLOOKUP($B50,'Section 2'!$C$16:$N$514,COLUMNS('Section 2'!$C$13:J$13),0)))</f>
        <v/>
      </c>
      <c r="L50" s="129" t="str">
        <f>IF($D50="","",IF(ISBLANK(VLOOKUP($B50,'Section 2'!$C$16:$N$514,COLUMNS('Section 2'!$C$13:K$13),0)),"",VLOOKUP($B50,'Section 2'!$C$16:$N$514,COLUMNS('Section 2'!$C$13:K$13),0)))</f>
        <v/>
      </c>
      <c r="M50" s="129" t="str">
        <f>IF($D50="","",IF(ISBLANK(VLOOKUP($B50,'Section 2'!$C$16:$N$514,COLUMNS('Section 2'!$C$13:L$13),0)),"",VLOOKUP($B50,'Section 2'!$C$16:$N$514,COLUMNS('Section 2'!$C$13:L$13),0)))</f>
        <v/>
      </c>
      <c r="N50" s="129" t="str">
        <f>IF($D50="","",IF(ISBLANK(VLOOKUP($B50,'Section 2'!$C$16:$N$514,COLUMNS('Section 2'!$C$13:M$13),0)),"",VLOOKUP($B50,'Section 2'!$C$16:$N$514,COLUMNS('Section 2'!$C$13:M$13),0)))</f>
        <v/>
      </c>
      <c r="O50" s="130" t="str">
        <f>IF($M50=Lists!$K$4,IF(ISBLANK(VLOOKUP($B50,'Section 2'!$C$16:$N$514,COLUMNS('Section 2'!$C$13:N$13),0)),"",VLOOKUP($B50,'Section 2'!$C$16:$N$514,COLUMNS('Section 2'!$C$13:N$13),0)),"")</f>
        <v/>
      </c>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133"/>
      <c r="AP50" s="133"/>
      <c r="AQ50" s="133"/>
      <c r="AR50" s="133"/>
      <c r="AS50" s="133"/>
      <c r="AT50" s="133"/>
      <c r="AU50" s="133"/>
      <c r="AV50" s="133"/>
      <c r="AW50" s="133"/>
      <c r="AX50" s="133"/>
      <c r="AY50" s="133"/>
      <c r="AZ50" s="133"/>
      <c r="BA50" s="133"/>
      <c r="BB50" s="133"/>
      <c r="BC50" s="133"/>
      <c r="BD50" s="133"/>
      <c r="BE50" s="133"/>
      <c r="BF50" s="133"/>
      <c r="BG50" s="133"/>
      <c r="BH50" s="133"/>
      <c r="BI50" s="133"/>
      <c r="BJ50" s="133"/>
      <c r="BK50" s="133"/>
      <c r="BL50" s="133"/>
      <c r="BM50" s="133"/>
      <c r="BN50" s="133"/>
      <c r="BO50" s="133"/>
      <c r="BP50" s="133"/>
      <c r="BQ50" s="133"/>
      <c r="BR50" s="133"/>
      <c r="BS50" s="133"/>
      <c r="BT50" s="133"/>
      <c r="BU50" s="133"/>
      <c r="BV50" s="133"/>
      <c r="BW50" s="133"/>
      <c r="BX50" s="133"/>
      <c r="BY50" s="133"/>
      <c r="BZ50" s="133"/>
    </row>
    <row r="51" spans="1:78" s="53" customFormat="1" ht="12.75" customHeight="1" x14ac:dyDescent="0.25">
      <c r="A51" s="53" t="str">
        <f>IF(D51="","",ROWS($A$1:A51))</f>
        <v/>
      </c>
      <c r="B51" s="56">
        <v>50</v>
      </c>
      <c r="C51" s="129" t="str">
        <f t="shared" si="0"/>
        <v/>
      </c>
      <c r="D51" s="129" t="str">
        <f>IFERROR(VLOOKUP($B51,'Section 2'!$C$16:$N$514,COLUMNS('Section 2'!$C$13:C$13),0),"")</f>
        <v/>
      </c>
      <c r="E51" s="130" t="str">
        <f>IF($D51="","",IF(ISBLANK(VLOOKUP($B51,'Section 2'!$C$16:$N$514,COLUMNS('Section 2'!$C$13:D$13),0)),"",VLOOKUP($B51,'Section 2'!$C$16:$N$514,COLUMNS('Section 2'!$C$13:D$13),0)))</f>
        <v/>
      </c>
      <c r="F51" s="129" t="str">
        <f>IF($D51="","",IF(ISBLANK(VLOOKUP($B51,'Section 2'!$C$16:$N$514,COLUMNS('Section 2'!$C$13:E$13),0)),"",VLOOKUP($B51,'Section 2'!$C$16:$N$514,COLUMNS('Section 2'!$C$13:E$13),0)))</f>
        <v/>
      </c>
      <c r="G51" s="129" t="str">
        <f>IF($D51="","",IF(ISBLANK(VLOOKUP($B51,'Section 2'!$C$16:$N$514,COLUMNS('Section 2'!$C$13:F$13),0)),"",VLOOKUP($B51,'Section 2'!$C$16:$N$514,COLUMNS('Section 2'!$C$13:F$13),0)))</f>
        <v/>
      </c>
      <c r="H51" s="129" t="str">
        <f>IF($D51="","",IF(ISBLANK(VLOOKUP($B51,'Section 2'!$C$16:$N$514,COLUMNS('Section 2'!$C$13:G$13),0)),"",VLOOKUP($B51,'Section 2'!$C$16:$N$514,COLUMNS('Section 2'!$C$13:G$13),0)))</f>
        <v/>
      </c>
      <c r="I51" s="129" t="str">
        <f>IF($D51="","",IF(ISBLANK(VLOOKUP($B51,'Section 2'!$C$16:$N$514,COLUMNS('Section 2'!$C$13:H$13),0)),"",VLOOKUP($B51,'Section 2'!$C$16:$N$514,COLUMNS('Section 2'!$C$13:H$13),0)))</f>
        <v/>
      </c>
      <c r="J51" s="129" t="str">
        <f>IF($D51="","",IF(ISBLANK(VLOOKUP($B51,'Section 2'!$C$16:$N$514,COLUMNS('Section 2'!$C$13:I$13),0)),"",VLOOKUP($B51,'Section 2'!$C$16:$N$514,COLUMNS('Section 2'!$C$13:I$13),0)))</f>
        <v/>
      </c>
      <c r="K51" s="129" t="str">
        <f>IF($D51="","",IF(ISBLANK(VLOOKUP($B51,'Section 2'!$C$16:$N$514,COLUMNS('Section 2'!$C$13:J$13),0)),"",VLOOKUP($B51,'Section 2'!$C$16:$N$514,COLUMNS('Section 2'!$C$13:J$13),0)))</f>
        <v/>
      </c>
      <c r="L51" s="129" t="str">
        <f>IF($D51="","",IF(ISBLANK(VLOOKUP($B51,'Section 2'!$C$16:$N$514,COLUMNS('Section 2'!$C$13:K$13),0)),"",VLOOKUP($B51,'Section 2'!$C$16:$N$514,COLUMNS('Section 2'!$C$13:K$13),0)))</f>
        <v/>
      </c>
      <c r="M51" s="129" t="str">
        <f>IF($D51="","",IF(ISBLANK(VLOOKUP($B51,'Section 2'!$C$16:$N$514,COLUMNS('Section 2'!$C$13:L$13),0)),"",VLOOKUP($B51,'Section 2'!$C$16:$N$514,COLUMNS('Section 2'!$C$13:L$13),0)))</f>
        <v/>
      </c>
      <c r="N51" s="129" t="str">
        <f>IF($D51="","",IF(ISBLANK(VLOOKUP($B51,'Section 2'!$C$16:$N$514,COLUMNS('Section 2'!$C$13:M$13),0)),"",VLOOKUP($B51,'Section 2'!$C$16:$N$514,COLUMNS('Section 2'!$C$13:M$13),0)))</f>
        <v/>
      </c>
      <c r="O51" s="130" t="str">
        <f>IF($M51=Lists!$K$4,IF(ISBLANK(VLOOKUP($B51,'Section 2'!$C$16:$N$514,COLUMNS('Section 2'!$C$13:N$13),0)),"",VLOOKUP($B51,'Section 2'!$C$16:$N$514,COLUMNS('Section 2'!$C$13:N$13),0)),"")</f>
        <v/>
      </c>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33"/>
      <c r="BN51" s="133"/>
      <c r="BO51" s="133"/>
      <c r="BP51" s="133"/>
      <c r="BQ51" s="133"/>
      <c r="BR51" s="133"/>
      <c r="BS51" s="133"/>
      <c r="BT51" s="133"/>
      <c r="BU51" s="133"/>
      <c r="BV51" s="133"/>
      <c r="BW51" s="133"/>
      <c r="BX51" s="133"/>
      <c r="BY51" s="133"/>
      <c r="BZ51" s="133"/>
    </row>
    <row r="52" spans="1:78" s="53" customFormat="1" ht="12.75" customHeight="1" x14ac:dyDescent="0.25">
      <c r="A52" s="53" t="str">
        <f>IF(D52="","",ROWS($A$1:A52))</f>
        <v/>
      </c>
      <c r="B52" s="56">
        <v>51</v>
      </c>
      <c r="C52" s="129" t="str">
        <f t="shared" si="0"/>
        <v/>
      </c>
      <c r="D52" s="129" t="str">
        <f>IFERROR(VLOOKUP($B52,'Section 2'!$C$16:$N$514,COLUMNS('Section 2'!$C$13:C$13),0),"")</f>
        <v/>
      </c>
      <c r="E52" s="130" t="str">
        <f>IF($D52="","",IF(ISBLANK(VLOOKUP($B52,'Section 2'!$C$16:$N$514,COLUMNS('Section 2'!$C$13:D$13),0)),"",VLOOKUP($B52,'Section 2'!$C$16:$N$514,COLUMNS('Section 2'!$C$13:D$13),0)))</f>
        <v/>
      </c>
      <c r="F52" s="129" t="str">
        <f>IF($D52="","",IF(ISBLANK(VLOOKUP($B52,'Section 2'!$C$16:$N$514,COLUMNS('Section 2'!$C$13:E$13),0)),"",VLOOKUP($B52,'Section 2'!$C$16:$N$514,COLUMNS('Section 2'!$C$13:E$13),0)))</f>
        <v/>
      </c>
      <c r="G52" s="129" t="str">
        <f>IF($D52="","",IF(ISBLANK(VLOOKUP($B52,'Section 2'!$C$16:$N$514,COLUMNS('Section 2'!$C$13:F$13),0)),"",VLOOKUP($B52,'Section 2'!$C$16:$N$514,COLUMNS('Section 2'!$C$13:F$13),0)))</f>
        <v/>
      </c>
      <c r="H52" s="129" t="str">
        <f>IF($D52="","",IF(ISBLANK(VLOOKUP($B52,'Section 2'!$C$16:$N$514,COLUMNS('Section 2'!$C$13:G$13),0)),"",VLOOKUP($B52,'Section 2'!$C$16:$N$514,COLUMNS('Section 2'!$C$13:G$13),0)))</f>
        <v/>
      </c>
      <c r="I52" s="129" t="str">
        <f>IF($D52="","",IF(ISBLANK(VLOOKUP($B52,'Section 2'!$C$16:$N$514,COLUMNS('Section 2'!$C$13:H$13),0)),"",VLOOKUP($B52,'Section 2'!$C$16:$N$514,COLUMNS('Section 2'!$C$13:H$13),0)))</f>
        <v/>
      </c>
      <c r="J52" s="129" t="str">
        <f>IF($D52="","",IF(ISBLANK(VLOOKUP($B52,'Section 2'!$C$16:$N$514,COLUMNS('Section 2'!$C$13:I$13),0)),"",VLOOKUP($B52,'Section 2'!$C$16:$N$514,COLUMNS('Section 2'!$C$13:I$13),0)))</f>
        <v/>
      </c>
      <c r="K52" s="129" t="str">
        <f>IF($D52="","",IF(ISBLANK(VLOOKUP($B52,'Section 2'!$C$16:$N$514,COLUMNS('Section 2'!$C$13:J$13),0)),"",VLOOKUP($B52,'Section 2'!$C$16:$N$514,COLUMNS('Section 2'!$C$13:J$13),0)))</f>
        <v/>
      </c>
      <c r="L52" s="129" t="str">
        <f>IF($D52="","",IF(ISBLANK(VLOOKUP($B52,'Section 2'!$C$16:$N$514,COLUMNS('Section 2'!$C$13:K$13),0)),"",VLOOKUP($B52,'Section 2'!$C$16:$N$514,COLUMNS('Section 2'!$C$13:K$13),0)))</f>
        <v/>
      </c>
      <c r="M52" s="129" t="str">
        <f>IF($D52="","",IF(ISBLANK(VLOOKUP($B52,'Section 2'!$C$16:$N$514,COLUMNS('Section 2'!$C$13:L$13),0)),"",VLOOKUP($B52,'Section 2'!$C$16:$N$514,COLUMNS('Section 2'!$C$13:L$13),0)))</f>
        <v/>
      </c>
      <c r="N52" s="129" t="str">
        <f>IF($D52="","",IF(ISBLANK(VLOOKUP($B52,'Section 2'!$C$16:$N$514,COLUMNS('Section 2'!$C$13:M$13),0)),"",VLOOKUP($B52,'Section 2'!$C$16:$N$514,COLUMNS('Section 2'!$C$13:M$13),0)))</f>
        <v/>
      </c>
      <c r="O52" s="130" t="str">
        <f>IF($M52=Lists!$K$4,IF(ISBLANK(VLOOKUP($B52,'Section 2'!$C$16:$N$514,COLUMNS('Section 2'!$C$13:N$13),0)),"",VLOOKUP($B52,'Section 2'!$C$16:$N$514,COLUMNS('Section 2'!$C$13:N$13),0)),"")</f>
        <v/>
      </c>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133"/>
      <c r="BN52" s="133"/>
      <c r="BO52" s="133"/>
      <c r="BP52" s="133"/>
      <c r="BQ52" s="133"/>
      <c r="BR52" s="133"/>
      <c r="BS52" s="133"/>
      <c r="BT52" s="133"/>
      <c r="BU52" s="133"/>
      <c r="BV52" s="133"/>
      <c r="BW52" s="133"/>
      <c r="BX52" s="133"/>
      <c r="BY52" s="133"/>
      <c r="BZ52" s="133"/>
    </row>
    <row r="53" spans="1:78" s="53" customFormat="1" ht="12.75" customHeight="1" x14ac:dyDescent="0.25">
      <c r="A53" s="53" t="str">
        <f>IF(D53="","",ROWS($A$1:A53))</f>
        <v/>
      </c>
      <c r="B53" s="56">
        <v>52</v>
      </c>
      <c r="C53" s="129" t="str">
        <f t="shared" si="0"/>
        <v/>
      </c>
      <c r="D53" s="129" t="str">
        <f>IFERROR(VLOOKUP($B53,'Section 2'!$C$16:$N$514,COLUMNS('Section 2'!$C$13:C$13),0),"")</f>
        <v/>
      </c>
      <c r="E53" s="130" t="str">
        <f>IF($D53="","",IF(ISBLANK(VLOOKUP($B53,'Section 2'!$C$16:$N$514,COLUMNS('Section 2'!$C$13:D$13),0)),"",VLOOKUP($B53,'Section 2'!$C$16:$N$514,COLUMNS('Section 2'!$C$13:D$13),0)))</f>
        <v/>
      </c>
      <c r="F53" s="129" t="str">
        <f>IF($D53="","",IF(ISBLANK(VLOOKUP($B53,'Section 2'!$C$16:$N$514,COLUMNS('Section 2'!$C$13:E$13),0)),"",VLOOKUP($B53,'Section 2'!$C$16:$N$514,COLUMNS('Section 2'!$C$13:E$13),0)))</f>
        <v/>
      </c>
      <c r="G53" s="129" t="str">
        <f>IF($D53="","",IF(ISBLANK(VLOOKUP($B53,'Section 2'!$C$16:$N$514,COLUMNS('Section 2'!$C$13:F$13),0)),"",VLOOKUP($B53,'Section 2'!$C$16:$N$514,COLUMNS('Section 2'!$C$13:F$13),0)))</f>
        <v/>
      </c>
      <c r="H53" s="129" t="str">
        <f>IF($D53="","",IF(ISBLANK(VLOOKUP($B53,'Section 2'!$C$16:$N$514,COLUMNS('Section 2'!$C$13:G$13),0)),"",VLOOKUP($B53,'Section 2'!$C$16:$N$514,COLUMNS('Section 2'!$C$13:G$13),0)))</f>
        <v/>
      </c>
      <c r="I53" s="129" t="str">
        <f>IF($D53="","",IF(ISBLANK(VLOOKUP($B53,'Section 2'!$C$16:$N$514,COLUMNS('Section 2'!$C$13:H$13),0)),"",VLOOKUP($B53,'Section 2'!$C$16:$N$514,COLUMNS('Section 2'!$C$13:H$13),0)))</f>
        <v/>
      </c>
      <c r="J53" s="129" t="str">
        <f>IF($D53="","",IF(ISBLANK(VLOOKUP($B53,'Section 2'!$C$16:$N$514,COLUMNS('Section 2'!$C$13:I$13),0)),"",VLOOKUP($B53,'Section 2'!$C$16:$N$514,COLUMNS('Section 2'!$C$13:I$13),0)))</f>
        <v/>
      </c>
      <c r="K53" s="129" t="str">
        <f>IF($D53="","",IF(ISBLANK(VLOOKUP($B53,'Section 2'!$C$16:$N$514,COLUMNS('Section 2'!$C$13:J$13),0)),"",VLOOKUP($B53,'Section 2'!$C$16:$N$514,COLUMNS('Section 2'!$C$13:J$13),0)))</f>
        <v/>
      </c>
      <c r="L53" s="129" t="str">
        <f>IF($D53="","",IF(ISBLANK(VLOOKUP($B53,'Section 2'!$C$16:$N$514,COLUMNS('Section 2'!$C$13:K$13),0)),"",VLOOKUP($B53,'Section 2'!$C$16:$N$514,COLUMNS('Section 2'!$C$13:K$13),0)))</f>
        <v/>
      </c>
      <c r="M53" s="129" t="str">
        <f>IF($D53="","",IF(ISBLANK(VLOOKUP($B53,'Section 2'!$C$16:$N$514,COLUMNS('Section 2'!$C$13:L$13),0)),"",VLOOKUP($B53,'Section 2'!$C$16:$N$514,COLUMNS('Section 2'!$C$13:L$13),0)))</f>
        <v/>
      </c>
      <c r="N53" s="129" t="str">
        <f>IF($D53="","",IF(ISBLANK(VLOOKUP($B53,'Section 2'!$C$16:$N$514,COLUMNS('Section 2'!$C$13:M$13),0)),"",VLOOKUP($B53,'Section 2'!$C$16:$N$514,COLUMNS('Section 2'!$C$13:M$13),0)))</f>
        <v/>
      </c>
      <c r="O53" s="130" t="str">
        <f>IF($M53=Lists!$K$4,IF(ISBLANK(VLOOKUP($B53,'Section 2'!$C$16:$N$514,COLUMNS('Section 2'!$C$13:N$13),0)),"",VLOOKUP($B53,'Section 2'!$C$16:$N$514,COLUMNS('Section 2'!$C$13:N$13),0)),"")</f>
        <v/>
      </c>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3"/>
      <c r="BQ53" s="133"/>
      <c r="BR53" s="133"/>
      <c r="BS53" s="133"/>
      <c r="BT53" s="133"/>
      <c r="BU53" s="133"/>
      <c r="BV53" s="133"/>
      <c r="BW53" s="133"/>
      <c r="BX53" s="133"/>
      <c r="BY53" s="133"/>
      <c r="BZ53" s="133"/>
    </row>
    <row r="54" spans="1:78" s="53" customFormat="1" ht="12.75" customHeight="1" x14ac:dyDescent="0.25">
      <c r="A54" s="53" t="str">
        <f>IF(D54="","",ROWS($A$1:A54))</f>
        <v/>
      </c>
      <c r="B54" s="56">
        <v>53</v>
      </c>
      <c r="C54" s="129" t="str">
        <f t="shared" si="0"/>
        <v/>
      </c>
      <c r="D54" s="129" t="str">
        <f>IFERROR(VLOOKUP($B54,'Section 2'!$C$16:$N$514,COLUMNS('Section 2'!$C$13:C$13),0),"")</f>
        <v/>
      </c>
      <c r="E54" s="130" t="str">
        <f>IF($D54="","",IF(ISBLANK(VLOOKUP($B54,'Section 2'!$C$16:$N$514,COLUMNS('Section 2'!$C$13:D$13),0)),"",VLOOKUP($B54,'Section 2'!$C$16:$N$514,COLUMNS('Section 2'!$C$13:D$13),0)))</f>
        <v/>
      </c>
      <c r="F54" s="129" t="str">
        <f>IF($D54="","",IF(ISBLANK(VLOOKUP($B54,'Section 2'!$C$16:$N$514,COLUMNS('Section 2'!$C$13:E$13),0)),"",VLOOKUP($B54,'Section 2'!$C$16:$N$514,COLUMNS('Section 2'!$C$13:E$13),0)))</f>
        <v/>
      </c>
      <c r="G54" s="129" t="str">
        <f>IF($D54="","",IF(ISBLANK(VLOOKUP($B54,'Section 2'!$C$16:$N$514,COLUMNS('Section 2'!$C$13:F$13),0)),"",VLOOKUP($B54,'Section 2'!$C$16:$N$514,COLUMNS('Section 2'!$C$13:F$13),0)))</f>
        <v/>
      </c>
      <c r="H54" s="129" t="str">
        <f>IF($D54="","",IF(ISBLANK(VLOOKUP($B54,'Section 2'!$C$16:$N$514,COLUMNS('Section 2'!$C$13:G$13),0)),"",VLOOKUP($B54,'Section 2'!$C$16:$N$514,COLUMNS('Section 2'!$C$13:G$13),0)))</f>
        <v/>
      </c>
      <c r="I54" s="129" t="str">
        <f>IF($D54="","",IF(ISBLANK(VLOOKUP($B54,'Section 2'!$C$16:$N$514,COLUMNS('Section 2'!$C$13:H$13),0)),"",VLOOKUP($B54,'Section 2'!$C$16:$N$514,COLUMNS('Section 2'!$C$13:H$13),0)))</f>
        <v/>
      </c>
      <c r="J54" s="129" t="str">
        <f>IF($D54="","",IF(ISBLANK(VLOOKUP($B54,'Section 2'!$C$16:$N$514,COLUMNS('Section 2'!$C$13:I$13),0)),"",VLOOKUP($B54,'Section 2'!$C$16:$N$514,COLUMNS('Section 2'!$C$13:I$13),0)))</f>
        <v/>
      </c>
      <c r="K54" s="129" t="str">
        <f>IF($D54="","",IF(ISBLANK(VLOOKUP($B54,'Section 2'!$C$16:$N$514,COLUMNS('Section 2'!$C$13:J$13),0)),"",VLOOKUP($B54,'Section 2'!$C$16:$N$514,COLUMNS('Section 2'!$C$13:J$13),0)))</f>
        <v/>
      </c>
      <c r="L54" s="129" t="str">
        <f>IF($D54="","",IF(ISBLANK(VLOOKUP($B54,'Section 2'!$C$16:$N$514,COLUMNS('Section 2'!$C$13:K$13),0)),"",VLOOKUP($B54,'Section 2'!$C$16:$N$514,COLUMNS('Section 2'!$C$13:K$13),0)))</f>
        <v/>
      </c>
      <c r="M54" s="129" t="str">
        <f>IF($D54="","",IF(ISBLANK(VLOOKUP($B54,'Section 2'!$C$16:$N$514,COLUMNS('Section 2'!$C$13:L$13),0)),"",VLOOKUP($B54,'Section 2'!$C$16:$N$514,COLUMNS('Section 2'!$C$13:L$13),0)))</f>
        <v/>
      </c>
      <c r="N54" s="129" t="str">
        <f>IF($D54="","",IF(ISBLANK(VLOOKUP($B54,'Section 2'!$C$16:$N$514,COLUMNS('Section 2'!$C$13:M$13),0)),"",VLOOKUP($B54,'Section 2'!$C$16:$N$514,COLUMNS('Section 2'!$C$13:M$13),0)))</f>
        <v/>
      </c>
      <c r="O54" s="130" t="str">
        <f>IF($M54=Lists!$K$4,IF(ISBLANK(VLOOKUP($B54,'Section 2'!$C$16:$N$514,COLUMNS('Section 2'!$C$13:N$13),0)),"",VLOOKUP($B54,'Section 2'!$C$16:$N$514,COLUMNS('Section 2'!$C$13:N$13),0)),"")</f>
        <v/>
      </c>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c r="AO54" s="133"/>
      <c r="AP54" s="133"/>
      <c r="AQ54" s="133"/>
      <c r="AR54" s="133"/>
      <c r="AS54" s="133"/>
      <c r="AT54" s="133"/>
      <c r="AU54" s="133"/>
      <c r="AV54" s="133"/>
      <c r="AW54" s="133"/>
      <c r="AX54" s="133"/>
      <c r="AY54" s="133"/>
      <c r="AZ54" s="133"/>
      <c r="BA54" s="133"/>
      <c r="BB54" s="133"/>
      <c r="BC54" s="133"/>
      <c r="BD54" s="133"/>
      <c r="BE54" s="133"/>
      <c r="BF54" s="133"/>
      <c r="BG54" s="133"/>
      <c r="BH54" s="133"/>
      <c r="BI54" s="133"/>
      <c r="BJ54" s="133"/>
      <c r="BK54" s="133"/>
      <c r="BL54" s="133"/>
      <c r="BM54" s="133"/>
      <c r="BN54" s="133"/>
      <c r="BO54" s="133"/>
      <c r="BP54" s="133"/>
      <c r="BQ54" s="133"/>
      <c r="BR54" s="133"/>
      <c r="BS54" s="133"/>
      <c r="BT54" s="133"/>
      <c r="BU54" s="133"/>
      <c r="BV54" s="133"/>
      <c r="BW54" s="133"/>
      <c r="BX54" s="133"/>
      <c r="BY54" s="133"/>
      <c r="BZ54" s="133"/>
    </row>
    <row r="55" spans="1:78" s="53" customFormat="1" ht="12.75" customHeight="1" x14ac:dyDescent="0.25">
      <c r="A55" s="53" t="str">
        <f>IF(D55="","",ROWS($A$1:A55))</f>
        <v/>
      </c>
      <c r="B55" s="56">
        <v>54</v>
      </c>
      <c r="C55" s="129" t="str">
        <f t="shared" si="0"/>
        <v/>
      </c>
      <c r="D55" s="129" t="str">
        <f>IFERROR(VLOOKUP($B55,'Section 2'!$C$16:$N$514,COLUMNS('Section 2'!$C$13:C$13),0),"")</f>
        <v/>
      </c>
      <c r="E55" s="130" t="str">
        <f>IF($D55="","",IF(ISBLANK(VLOOKUP($B55,'Section 2'!$C$16:$N$514,COLUMNS('Section 2'!$C$13:D$13),0)),"",VLOOKUP($B55,'Section 2'!$C$16:$N$514,COLUMNS('Section 2'!$C$13:D$13),0)))</f>
        <v/>
      </c>
      <c r="F55" s="129" t="str">
        <f>IF($D55="","",IF(ISBLANK(VLOOKUP($B55,'Section 2'!$C$16:$N$514,COLUMNS('Section 2'!$C$13:E$13),0)),"",VLOOKUP($B55,'Section 2'!$C$16:$N$514,COLUMNS('Section 2'!$C$13:E$13),0)))</f>
        <v/>
      </c>
      <c r="G55" s="129" t="str">
        <f>IF($D55="","",IF(ISBLANK(VLOOKUP($B55,'Section 2'!$C$16:$N$514,COLUMNS('Section 2'!$C$13:F$13),0)),"",VLOOKUP($B55,'Section 2'!$C$16:$N$514,COLUMNS('Section 2'!$C$13:F$13),0)))</f>
        <v/>
      </c>
      <c r="H55" s="129" t="str">
        <f>IF($D55="","",IF(ISBLANK(VLOOKUP($B55,'Section 2'!$C$16:$N$514,COLUMNS('Section 2'!$C$13:G$13),0)),"",VLOOKUP($B55,'Section 2'!$C$16:$N$514,COLUMNS('Section 2'!$C$13:G$13),0)))</f>
        <v/>
      </c>
      <c r="I55" s="129" t="str">
        <f>IF($D55="","",IF(ISBLANK(VLOOKUP($B55,'Section 2'!$C$16:$N$514,COLUMNS('Section 2'!$C$13:H$13),0)),"",VLOOKUP($B55,'Section 2'!$C$16:$N$514,COLUMNS('Section 2'!$C$13:H$13),0)))</f>
        <v/>
      </c>
      <c r="J55" s="129" t="str">
        <f>IF($D55="","",IF(ISBLANK(VLOOKUP($B55,'Section 2'!$C$16:$N$514,COLUMNS('Section 2'!$C$13:I$13),0)),"",VLOOKUP($B55,'Section 2'!$C$16:$N$514,COLUMNS('Section 2'!$C$13:I$13),0)))</f>
        <v/>
      </c>
      <c r="K55" s="129" t="str">
        <f>IF($D55="","",IF(ISBLANK(VLOOKUP($B55,'Section 2'!$C$16:$N$514,COLUMNS('Section 2'!$C$13:J$13),0)),"",VLOOKUP($B55,'Section 2'!$C$16:$N$514,COLUMNS('Section 2'!$C$13:J$13),0)))</f>
        <v/>
      </c>
      <c r="L55" s="129" t="str">
        <f>IF($D55="","",IF(ISBLANK(VLOOKUP($B55,'Section 2'!$C$16:$N$514,COLUMNS('Section 2'!$C$13:K$13),0)),"",VLOOKUP($B55,'Section 2'!$C$16:$N$514,COLUMNS('Section 2'!$C$13:K$13),0)))</f>
        <v/>
      </c>
      <c r="M55" s="129" t="str">
        <f>IF($D55="","",IF(ISBLANK(VLOOKUP($B55,'Section 2'!$C$16:$N$514,COLUMNS('Section 2'!$C$13:L$13),0)),"",VLOOKUP($B55,'Section 2'!$C$16:$N$514,COLUMNS('Section 2'!$C$13:L$13),0)))</f>
        <v/>
      </c>
      <c r="N55" s="129" t="str">
        <f>IF($D55="","",IF(ISBLANK(VLOOKUP($B55,'Section 2'!$C$16:$N$514,COLUMNS('Section 2'!$C$13:M$13),0)),"",VLOOKUP($B55,'Section 2'!$C$16:$N$514,COLUMNS('Section 2'!$C$13:M$13),0)))</f>
        <v/>
      </c>
      <c r="O55" s="130" t="str">
        <f>IF($M55=Lists!$K$4,IF(ISBLANK(VLOOKUP($B55,'Section 2'!$C$16:$N$514,COLUMNS('Section 2'!$C$13:N$13),0)),"",VLOOKUP($B55,'Section 2'!$C$16:$N$514,COLUMNS('Section 2'!$C$13:N$13),0)),"")</f>
        <v/>
      </c>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c r="AO55" s="133"/>
      <c r="AP55" s="133"/>
      <c r="AQ55" s="133"/>
      <c r="AR55" s="133"/>
      <c r="AS55" s="133"/>
      <c r="AT55" s="133"/>
      <c r="AU55" s="133"/>
      <c r="AV55" s="133"/>
      <c r="AW55" s="133"/>
      <c r="AX55" s="133"/>
      <c r="AY55" s="133"/>
      <c r="AZ55" s="133"/>
      <c r="BA55" s="133"/>
      <c r="BB55" s="133"/>
      <c r="BC55" s="133"/>
      <c r="BD55" s="133"/>
      <c r="BE55" s="133"/>
      <c r="BF55" s="133"/>
      <c r="BG55" s="133"/>
      <c r="BH55" s="133"/>
      <c r="BI55" s="133"/>
      <c r="BJ55" s="133"/>
      <c r="BK55" s="133"/>
      <c r="BL55" s="133"/>
      <c r="BM55" s="133"/>
      <c r="BN55" s="133"/>
      <c r="BO55" s="133"/>
      <c r="BP55" s="133"/>
      <c r="BQ55" s="133"/>
      <c r="BR55" s="133"/>
      <c r="BS55" s="133"/>
      <c r="BT55" s="133"/>
      <c r="BU55" s="133"/>
      <c r="BV55" s="133"/>
      <c r="BW55" s="133"/>
      <c r="BX55" s="133"/>
      <c r="BY55" s="133"/>
      <c r="BZ55" s="133"/>
    </row>
    <row r="56" spans="1:78" s="53" customFormat="1" ht="12.75" customHeight="1" x14ac:dyDescent="0.25">
      <c r="A56" s="53" t="str">
        <f>IF(D56="","",ROWS($A$1:A56))</f>
        <v/>
      </c>
      <c r="B56" s="56">
        <v>55</v>
      </c>
      <c r="C56" s="129" t="str">
        <f t="shared" si="0"/>
        <v/>
      </c>
      <c r="D56" s="129" t="str">
        <f>IFERROR(VLOOKUP($B56,'Section 2'!$C$16:$N$514,COLUMNS('Section 2'!$C$13:C$13),0),"")</f>
        <v/>
      </c>
      <c r="E56" s="130" t="str">
        <f>IF($D56="","",IF(ISBLANK(VLOOKUP($B56,'Section 2'!$C$16:$N$514,COLUMNS('Section 2'!$C$13:D$13),0)),"",VLOOKUP($B56,'Section 2'!$C$16:$N$514,COLUMNS('Section 2'!$C$13:D$13),0)))</f>
        <v/>
      </c>
      <c r="F56" s="129" t="str">
        <f>IF($D56="","",IF(ISBLANK(VLOOKUP($B56,'Section 2'!$C$16:$N$514,COLUMNS('Section 2'!$C$13:E$13),0)),"",VLOOKUP($B56,'Section 2'!$C$16:$N$514,COLUMNS('Section 2'!$C$13:E$13),0)))</f>
        <v/>
      </c>
      <c r="G56" s="129" t="str">
        <f>IF($D56="","",IF(ISBLANK(VLOOKUP($B56,'Section 2'!$C$16:$N$514,COLUMNS('Section 2'!$C$13:F$13),0)),"",VLOOKUP($B56,'Section 2'!$C$16:$N$514,COLUMNS('Section 2'!$C$13:F$13),0)))</f>
        <v/>
      </c>
      <c r="H56" s="129" t="str">
        <f>IF($D56="","",IF(ISBLANK(VLOOKUP($B56,'Section 2'!$C$16:$N$514,COLUMNS('Section 2'!$C$13:G$13),0)),"",VLOOKUP($B56,'Section 2'!$C$16:$N$514,COLUMNS('Section 2'!$C$13:G$13),0)))</f>
        <v/>
      </c>
      <c r="I56" s="129" t="str">
        <f>IF($D56="","",IF(ISBLANK(VLOOKUP($B56,'Section 2'!$C$16:$N$514,COLUMNS('Section 2'!$C$13:H$13),0)),"",VLOOKUP($B56,'Section 2'!$C$16:$N$514,COLUMNS('Section 2'!$C$13:H$13),0)))</f>
        <v/>
      </c>
      <c r="J56" s="129" t="str">
        <f>IF($D56="","",IF(ISBLANK(VLOOKUP($B56,'Section 2'!$C$16:$N$514,COLUMNS('Section 2'!$C$13:I$13),0)),"",VLOOKUP($B56,'Section 2'!$C$16:$N$514,COLUMNS('Section 2'!$C$13:I$13),0)))</f>
        <v/>
      </c>
      <c r="K56" s="129" t="str">
        <f>IF($D56="","",IF(ISBLANK(VLOOKUP($B56,'Section 2'!$C$16:$N$514,COLUMNS('Section 2'!$C$13:J$13),0)),"",VLOOKUP($B56,'Section 2'!$C$16:$N$514,COLUMNS('Section 2'!$C$13:J$13),0)))</f>
        <v/>
      </c>
      <c r="L56" s="129" t="str">
        <f>IF($D56="","",IF(ISBLANK(VLOOKUP($B56,'Section 2'!$C$16:$N$514,COLUMNS('Section 2'!$C$13:K$13),0)),"",VLOOKUP($B56,'Section 2'!$C$16:$N$514,COLUMNS('Section 2'!$C$13:K$13),0)))</f>
        <v/>
      </c>
      <c r="M56" s="129" t="str">
        <f>IF($D56="","",IF(ISBLANK(VLOOKUP($B56,'Section 2'!$C$16:$N$514,COLUMNS('Section 2'!$C$13:L$13),0)),"",VLOOKUP($B56,'Section 2'!$C$16:$N$514,COLUMNS('Section 2'!$C$13:L$13),0)))</f>
        <v/>
      </c>
      <c r="N56" s="129" t="str">
        <f>IF($D56="","",IF(ISBLANK(VLOOKUP($B56,'Section 2'!$C$16:$N$514,COLUMNS('Section 2'!$C$13:M$13),0)),"",VLOOKUP($B56,'Section 2'!$C$16:$N$514,COLUMNS('Section 2'!$C$13:M$13),0)))</f>
        <v/>
      </c>
      <c r="O56" s="130" t="str">
        <f>IF($M56=Lists!$K$4,IF(ISBLANK(VLOOKUP($B56,'Section 2'!$C$16:$N$514,COLUMNS('Section 2'!$C$13:N$13),0)),"",VLOOKUP($B56,'Section 2'!$C$16:$N$514,COLUMNS('Section 2'!$C$13:N$13),0)),"")</f>
        <v/>
      </c>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c r="AP56" s="133"/>
      <c r="AQ56" s="133"/>
      <c r="AR56" s="133"/>
      <c r="AS56" s="133"/>
      <c r="AT56" s="133"/>
      <c r="AU56" s="133"/>
      <c r="AV56" s="133"/>
      <c r="AW56" s="133"/>
      <c r="AX56" s="133"/>
      <c r="AY56" s="133"/>
      <c r="AZ56" s="133"/>
      <c r="BA56" s="133"/>
      <c r="BB56" s="133"/>
      <c r="BC56" s="133"/>
      <c r="BD56" s="133"/>
      <c r="BE56" s="133"/>
      <c r="BF56" s="133"/>
      <c r="BG56" s="133"/>
      <c r="BH56" s="133"/>
      <c r="BI56" s="133"/>
      <c r="BJ56" s="133"/>
      <c r="BK56" s="133"/>
      <c r="BL56" s="133"/>
      <c r="BM56" s="133"/>
      <c r="BN56" s="133"/>
      <c r="BO56" s="133"/>
      <c r="BP56" s="133"/>
      <c r="BQ56" s="133"/>
      <c r="BR56" s="133"/>
      <c r="BS56" s="133"/>
      <c r="BT56" s="133"/>
      <c r="BU56" s="133"/>
      <c r="BV56" s="133"/>
      <c r="BW56" s="133"/>
      <c r="BX56" s="133"/>
      <c r="BY56" s="133"/>
      <c r="BZ56" s="133"/>
    </row>
    <row r="57" spans="1:78" s="53" customFormat="1" ht="12.75" customHeight="1" x14ac:dyDescent="0.25">
      <c r="A57" s="53" t="str">
        <f>IF(D57="","",ROWS($A$1:A57))</f>
        <v/>
      </c>
      <c r="B57" s="56">
        <v>56</v>
      </c>
      <c r="C57" s="129" t="str">
        <f t="shared" si="0"/>
        <v/>
      </c>
      <c r="D57" s="129" t="str">
        <f>IFERROR(VLOOKUP($B57,'Section 2'!$C$16:$N$514,COLUMNS('Section 2'!$C$13:C$13),0),"")</f>
        <v/>
      </c>
      <c r="E57" s="130" t="str">
        <f>IF($D57="","",IF(ISBLANK(VLOOKUP($B57,'Section 2'!$C$16:$N$514,COLUMNS('Section 2'!$C$13:D$13),0)),"",VLOOKUP($B57,'Section 2'!$C$16:$N$514,COLUMNS('Section 2'!$C$13:D$13),0)))</f>
        <v/>
      </c>
      <c r="F57" s="129" t="str">
        <f>IF($D57="","",IF(ISBLANK(VLOOKUP($B57,'Section 2'!$C$16:$N$514,COLUMNS('Section 2'!$C$13:E$13),0)),"",VLOOKUP($B57,'Section 2'!$C$16:$N$514,COLUMNS('Section 2'!$C$13:E$13),0)))</f>
        <v/>
      </c>
      <c r="G57" s="129" t="str">
        <f>IF($D57="","",IF(ISBLANK(VLOOKUP($B57,'Section 2'!$C$16:$N$514,COLUMNS('Section 2'!$C$13:F$13),0)),"",VLOOKUP($B57,'Section 2'!$C$16:$N$514,COLUMNS('Section 2'!$C$13:F$13),0)))</f>
        <v/>
      </c>
      <c r="H57" s="129" t="str">
        <f>IF($D57="","",IF(ISBLANK(VLOOKUP($B57,'Section 2'!$C$16:$N$514,COLUMNS('Section 2'!$C$13:G$13),0)),"",VLOOKUP($B57,'Section 2'!$C$16:$N$514,COLUMNS('Section 2'!$C$13:G$13),0)))</f>
        <v/>
      </c>
      <c r="I57" s="129" t="str">
        <f>IF($D57="","",IF(ISBLANK(VLOOKUP($B57,'Section 2'!$C$16:$N$514,COLUMNS('Section 2'!$C$13:H$13),0)),"",VLOOKUP($B57,'Section 2'!$C$16:$N$514,COLUMNS('Section 2'!$C$13:H$13),0)))</f>
        <v/>
      </c>
      <c r="J57" s="129" t="str">
        <f>IF($D57="","",IF(ISBLANK(VLOOKUP($B57,'Section 2'!$C$16:$N$514,COLUMNS('Section 2'!$C$13:I$13),0)),"",VLOOKUP($B57,'Section 2'!$C$16:$N$514,COLUMNS('Section 2'!$C$13:I$13),0)))</f>
        <v/>
      </c>
      <c r="K57" s="129" t="str">
        <f>IF($D57="","",IF(ISBLANK(VLOOKUP($B57,'Section 2'!$C$16:$N$514,COLUMNS('Section 2'!$C$13:J$13),0)),"",VLOOKUP($B57,'Section 2'!$C$16:$N$514,COLUMNS('Section 2'!$C$13:J$13),0)))</f>
        <v/>
      </c>
      <c r="L57" s="129" t="str">
        <f>IF($D57="","",IF(ISBLANK(VLOOKUP($B57,'Section 2'!$C$16:$N$514,COLUMNS('Section 2'!$C$13:K$13),0)),"",VLOOKUP($B57,'Section 2'!$C$16:$N$514,COLUMNS('Section 2'!$C$13:K$13),0)))</f>
        <v/>
      </c>
      <c r="M57" s="129" t="str">
        <f>IF($D57="","",IF(ISBLANK(VLOOKUP($B57,'Section 2'!$C$16:$N$514,COLUMNS('Section 2'!$C$13:L$13),0)),"",VLOOKUP($B57,'Section 2'!$C$16:$N$514,COLUMNS('Section 2'!$C$13:L$13),0)))</f>
        <v/>
      </c>
      <c r="N57" s="129" t="str">
        <f>IF($D57="","",IF(ISBLANK(VLOOKUP($B57,'Section 2'!$C$16:$N$514,COLUMNS('Section 2'!$C$13:M$13),0)),"",VLOOKUP($B57,'Section 2'!$C$16:$N$514,COLUMNS('Section 2'!$C$13:M$13),0)))</f>
        <v/>
      </c>
      <c r="O57" s="130" t="str">
        <f>IF($M57=Lists!$K$4,IF(ISBLANK(VLOOKUP($B57,'Section 2'!$C$16:$N$514,COLUMNS('Section 2'!$C$13:N$13),0)),"",VLOOKUP($B57,'Section 2'!$C$16:$N$514,COLUMNS('Section 2'!$C$13:N$13),0)),"")</f>
        <v/>
      </c>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c r="BM57" s="133"/>
      <c r="BN57" s="133"/>
      <c r="BO57" s="133"/>
      <c r="BP57" s="133"/>
      <c r="BQ57" s="133"/>
      <c r="BR57" s="133"/>
      <c r="BS57" s="133"/>
      <c r="BT57" s="133"/>
      <c r="BU57" s="133"/>
      <c r="BV57" s="133"/>
      <c r="BW57" s="133"/>
      <c r="BX57" s="133"/>
      <c r="BY57" s="133"/>
      <c r="BZ57" s="133"/>
    </row>
    <row r="58" spans="1:78" s="53" customFormat="1" ht="12.75" customHeight="1" x14ac:dyDescent="0.25">
      <c r="A58" s="53" t="str">
        <f>IF(D58="","",ROWS($A$1:A58))</f>
        <v/>
      </c>
      <c r="B58" s="56">
        <v>57</v>
      </c>
      <c r="C58" s="129" t="str">
        <f t="shared" si="0"/>
        <v/>
      </c>
      <c r="D58" s="129" t="str">
        <f>IFERROR(VLOOKUP($B58,'Section 2'!$C$16:$N$514,COLUMNS('Section 2'!$C$13:C$13),0),"")</f>
        <v/>
      </c>
      <c r="E58" s="130" t="str">
        <f>IF($D58="","",IF(ISBLANK(VLOOKUP($B58,'Section 2'!$C$16:$N$514,COLUMNS('Section 2'!$C$13:D$13),0)),"",VLOOKUP($B58,'Section 2'!$C$16:$N$514,COLUMNS('Section 2'!$C$13:D$13),0)))</f>
        <v/>
      </c>
      <c r="F58" s="129" t="str">
        <f>IF($D58="","",IF(ISBLANK(VLOOKUP($B58,'Section 2'!$C$16:$N$514,COLUMNS('Section 2'!$C$13:E$13),0)),"",VLOOKUP($B58,'Section 2'!$C$16:$N$514,COLUMNS('Section 2'!$C$13:E$13),0)))</f>
        <v/>
      </c>
      <c r="G58" s="129" t="str">
        <f>IF($D58="","",IF(ISBLANK(VLOOKUP($B58,'Section 2'!$C$16:$N$514,COLUMNS('Section 2'!$C$13:F$13),0)),"",VLOOKUP($B58,'Section 2'!$C$16:$N$514,COLUMNS('Section 2'!$C$13:F$13),0)))</f>
        <v/>
      </c>
      <c r="H58" s="129" t="str">
        <f>IF($D58="","",IF(ISBLANK(VLOOKUP($B58,'Section 2'!$C$16:$N$514,COLUMNS('Section 2'!$C$13:G$13),0)),"",VLOOKUP($B58,'Section 2'!$C$16:$N$514,COLUMNS('Section 2'!$C$13:G$13),0)))</f>
        <v/>
      </c>
      <c r="I58" s="129" t="str">
        <f>IF($D58="","",IF(ISBLANK(VLOOKUP($B58,'Section 2'!$C$16:$N$514,COLUMNS('Section 2'!$C$13:H$13),0)),"",VLOOKUP($B58,'Section 2'!$C$16:$N$514,COLUMNS('Section 2'!$C$13:H$13),0)))</f>
        <v/>
      </c>
      <c r="J58" s="129" t="str">
        <f>IF($D58="","",IF(ISBLANK(VLOOKUP($B58,'Section 2'!$C$16:$N$514,COLUMNS('Section 2'!$C$13:I$13),0)),"",VLOOKUP($B58,'Section 2'!$C$16:$N$514,COLUMNS('Section 2'!$C$13:I$13),0)))</f>
        <v/>
      </c>
      <c r="K58" s="129" t="str">
        <f>IF($D58="","",IF(ISBLANK(VLOOKUP($B58,'Section 2'!$C$16:$N$514,COLUMNS('Section 2'!$C$13:J$13),0)),"",VLOOKUP($B58,'Section 2'!$C$16:$N$514,COLUMNS('Section 2'!$C$13:J$13),0)))</f>
        <v/>
      </c>
      <c r="L58" s="129" t="str">
        <f>IF($D58="","",IF(ISBLANK(VLOOKUP($B58,'Section 2'!$C$16:$N$514,COLUMNS('Section 2'!$C$13:K$13),0)),"",VLOOKUP($B58,'Section 2'!$C$16:$N$514,COLUMNS('Section 2'!$C$13:K$13),0)))</f>
        <v/>
      </c>
      <c r="M58" s="129" t="str">
        <f>IF($D58="","",IF(ISBLANK(VLOOKUP($B58,'Section 2'!$C$16:$N$514,COLUMNS('Section 2'!$C$13:L$13),0)),"",VLOOKUP($B58,'Section 2'!$C$16:$N$514,COLUMNS('Section 2'!$C$13:L$13),0)))</f>
        <v/>
      </c>
      <c r="N58" s="129" t="str">
        <f>IF($D58="","",IF(ISBLANK(VLOOKUP($B58,'Section 2'!$C$16:$N$514,COLUMNS('Section 2'!$C$13:M$13),0)),"",VLOOKUP($B58,'Section 2'!$C$16:$N$514,COLUMNS('Section 2'!$C$13:M$13),0)))</f>
        <v/>
      </c>
      <c r="O58" s="130" t="str">
        <f>IF($M58=Lists!$K$4,IF(ISBLANK(VLOOKUP($B58,'Section 2'!$C$16:$N$514,COLUMNS('Section 2'!$C$13:N$13),0)),"",VLOOKUP($B58,'Section 2'!$C$16:$N$514,COLUMNS('Section 2'!$C$13:N$13),0)),"")</f>
        <v/>
      </c>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c r="BM58" s="133"/>
      <c r="BN58" s="133"/>
      <c r="BO58" s="133"/>
      <c r="BP58" s="133"/>
      <c r="BQ58" s="133"/>
      <c r="BR58" s="133"/>
      <c r="BS58" s="133"/>
      <c r="BT58" s="133"/>
      <c r="BU58" s="133"/>
      <c r="BV58" s="133"/>
      <c r="BW58" s="133"/>
      <c r="BX58" s="133"/>
      <c r="BY58" s="133"/>
      <c r="BZ58" s="133"/>
    </row>
    <row r="59" spans="1:78" s="53" customFormat="1" ht="12.75" customHeight="1" x14ac:dyDescent="0.25">
      <c r="A59" s="53" t="str">
        <f>IF(D59="","",ROWS($A$1:A59))</f>
        <v/>
      </c>
      <c r="B59" s="56">
        <v>58</v>
      </c>
      <c r="C59" s="129" t="str">
        <f t="shared" si="0"/>
        <v/>
      </c>
      <c r="D59" s="129" t="str">
        <f>IFERROR(VLOOKUP($B59,'Section 2'!$C$16:$N$514,COLUMNS('Section 2'!$C$13:C$13),0),"")</f>
        <v/>
      </c>
      <c r="E59" s="130" t="str">
        <f>IF($D59="","",IF(ISBLANK(VLOOKUP($B59,'Section 2'!$C$16:$N$514,COLUMNS('Section 2'!$C$13:D$13),0)),"",VLOOKUP($B59,'Section 2'!$C$16:$N$514,COLUMNS('Section 2'!$C$13:D$13),0)))</f>
        <v/>
      </c>
      <c r="F59" s="129" t="str">
        <f>IF($D59="","",IF(ISBLANK(VLOOKUP($B59,'Section 2'!$C$16:$N$514,COLUMNS('Section 2'!$C$13:E$13),0)),"",VLOOKUP($B59,'Section 2'!$C$16:$N$514,COLUMNS('Section 2'!$C$13:E$13),0)))</f>
        <v/>
      </c>
      <c r="G59" s="129" t="str">
        <f>IF($D59="","",IF(ISBLANK(VLOOKUP($B59,'Section 2'!$C$16:$N$514,COLUMNS('Section 2'!$C$13:F$13),0)),"",VLOOKUP($B59,'Section 2'!$C$16:$N$514,COLUMNS('Section 2'!$C$13:F$13),0)))</f>
        <v/>
      </c>
      <c r="H59" s="129" t="str">
        <f>IF($D59="","",IF(ISBLANK(VLOOKUP($B59,'Section 2'!$C$16:$N$514,COLUMNS('Section 2'!$C$13:G$13),0)),"",VLOOKUP($B59,'Section 2'!$C$16:$N$514,COLUMNS('Section 2'!$C$13:G$13),0)))</f>
        <v/>
      </c>
      <c r="I59" s="129" t="str">
        <f>IF($D59="","",IF(ISBLANK(VLOOKUP($B59,'Section 2'!$C$16:$N$514,COLUMNS('Section 2'!$C$13:H$13),0)),"",VLOOKUP($B59,'Section 2'!$C$16:$N$514,COLUMNS('Section 2'!$C$13:H$13),0)))</f>
        <v/>
      </c>
      <c r="J59" s="129" t="str">
        <f>IF($D59="","",IF(ISBLANK(VLOOKUP($B59,'Section 2'!$C$16:$N$514,COLUMNS('Section 2'!$C$13:I$13),0)),"",VLOOKUP($B59,'Section 2'!$C$16:$N$514,COLUMNS('Section 2'!$C$13:I$13),0)))</f>
        <v/>
      </c>
      <c r="K59" s="129" t="str">
        <f>IF($D59="","",IF(ISBLANK(VLOOKUP($B59,'Section 2'!$C$16:$N$514,COLUMNS('Section 2'!$C$13:J$13),0)),"",VLOOKUP($B59,'Section 2'!$C$16:$N$514,COLUMNS('Section 2'!$C$13:J$13),0)))</f>
        <v/>
      </c>
      <c r="L59" s="129" t="str">
        <f>IF($D59="","",IF(ISBLANK(VLOOKUP($B59,'Section 2'!$C$16:$N$514,COLUMNS('Section 2'!$C$13:K$13),0)),"",VLOOKUP($B59,'Section 2'!$C$16:$N$514,COLUMNS('Section 2'!$C$13:K$13),0)))</f>
        <v/>
      </c>
      <c r="M59" s="129" t="str">
        <f>IF($D59="","",IF(ISBLANK(VLOOKUP($B59,'Section 2'!$C$16:$N$514,COLUMNS('Section 2'!$C$13:L$13),0)),"",VLOOKUP($B59,'Section 2'!$C$16:$N$514,COLUMNS('Section 2'!$C$13:L$13),0)))</f>
        <v/>
      </c>
      <c r="N59" s="129" t="str">
        <f>IF($D59="","",IF(ISBLANK(VLOOKUP($B59,'Section 2'!$C$16:$N$514,COLUMNS('Section 2'!$C$13:M$13),0)),"",VLOOKUP($B59,'Section 2'!$C$16:$N$514,COLUMNS('Section 2'!$C$13:M$13),0)))</f>
        <v/>
      </c>
      <c r="O59" s="130" t="str">
        <f>IF($M59=Lists!$K$4,IF(ISBLANK(VLOOKUP($B59,'Section 2'!$C$16:$N$514,COLUMNS('Section 2'!$C$13:N$13),0)),"",VLOOKUP($B59,'Section 2'!$C$16:$N$514,COLUMNS('Section 2'!$C$13:N$13),0)),"")</f>
        <v/>
      </c>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c r="BE59" s="133"/>
      <c r="BF59" s="133"/>
      <c r="BG59" s="133"/>
      <c r="BH59" s="133"/>
      <c r="BI59" s="133"/>
      <c r="BJ59" s="133"/>
      <c r="BK59" s="133"/>
      <c r="BL59" s="133"/>
      <c r="BM59" s="133"/>
      <c r="BN59" s="133"/>
      <c r="BO59" s="133"/>
      <c r="BP59" s="133"/>
      <c r="BQ59" s="133"/>
      <c r="BR59" s="133"/>
      <c r="BS59" s="133"/>
      <c r="BT59" s="133"/>
      <c r="BU59" s="133"/>
      <c r="BV59" s="133"/>
      <c r="BW59" s="133"/>
      <c r="BX59" s="133"/>
      <c r="BY59" s="133"/>
      <c r="BZ59" s="133"/>
    </row>
    <row r="60" spans="1:78" s="53" customFormat="1" ht="12.75" customHeight="1" x14ac:dyDescent="0.25">
      <c r="A60" s="53" t="str">
        <f>IF(D60="","",ROWS($A$1:A60))</f>
        <v/>
      </c>
      <c r="B60" s="56">
        <v>59</v>
      </c>
      <c r="C60" s="129" t="str">
        <f t="shared" si="0"/>
        <v/>
      </c>
      <c r="D60" s="129" t="str">
        <f>IFERROR(VLOOKUP($B60,'Section 2'!$C$16:$N$514,COLUMNS('Section 2'!$C$13:C$13),0),"")</f>
        <v/>
      </c>
      <c r="E60" s="130" t="str">
        <f>IF($D60="","",IF(ISBLANK(VLOOKUP($B60,'Section 2'!$C$16:$N$514,COLUMNS('Section 2'!$C$13:D$13),0)),"",VLOOKUP($B60,'Section 2'!$C$16:$N$514,COLUMNS('Section 2'!$C$13:D$13),0)))</f>
        <v/>
      </c>
      <c r="F60" s="129" t="str">
        <f>IF($D60="","",IF(ISBLANK(VLOOKUP($B60,'Section 2'!$C$16:$N$514,COLUMNS('Section 2'!$C$13:E$13),0)),"",VLOOKUP($B60,'Section 2'!$C$16:$N$514,COLUMNS('Section 2'!$C$13:E$13),0)))</f>
        <v/>
      </c>
      <c r="G60" s="129" t="str">
        <f>IF($D60="","",IF(ISBLANK(VLOOKUP($B60,'Section 2'!$C$16:$N$514,COLUMNS('Section 2'!$C$13:F$13),0)),"",VLOOKUP($B60,'Section 2'!$C$16:$N$514,COLUMNS('Section 2'!$C$13:F$13),0)))</f>
        <v/>
      </c>
      <c r="H60" s="129" t="str">
        <f>IF($D60="","",IF(ISBLANK(VLOOKUP($B60,'Section 2'!$C$16:$N$514,COLUMNS('Section 2'!$C$13:G$13),0)),"",VLOOKUP($B60,'Section 2'!$C$16:$N$514,COLUMNS('Section 2'!$C$13:G$13),0)))</f>
        <v/>
      </c>
      <c r="I60" s="129" t="str">
        <f>IF($D60="","",IF(ISBLANK(VLOOKUP($B60,'Section 2'!$C$16:$N$514,COLUMNS('Section 2'!$C$13:H$13),0)),"",VLOOKUP($B60,'Section 2'!$C$16:$N$514,COLUMNS('Section 2'!$C$13:H$13),0)))</f>
        <v/>
      </c>
      <c r="J60" s="129" t="str">
        <f>IF($D60="","",IF(ISBLANK(VLOOKUP($B60,'Section 2'!$C$16:$N$514,COLUMNS('Section 2'!$C$13:I$13),0)),"",VLOOKUP($B60,'Section 2'!$C$16:$N$514,COLUMNS('Section 2'!$C$13:I$13),0)))</f>
        <v/>
      </c>
      <c r="K60" s="129" t="str">
        <f>IF($D60="","",IF(ISBLANK(VLOOKUP($B60,'Section 2'!$C$16:$N$514,COLUMNS('Section 2'!$C$13:J$13),0)),"",VLOOKUP($B60,'Section 2'!$C$16:$N$514,COLUMNS('Section 2'!$C$13:J$13),0)))</f>
        <v/>
      </c>
      <c r="L60" s="129" t="str">
        <f>IF($D60="","",IF(ISBLANK(VLOOKUP($B60,'Section 2'!$C$16:$N$514,COLUMNS('Section 2'!$C$13:K$13),0)),"",VLOOKUP($B60,'Section 2'!$C$16:$N$514,COLUMNS('Section 2'!$C$13:K$13),0)))</f>
        <v/>
      </c>
      <c r="M60" s="129" t="str">
        <f>IF($D60="","",IF(ISBLANK(VLOOKUP($B60,'Section 2'!$C$16:$N$514,COLUMNS('Section 2'!$C$13:L$13),0)),"",VLOOKUP($B60,'Section 2'!$C$16:$N$514,COLUMNS('Section 2'!$C$13:L$13),0)))</f>
        <v/>
      </c>
      <c r="N60" s="129" t="str">
        <f>IF($D60="","",IF(ISBLANK(VLOOKUP($B60,'Section 2'!$C$16:$N$514,COLUMNS('Section 2'!$C$13:M$13),0)),"",VLOOKUP($B60,'Section 2'!$C$16:$N$514,COLUMNS('Section 2'!$C$13:M$13),0)))</f>
        <v/>
      </c>
      <c r="O60" s="130" t="str">
        <f>IF($M60=Lists!$K$4,IF(ISBLANK(VLOOKUP($B60,'Section 2'!$C$16:$N$514,COLUMNS('Section 2'!$C$13:N$13),0)),"",VLOOKUP($B60,'Section 2'!$C$16:$N$514,COLUMNS('Section 2'!$C$13:N$13),0)),"")</f>
        <v/>
      </c>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c r="BE60" s="133"/>
      <c r="BF60" s="133"/>
      <c r="BG60" s="133"/>
      <c r="BH60" s="133"/>
      <c r="BI60" s="133"/>
      <c r="BJ60" s="133"/>
      <c r="BK60" s="133"/>
      <c r="BL60" s="133"/>
      <c r="BM60" s="133"/>
      <c r="BN60" s="133"/>
      <c r="BO60" s="133"/>
      <c r="BP60" s="133"/>
      <c r="BQ60" s="133"/>
      <c r="BR60" s="133"/>
      <c r="BS60" s="133"/>
      <c r="BT60" s="133"/>
      <c r="BU60" s="133"/>
      <c r="BV60" s="133"/>
      <c r="BW60" s="133"/>
      <c r="BX60" s="133"/>
      <c r="BY60" s="133"/>
      <c r="BZ60" s="133"/>
    </row>
    <row r="61" spans="1:78" s="53" customFormat="1" ht="12.75" customHeight="1" x14ac:dyDescent="0.25">
      <c r="A61" s="53" t="str">
        <f>IF(D61="","",ROWS($A$1:A61))</f>
        <v/>
      </c>
      <c r="B61" s="56">
        <v>60</v>
      </c>
      <c r="C61" s="129" t="str">
        <f t="shared" si="0"/>
        <v/>
      </c>
      <c r="D61" s="129" t="str">
        <f>IFERROR(VLOOKUP($B61,'Section 2'!$C$16:$N$514,COLUMNS('Section 2'!$C$13:C$13),0),"")</f>
        <v/>
      </c>
      <c r="E61" s="130" t="str">
        <f>IF($D61="","",IF(ISBLANK(VLOOKUP($B61,'Section 2'!$C$16:$N$514,COLUMNS('Section 2'!$C$13:D$13),0)),"",VLOOKUP($B61,'Section 2'!$C$16:$N$514,COLUMNS('Section 2'!$C$13:D$13),0)))</f>
        <v/>
      </c>
      <c r="F61" s="129" t="str">
        <f>IF($D61="","",IF(ISBLANK(VLOOKUP($B61,'Section 2'!$C$16:$N$514,COLUMNS('Section 2'!$C$13:E$13),0)),"",VLOOKUP($B61,'Section 2'!$C$16:$N$514,COLUMNS('Section 2'!$C$13:E$13),0)))</f>
        <v/>
      </c>
      <c r="G61" s="129" t="str">
        <f>IF($D61="","",IF(ISBLANK(VLOOKUP($B61,'Section 2'!$C$16:$N$514,COLUMNS('Section 2'!$C$13:F$13),0)),"",VLOOKUP($B61,'Section 2'!$C$16:$N$514,COLUMNS('Section 2'!$C$13:F$13),0)))</f>
        <v/>
      </c>
      <c r="H61" s="129" t="str">
        <f>IF($D61="","",IF(ISBLANK(VLOOKUP($B61,'Section 2'!$C$16:$N$514,COLUMNS('Section 2'!$C$13:G$13),0)),"",VLOOKUP($B61,'Section 2'!$C$16:$N$514,COLUMNS('Section 2'!$C$13:G$13),0)))</f>
        <v/>
      </c>
      <c r="I61" s="129" t="str">
        <f>IF($D61="","",IF(ISBLANK(VLOOKUP($B61,'Section 2'!$C$16:$N$514,COLUMNS('Section 2'!$C$13:H$13),0)),"",VLOOKUP($B61,'Section 2'!$C$16:$N$514,COLUMNS('Section 2'!$C$13:H$13),0)))</f>
        <v/>
      </c>
      <c r="J61" s="129" t="str">
        <f>IF($D61="","",IF(ISBLANK(VLOOKUP($B61,'Section 2'!$C$16:$N$514,COLUMNS('Section 2'!$C$13:I$13),0)),"",VLOOKUP($B61,'Section 2'!$C$16:$N$514,COLUMNS('Section 2'!$C$13:I$13),0)))</f>
        <v/>
      </c>
      <c r="K61" s="129" t="str">
        <f>IF($D61="","",IF(ISBLANK(VLOOKUP($B61,'Section 2'!$C$16:$N$514,COLUMNS('Section 2'!$C$13:J$13),0)),"",VLOOKUP($B61,'Section 2'!$C$16:$N$514,COLUMNS('Section 2'!$C$13:J$13),0)))</f>
        <v/>
      </c>
      <c r="L61" s="129" t="str">
        <f>IF($D61="","",IF(ISBLANK(VLOOKUP($B61,'Section 2'!$C$16:$N$514,COLUMNS('Section 2'!$C$13:K$13),0)),"",VLOOKUP($B61,'Section 2'!$C$16:$N$514,COLUMNS('Section 2'!$C$13:K$13),0)))</f>
        <v/>
      </c>
      <c r="M61" s="129" t="str">
        <f>IF($D61="","",IF(ISBLANK(VLOOKUP($B61,'Section 2'!$C$16:$N$514,COLUMNS('Section 2'!$C$13:L$13),0)),"",VLOOKUP($B61,'Section 2'!$C$16:$N$514,COLUMNS('Section 2'!$C$13:L$13),0)))</f>
        <v/>
      </c>
      <c r="N61" s="129" t="str">
        <f>IF($D61="","",IF(ISBLANK(VLOOKUP($B61,'Section 2'!$C$16:$N$514,COLUMNS('Section 2'!$C$13:M$13),0)),"",VLOOKUP($B61,'Section 2'!$C$16:$N$514,COLUMNS('Section 2'!$C$13:M$13),0)))</f>
        <v/>
      </c>
      <c r="O61" s="130" t="str">
        <f>IF($M61=Lists!$K$4,IF(ISBLANK(VLOOKUP($B61,'Section 2'!$C$16:$N$514,COLUMNS('Section 2'!$C$13:N$13),0)),"",VLOOKUP($B61,'Section 2'!$C$16:$N$514,COLUMNS('Section 2'!$C$13:N$13),0)),"")</f>
        <v/>
      </c>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3"/>
      <c r="BF61" s="133"/>
      <c r="BG61" s="133"/>
      <c r="BH61" s="133"/>
      <c r="BI61" s="133"/>
      <c r="BJ61" s="133"/>
      <c r="BK61" s="133"/>
      <c r="BL61" s="133"/>
      <c r="BM61" s="133"/>
      <c r="BN61" s="133"/>
      <c r="BO61" s="133"/>
      <c r="BP61" s="133"/>
      <c r="BQ61" s="133"/>
      <c r="BR61" s="133"/>
      <c r="BS61" s="133"/>
      <c r="BT61" s="133"/>
      <c r="BU61" s="133"/>
      <c r="BV61" s="133"/>
      <c r="BW61" s="133"/>
      <c r="BX61" s="133"/>
      <c r="BY61" s="133"/>
      <c r="BZ61" s="133"/>
    </row>
    <row r="62" spans="1:78" s="53" customFormat="1" ht="12.75" customHeight="1" x14ac:dyDescent="0.25">
      <c r="A62" s="53" t="str">
        <f>IF(D62="","",ROWS($A$1:A62))</f>
        <v/>
      </c>
      <c r="B62" s="56">
        <v>61</v>
      </c>
      <c r="C62" s="129" t="str">
        <f t="shared" si="0"/>
        <v/>
      </c>
      <c r="D62" s="129" t="str">
        <f>IFERROR(VLOOKUP($B62,'Section 2'!$C$16:$N$514,COLUMNS('Section 2'!$C$13:C$13),0),"")</f>
        <v/>
      </c>
      <c r="E62" s="130" t="str">
        <f>IF($D62="","",IF(ISBLANK(VLOOKUP($B62,'Section 2'!$C$16:$N$514,COLUMNS('Section 2'!$C$13:D$13),0)),"",VLOOKUP($B62,'Section 2'!$C$16:$N$514,COLUMNS('Section 2'!$C$13:D$13),0)))</f>
        <v/>
      </c>
      <c r="F62" s="129" t="str">
        <f>IF($D62="","",IF(ISBLANK(VLOOKUP($B62,'Section 2'!$C$16:$N$514,COLUMNS('Section 2'!$C$13:E$13),0)),"",VLOOKUP($B62,'Section 2'!$C$16:$N$514,COLUMNS('Section 2'!$C$13:E$13),0)))</f>
        <v/>
      </c>
      <c r="G62" s="129" t="str">
        <f>IF($D62="","",IF(ISBLANK(VLOOKUP($B62,'Section 2'!$C$16:$N$514,COLUMNS('Section 2'!$C$13:F$13),0)),"",VLOOKUP($B62,'Section 2'!$C$16:$N$514,COLUMNS('Section 2'!$C$13:F$13),0)))</f>
        <v/>
      </c>
      <c r="H62" s="129" t="str">
        <f>IF($D62="","",IF(ISBLANK(VLOOKUP($B62,'Section 2'!$C$16:$N$514,COLUMNS('Section 2'!$C$13:G$13),0)),"",VLOOKUP($B62,'Section 2'!$C$16:$N$514,COLUMNS('Section 2'!$C$13:G$13),0)))</f>
        <v/>
      </c>
      <c r="I62" s="129" t="str">
        <f>IF($D62="","",IF(ISBLANK(VLOOKUP($B62,'Section 2'!$C$16:$N$514,COLUMNS('Section 2'!$C$13:H$13),0)),"",VLOOKUP($B62,'Section 2'!$C$16:$N$514,COLUMNS('Section 2'!$C$13:H$13),0)))</f>
        <v/>
      </c>
      <c r="J62" s="129" t="str">
        <f>IF($D62="","",IF(ISBLANK(VLOOKUP($B62,'Section 2'!$C$16:$N$514,COLUMNS('Section 2'!$C$13:I$13),0)),"",VLOOKUP($B62,'Section 2'!$C$16:$N$514,COLUMNS('Section 2'!$C$13:I$13),0)))</f>
        <v/>
      </c>
      <c r="K62" s="129" t="str">
        <f>IF($D62="","",IF(ISBLANK(VLOOKUP($B62,'Section 2'!$C$16:$N$514,COLUMNS('Section 2'!$C$13:J$13),0)),"",VLOOKUP($B62,'Section 2'!$C$16:$N$514,COLUMNS('Section 2'!$C$13:J$13),0)))</f>
        <v/>
      </c>
      <c r="L62" s="129" t="str">
        <f>IF($D62="","",IF(ISBLANK(VLOOKUP($B62,'Section 2'!$C$16:$N$514,COLUMNS('Section 2'!$C$13:K$13),0)),"",VLOOKUP($B62,'Section 2'!$C$16:$N$514,COLUMNS('Section 2'!$C$13:K$13),0)))</f>
        <v/>
      </c>
      <c r="M62" s="129" t="str">
        <f>IF($D62="","",IF(ISBLANK(VLOOKUP($B62,'Section 2'!$C$16:$N$514,COLUMNS('Section 2'!$C$13:L$13),0)),"",VLOOKUP($B62,'Section 2'!$C$16:$N$514,COLUMNS('Section 2'!$C$13:L$13),0)))</f>
        <v/>
      </c>
      <c r="N62" s="129" t="str">
        <f>IF($D62="","",IF(ISBLANK(VLOOKUP($B62,'Section 2'!$C$16:$N$514,COLUMNS('Section 2'!$C$13:M$13),0)),"",VLOOKUP($B62,'Section 2'!$C$16:$N$514,COLUMNS('Section 2'!$C$13:M$13),0)))</f>
        <v/>
      </c>
      <c r="O62" s="130" t="str">
        <f>IF($M62=Lists!$K$4,IF(ISBLANK(VLOOKUP($B62,'Section 2'!$C$16:$N$514,COLUMNS('Section 2'!$C$13:N$13),0)),"",VLOOKUP($B62,'Section 2'!$C$16:$N$514,COLUMNS('Section 2'!$C$13:N$13),0)),"")</f>
        <v/>
      </c>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c r="AO62" s="133"/>
      <c r="AP62" s="133"/>
      <c r="AQ62" s="133"/>
      <c r="AR62" s="133"/>
      <c r="AS62" s="133"/>
      <c r="AT62" s="133"/>
      <c r="AU62" s="133"/>
      <c r="AV62" s="133"/>
      <c r="AW62" s="133"/>
      <c r="AX62" s="133"/>
      <c r="AY62" s="133"/>
      <c r="AZ62" s="133"/>
      <c r="BA62" s="133"/>
      <c r="BB62" s="133"/>
      <c r="BC62" s="133"/>
      <c r="BD62" s="133"/>
      <c r="BE62" s="133"/>
      <c r="BF62" s="133"/>
      <c r="BG62" s="133"/>
      <c r="BH62" s="133"/>
      <c r="BI62" s="133"/>
      <c r="BJ62" s="133"/>
      <c r="BK62" s="133"/>
      <c r="BL62" s="133"/>
      <c r="BM62" s="133"/>
      <c r="BN62" s="133"/>
      <c r="BO62" s="133"/>
      <c r="BP62" s="133"/>
      <c r="BQ62" s="133"/>
      <c r="BR62" s="133"/>
      <c r="BS62" s="133"/>
      <c r="BT62" s="133"/>
      <c r="BU62" s="133"/>
      <c r="BV62" s="133"/>
      <c r="BW62" s="133"/>
      <c r="BX62" s="133"/>
      <c r="BY62" s="133"/>
      <c r="BZ62" s="133"/>
    </row>
    <row r="63" spans="1:78" s="53" customFormat="1" ht="12.75" customHeight="1" x14ac:dyDescent="0.25">
      <c r="A63" s="53" t="str">
        <f>IF(D63="","",ROWS($A$1:A63))</f>
        <v/>
      </c>
      <c r="B63" s="56">
        <v>62</v>
      </c>
      <c r="C63" s="129" t="str">
        <f t="shared" si="0"/>
        <v/>
      </c>
      <c r="D63" s="129" t="str">
        <f>IFERROR(VLOOKUP($B63,'Section 2'!$C$16:$N$514,COLUMNS('Section 2'!$C$13:C$13),0),"")</f>
        <v/>
      </c>
      <c r="E63" s="130" t="str">
        <f>IF($D63="","",IF(ISBLANK(VLOOKUP($B63,'Section 2'!$C$16:$N$514,COLUMNS('Section 2'!$C$13:D$13),0)),"",VLOOKUP($B63,'Section 2'!$C$16:$N$514,COLUMNS('Section 2'!$C$13:D$13),0)))</f>
        <v/>
      </c>
      <c r="F63" s="129" t="str">
        <f>IF($D63="","",IF(ISBLANK(VLOOKUP($B63,'Section 2'!$C$16:$N$514,COLUMNS('Section 2'!$C$13:E$13),0)),"",VLOOKUP($B63,'Section 2'!$C$16:$N$514,COLUMNS('Section 2'!$C$13:E$13),0)))</f>
        <v/>
      </c>
      <c r="G63" s="129" t="str">
        <f>IF($D63="","",IF(ISBLANK(VLOOKUP($B63,'Section 2'!$C$16:$N$514,COLUMNS('Section 2'!$C$13:F$13),0)),"",VLOOKUP($B63,'Section 2'!$C$16:$N$514,COLUMNS('Section 2'!$C$13:F$13),0)))</f>
        <v/>
      </c>
      <c r="H63" s="129" t="str">
        <f>IF($D63="","",IF(ISBLANK(VLOOKUP($B63,'Section 2'!$C$16:$N$514,COLUMNS('Section 2'!$C$13:G$13),0)),"",VLOOKUP($B63,'Section 2'!$C$16:$N$514,COLUMNS('Section 2'!$C$13:G$13),0)))</f>
        <v/>
      </c>
      <c r="I63" s="129" t="str">
        <f>IF($D63="","",IF(ISBLANK(VLOOKUP($B63,'Section 2'!$C$16:$N$514,COLUMNS('Section 2'!$C$13:H$13),0)),"",VLOOKUP($B63,'Section 2'!$C$16:$N$514,COLUMNS('Section 2'!$C$13:H$13),0)))</f>
        <v/>
      </c>
      <c r="J63" s="129" t="str">
        <f>IF($D63="","",IF(ISBLANK(VLOOKUP($B63,'Section 2'!$C$16:$N$514,COLUMNS('Section 2'!$C$13:I$13),0)),"",VLOOKUP($B63,'Section 2'!$C$16:$N$514,COLUMNS('Section 2'!$C$13:I$13),0)))</f>
        <v/>
      </c>
      <c r="K63" s="129" t="str">
        <f>IF($D63="","",IF(ISBLANK(VLOOKUP($B63,'Section 2'!$C$16:$N$514,COLUMNS('Section 2'!$C$13:J$13),0)),"",VLOOKUP($B63,'Section 2'!$C$16:$N$514,COLUMNS('Section 2'!$C$13:J$13),0)))</f>
        <v/>
      </c>
      <c r="L63" s="129" t="str">
        <f>IF($D63="","",IF(ISBLANK(VLOOKUP($B63,'Section 2'!$C$16:$N$514,COLUMNS('Section 2'!$C$13:K$13),0)),"",VLOOKUP($B63,'Section 2'!$C$16:$N$514,COLUMNS('Section 2'!$C$13:K$13),0)))</f>
        <v/>
      </c>
      <c r="M63" s="129" t="str">
        <f>IF($D63="","",IF(ISBLANK(VLOOKUP($B63,'Section 2'!$C$16:$N$514,COLUMNS('Section 2'!$C$13:L$13),0)),"",VLOOKUP($B63,'Section 2'!$C$16:$N$514,COLUMNS('Section 2'!$C$13:L$13),0)))</f>
        <v/>
      </c>
      <c r="N63" s="129" t="str">
        <f>IF($D63="","",IF(ISBLANK(VLOOKUP($B63,'Section 2'!$C$16:$N$514,COLUMNS('Section 2'!$C$13:M$13),0)),"",VLOOKUP($B63,'Section 2'!$C$16:$N$514,COLUMNS('Section 2'!$C$13:M$13),0)))</f>
        <v/>
      </c>
      <c r="O63" s="130" t="str">
        <f>IF($M63=Lists!$K$4,IF(ISBLANK(VLOOKUP($B63,'Section 2'!$C$16:$N$514,COLUMNS('Section 2'!$C$13:N$13),0)),"",VLOOKUP($B63,'Section 2'!$C$16:$N$514,COLUMNS('Section 2'!$C$13:N$13),0)),"")</f>
        <v/>
      </c>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c r="AO63" s="133"/>
      <c r="AP63" s="133"/>
      <c r="AQ63" s="133"/>
      <c r="AR63" s="133"/>
      <c r="AS63" s="133"/>
      <c r="AT63" s="133"/>
      <c r="AU63" s="133"/>
      <c r="AV63" s="133"/>
      <c r="AW63" s="133"/>
      <c r="AX63" s="133"/>
      <c r="AY63" s="133"/>
      <c r="AZ63" s="133"/>
      <c r="BA63" s="133"/>
      <c r="BB63" s="133"/>
      <c r="BC63" s="133"/>
      <c r="BD63" s="133"/>
      <c r="BE63" s="133"/>
      <c r="BF63" s="133"/>
      <c r="BG63" s="133"/>
      <c r="BH63" s="133"/>
      <c r="BI63" s="133"/>
      <c r="BJ63" s="133"/>
      <c r="BK63" s="133"/>
      <c r="BL63" s="133"/>
      <c r="BM63" s="133"/>
      <c r="BN63" s="133"/>
      <c r="BO63" s="133"/>
      <c r="BP63" s="133"/>
      <c r="BQ63" s="133"/>
      <c r="BR63" s="133"/>
      <c r="BS63" s="133"/>
      <c r="BT63" s="133"/>
      <c r="BU63" s="133"/>
      <c r="BV63" s="133"/>
      <c r="BW63" s="133"/>
      <c r="BX63" s="133"/>
      <c r="BY63" s="133"/>
      <c r="BZ63" s="133"/>
    </row>
    <row r="64" spans="1:78" s="53" customFormat="1" ht="12.75" customHeight="1" x14ac:dyDescent="0.25">
      <c r="A64" s="53" t="str">
        <f>IF(D64="","",ROWS($A$1:A64))</f>
        <v/>
      </c>
      <c r="B64" s="56">
        <v>63</v>
      </c>
      <c r="C64" s="129" t="str">
        <f t="shared" si="0"/>
        <v/>
      </c>
      <c r="D64" s="129" t="str">
        <f>IFERROR(VLOOKUP($B64,'Section 2'!$C$16:$N$514,COLUMNS('Section 2'!$C$13:C$13),0),"")</f>
        <v/>
      </c>
      <c r="E64" s="130" t="str">
        <f>IF($D64="","",IF(ISBLANK(VLOOKUP($B64,'Section 2'!$C$16:$N$514,COLUMNS('Section 2'!$C$13:D$13),0)),"",VLOOKUP($B64,'Section 2'!$C$16:$N$514,COLUMNS('Section 2'!$C$13:D$13),0)))</f>
        <v/>
      </c>
      <c r="F64" s="129" t="str">
        <f>IF($D64="","",IF(ISBLANK(VLOOKUP($B64,'Section 2'!$C$16:$N$514,COLUMNS('Section 2'!$C$13:E$13),0)),"",VLOOKUP($B64,'Section 2'!$C$16:$N$514,COLUMNS('Section 2'!$C$13:E$13),0)))</f>
        <v/>
      </c>
      <c r="G64" s="129" t="str">
        <f>IF($D64="","",IF(ISBLANK(VLOOKUP($B64,'Section 2'!$C$16:$N$514,COLUMNS('Section 2'!$C$13:F$13),0)),"",VLOOKUP($B64,'Section 2'!$C$16:$N$514,COLUMNS('Section 2'!$C$13:F$13),0)))</f>
        <v/>
      </c>
      <c r="H64" s="129" t="str">
        <f>IF($D64="","",IF(ISBLANK(VLOOKUP($B64,'Section 2'!$C$16:$N$514,COLUMNS('Section 2'!$C$13:G$13),0)),"",VLOOKUP($B64,'Section 2'!$C$16:$N$514,COLUMNS('Section 2'!$C$13:G$13),0)))</f>
        <v/>
      </c>
      <c r="I64" s="129" t="str">
        <f>IF($D64="","",IF(ISBLANK(VLOOKUP($B64,'Section 2'!$C$16:$N$514,COLUMNS('Section 2'!$C$13:H$13),0)),"",VLOOKUP($B64,'Section 2'!$C$16:$N$514,COLUMNS('Section 2'!$C$13:H$13),0)))</f>
        <v/>
      </c>
      <c r="J64" s="129" t="str">
        <f>IF($D64="","",IF(ISBLANK(VLOOKUP($B64,'Section 2'!$C$16:$N$514,COLUMNS('Section 2'!$C$13:I$13),0)),"",VLOOKUP($B64,'Section 2'!$C$16:$N$514,COLUMNS('Section 2'!$C$13:I$13),0)))</f>
        <v/>
      </c>
      <c r="K64" s="129" t="str">
        <f>IF($D64="","",IF(ISBLANK(VLOOKUP($B64,'Section 2'!$C$16:$N$514,COLUMNS('Section 2'!$C$13:J$13),0)),"",VLOOKUP($B64,'Section 2'!$C$16:$N$514,COLUMNS('Section 2'!$C$13:J$13),0)))</f>
        <v/>
      </c>
      <c r="L64" s="129" t="str">
        <f>IF($D64="","",IF(ISBLANK(VLOOKUP($B64,'Section 2'!$C$16:$N$514,COLUMNS('Section 2'!$C$13:K$13),0)),"",VLOOKUP($B64,'Section 2'!$C$16:$N$514,COLUMNS('Section 2'!$C$13:K$13),0)))</f>
        <v/>
      </c>
      <c r="M64" s="129" t="str">
        <f>IF($D64="","",IF(ISBLANK(VLOOKUP($B64,'Section 2'!$C$16:$N$514,COLUMNS('Section 2'!$C$13:L$13),0)),"",VLOOKUP($B64,'Section 2'!$C$16:$N$514,COLUMNS('Section 2'!$C$13:L$13),0)))</f>
        <v/>
      </c>
      <c r="N64" s="129" t="str">
        <f>IF($D64="","",IF(ISBLANK(VLOOKUP($B64,'Section 2'!$C$16:$N$514,COLUMNS('Section 2'!$C$13:M$13),0)),"",VLOOKUP($B64,'Section 2'!$C$16:$N$514,COLUMNS('Section 2'!$C$13:M$13),0)))</f>
        <v/>
      </c>
      <c r="O64" s="130" t="str">
        <f>IF($M64=Lists!$K$4,IF(ISBLANK(VLOOKUP($B64,'Section 2'!$C$16:$N$514,COLUMNS('Section 2'!$C$13:N$13),0)),"",VLOOKUP($B64,'Section 2'!$C$16:$N$514,COLUMNS('Section 2'!$C$13:N$13),0)),"")</f>
        <v/>
      </c>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c r="AO64" s="133"/>
      <c r="AP64" s="133"/>
      <c r="AQ64" s="133"/>
      <c r="AR64" s="133"/>
      <c r="AS64" s="133"/>
      <c r="AT64" s="133"/>
      <c r="AU64" s="133"/>
      <c r="AV64" s="133"/>
      <c r="AW64" s="133"/>
      <c r="AX64" s="133"/>
      <c r="AY64" s="133"/>
      <c r="AZ64" s="133"/>
      <c r="BA64" s="133"/>
      <c r="BB64" s="133"/>
      <c r="BC64" s="133"/>
      <c r="BD64" s="133"/>
      <c r="BE64" s="133"/>
      <c r="BF64" s="133"/>
      <c r="BG64" s="133"/>
      <c r="BH64" s="133"/>
      <c r="BI64" s="133"/>
      <c r="BJ64" s="133"/>
      <c r="BK64" s="133"/>
      <c r="BL64" s="133"/>
      <c r="BM64" s="133"/>
      <c r="BN64" s="133"/>
      <c r="BO64" s="133"/>
      <c r="BP64" s="133"/>
      <c r="BQ64" s="133"/>
      <c r="BR64" s="133"/>
      <c r="BS64" s="133"/>
      <c r="BT64" s="133"/>
      <c r="BU64" s="133"/>
      <c r="BV64" s="133"/>
      <c r="BW64" s="133"/>
      <c r="BX64" s="133"/>
      <c r="BY64" s="133"/>
      <c r="BZ64" s="133"/>
    </row>
    <row r="65" spans="1:78" s="53" customFormat="1" ht="12.75" customHeight="1" x14ac:dyDescent="0.25">
      <c r="A65" s="53" t="str">
        <f>IF(D65="","",ROWS($A$1:A65))</f>
        <v/>
      </c>
      <c r="B65" s="56">
        <v>64</v>
      </c>
      <c r="C65" s="129" t="str">
        <f t="shared" si="0"/>
        <v/>
      </c>
      <c r="D65" s="129" t="str">
        <f>IFERROR(VLOOKUP($B65,'Section 2'!$C$16:$N$514,COLUMNS('Section 2'!$C$13:C$13),0),"")</f>
        <v/>
      </c>
      <c r="E65" s="130" t="str">
        <f>IF($D65="","",IF(ISBLANK(VLOOKUP($B65,'Section 2'!$C$16:$N$514,COLUMNS('Section 2'!$C$13:D$13),0)),"",VLOOKUP($B65,'Section 2'!$C$16:$N$514,COLUMNS('Section 2'!$C$13:D$13),0)))</f>
        <v/>
      </c>
      <c r="F65" s="129" t="str">
        <f>IF($D65="","",IF(ISBLANK(VLOOKUP($B65,'Section 2'!$C$16:$N$514,COLUMNS('Section 2'!$C$13:E$13),0)),"",VLOOKUP($B65,'Section 2'!$C$16:$N$514,COLUMNS('Section 2'!$C$13:E$13),0)))</f>
        <v/>
      </c>
      <c r="G65" s="129" t="str">
        <f>IF($D65="","",IF(ISBLANK(VLOOKUP($B65,'Section 2'!$C$16:$N$514,COLUMNS('Section 2'!$C$13:F$13),0)),"",VLOOKUP($B65,'Section 2'!$C$16:$N$514,COLUMNS('Section 2'!$C$13:F$13),0)))</f>
        <v/>
      </c>
      <c r="H65" s="129" t="str">
        <f>IF($D65="","",IF(ISBLANK(VLOOKUP($B65,'Section 2'!$C$16:$N$514,COLUMNS('Section 2'!$C$13:G$13),0)),"",VLOOKUP($B65,'Section 2'!$C$16:$N$514,COLUMNS('Section 2'!$C$13:G$13),0)))</f>
        <v/>
      </c>
      <c r="I65" s="129" t="str">
        <f>IF($D65="","",IF(ISBLANK(VLOOKUP($B65,'Section 2'!$C$16:$N$514,COLUMNS('Section 2'!$C$13:H$13),0)),"",VLOOKUP($B65,'Section 2'!$C$16:$N$514,COLUMNS('Section 2'!$C$13:H$13),0)))</f>
        <v/>
      </c>
      <c r="J65" s="129" t="str">
        <f>IF($D65="","",IF(ISBLANK(VLOOKUP($B65,'Section 2'!$C$16:$N$514,COLUMNS('Section 2'!$C$13:I$13),0)),"",VLOOKUP($B65,'Section 2'!$C$16:$N$514,COLUMNS('Section 2'!$C$13:I$13),0)))</f>
        <v/>
      </c>
      <c r="K65" s="129" t="str">
        <f>IF($D65="","",IF(ISBLANK(VLOOKUP($B65,'Section 2'!$C$16:$N$514,COLUMNS('Section 2'!$C$13:J$13),0)),"",VLOOKUP($B65,'Section 2'!$C$16:$N$514,COLUMNS('Section 2'!$C$13:J$13),0)))</f>
        <v/>
      </c>
      <c r="L65" s="129" t="str">
        <f>IF($D65="","",IF(ISBLANK(VLOOKUP($B65,'Section 2'!$C$16:$N$514,COLUMNS('Section 2'!$C$13:K$13),0)),"",VLOOKUP($B65,'Section 2'!$C$16:$N$514,COLUMNS('Section 2'!$C$13:K$13),0)))</f>
        <v/>
      </c>
      <c r="M65" s="129" t="str">
        <f>IF($D65="","",IF(ISBLANK(VLOOKUP($B65,'Section 2'!$C$16:$N$514,COLUMNS('Section 2'!$C$13:L$13),0)),"",VLOOKUP($B65,'Section 2'!$C$16:$N$514,COLUMNS('Section 2'!$C$13:L$13),0)))</f>
        <v/>
      </c>
      <c r="N65" s="129" t="str">
        <f>IF($D65="","",IF(ISBLANK(VLOOKUP($B65,'Section 2'!$C$16:$N$514,COLUMNS('Section 2'!$C$13:M$13),0)),"",VLOOKUP($B65,'Section 2'!$C$16:$N$514,COLUMNS('Section 2'!$C$13:M$13),0)))</f>
        <v/>
      </c>
      <c r="O65" s="130" t="str">
        <f>IF($M65=Lists!$K$4,IF(ISBLANK(VLOOKUP($B65,'Section 2'!$C$16:$N$514,COLUMNS('Section 2'!$C$13:N$13),0)),"",VLOOKUP($B65,'Section 2'!$C$16:$N$514,COLUMNS('Section 2'!$C$13:N$13),0)),"")</f>
        <v/>
      </c>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c r="AU65" s="133"/>
      <c r="AV65" s="133"/>
      <c r="AW65" s="133"/>
      <c r="AX65" s="133"/>
      <c r="AY65" s="133"/>
      <c r="AZ65" s="133"/>
      <c r="BA65" s="133"/>
      <c r="BB65" s="133"/>
      <c r="BC65" s="133"/>
      <c r="BD65" s="133"/>
      <c r="BE65" s="133"/>
      <c r="BF65" s="133"/>
      <c r="BG65" s="133"/>
      <c r="BH65" s="133"/>
      <c r="BI65" s="133"/>
      <c r="BJ65" s="133"/>
      <c r="BK65" s="133"/>
      <c r="BL65" s="133"/>
      <c r="BM65" s="133"/>
      <c r="BN65" s="133"/>
      <c r="BO65" s="133"/>
      <c r="BP65" s="133"/>
      <c r="BQ65" s="133"/>
      <c r="BR65" s="133"/>
      <c r="BS65" s="133"/>
      <c r="BT65" s="133"/>
      <c r="BU65" s="133"/>
      <c r="BV65" s="133"/>
      <c r="BW65" s="133"/>
      <c r="BX65" s="133"/>
      <c r="BY65" s="133"/>
      <c r="BZ65" s="133"/>
    </row>
    <row r="66" spans="1:78" s="53" customFormat="1" ht="12.75" customHeight="1" x14ac:dyDescent="0.25">
      <c r="A66" s="53" t="str">
        <f>IF(D66="","",ROWS($A$1:A66))</f>
        <v/>
      </c>
      <c r="B66" s="56">
        <v>65</v>
      </c>
      <c r="C66" s="129" t="str">
        <f t="shared" si="0"/>
        <v/>
      </c>
      <c r="D66" s="129" t="str">
        <f>IFERROR(VLOOKUP($B66,'Section 2'!$C$16:$N$514,COLUMNS('Section 2'!$C$13:C$13),0),"")</f>
        <v/>
      </c>
      <c r="E66" s="130" t="str">
        <f>IF($D66="","",IF(ISBLANK(VLOOKUP($B66,'Section 2'!$C$16:$N$514,COLUMNS('Section 2'!$C$13:D$13),0)),"",VLOOKUP($B66,'Section 2'!$C$16:$N$514,COLUMNS('Section 2'!$C$13:D$13),0)))</f>
        <v/>
      </c>
      <c r="F66" s="129" t="str">
        <f>IF($D66="","",IF(ISBLANK(VLOOKUP($B66,'Section 2'!$C$16:$N$514,COLUMNS('Section 2'!$C$13:E$13),0)),"",VLOOKUP($B66,'Section 2'!$C$16:$N$514,COLUMNS('Section 2'!$C$13:E$13),0)))</f>
        <v/>
      </c>
      <c r="G66" s="129" t="str">
        <f>IF($D66="","",IF(ISBLANK(VLOOKUP($B66,'Section 2'!$C$16:$N$514,COLUMNS('Section 2'!$C$13:F$13),0)),"",VLOOKUP($B66,'Section 2'!$C$16:$N$514,COLUMNS('Section 2'!$C$13:F$13),0)))</f>
        <v/>
      </c>
      <c r="H66" s="129" t="str">
        <f>IF($D66="","",IF(ISBLANK(VLOOKUP($B66,'Section 2'!$C$16:$N$514,COLUMNS('Section 2'!$C$13:G$13),0)),"",VLOOKUP($B66,'Section 2'!$C$16:$N$514,COLUMNS('Section 2'!$C$13:G$13),0)))</f>
        <v/>
      </c>
      <c r="I66" s="129" t="str">
        <f>IF($D66="","",IF(ISBLANK(VLOOKUP($B66,'Section 2'!$C$16:$N$514,COLUMNS('Section 2'!$C$13:H$13),0)),"",VLOOKUP($B66,'Section 2'!$C$16:$N$514,COLUMNS('Section 2'!$C$13:H$13),0)))</f>
        <v/>
      </c>
      <c r="J66" s="129" t="str">
        <f>IF($D66="","",IF(ISBLANK(VLOOKUP($B66,'Section 2'!$C$16:$N$514,COLUMNS('Section 2'!$C$13:I$13),0)),"",VLOOKUP($B66,'Section 2'!$C$16:$N$514,COLUMNS('Section 2'!$C$13:I$13),0)))</f>
        <v/>
      </c>
      <c r="K66" s="129" t="str">
        <f>IF($D66="","",IF(ISBLANK(VLOOKUP($B66,'Section 2'!$C$16:$N$514,COLUMNS('Section 2'!$C$13:J$13),0)),"",VLOOKUP($B66,'Section 2'!$C$16:$N$514,COLUMNS('Section 2'!$C$13:J$13),0)))</f>
        <v/>
      </c>
      <c r="L66" s="129" t="str">
        <f>IF($D66="","",IF(ISBLANK(VLOOKUP($B66,'Section 2'!$C$16:$N$514,COLUMNS('Section 2'!$C$13:K$13),0)),"",VLOOKUP($B66,'Section 2'!$C$16:$N$514,COLUMNS('Section 2'!$C$13:K$13),0)))</f>
        <v/>
      </c>
      <c r="M66" s="129" t="str">
        <f>IF($D66="","",IF(ISBLANK(VLOOKUP($B66,'Section 2'!$C$16:$N$514,COLUMNS('Section 2'!$C$13:L$13),0)),"",VLOOKUP($B66,'Section 2'!$C$16:$N$514,COLUMNS('Section 2'!$C$13:L$13),0)))</f>
        <v/>
      </c>
      <c r="N66" s="129" t="str">
        <f>IF($D66="","",IF(ISBLANK(VLOOKUP($B66,'Section 2'!$C$16:$N$514,COLUMNS('Section 2'!$C$13:M$13),0)),"",VLOOKUP($B66,'Section 2'!$C$16:$N$514,COLUMNS('Section 2'!$C$13:M$13),0)))</f>
        <v/>
      </c>
      <c r="O66" s="130" t="str">
        <f>IF($M66=Lists!$K$4,IF(ISBLANK(VLOOKUP($B66,'Section 2'!$C$16:$N$514,COLUMNS('Section 2'!$C$13:N$13),0)),"",VLOOKUP($B66,'Section 2'!$C$16:$N$514,COLUMNS('Section 2'!$C$13:N$13),0)),"")</f>
        <v/>
      </c>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row>
    <row r="67" spans="1:78" s="53" customFormat="1" ht="12.75" customHeight="1" x14ac:dyDescent="0.25">
      <c r="A67" s="53" t="str">
        <f>IF(D67="","",ROWS($A$1:A67))</f>
        <v/>
      </c>
      <c r="B67" s="56">
        <v>66</v>
      </c>
      <c r="C67" s="129" t="str">
        <f t="shared" ref="C67:C130" si="1">IF(D67="","",2)</f>
        <v/>
      </c>
      <c r="D67" s="129" t="str">
        <f>IFERROR(VLOOKUP($B67,'Section 2'!$C$16:$N$514,COLUMNS('Section 2'!$C$13:C$13),0),"")</f>
        <v/>
      </c>
      <c r="E67" s="130" t="str">
        <f>IF($D67="","",IF(ISBLANK(VLOOKUP($B67,'Section 2'!$C$16:$N$514,COLUMNS('Section 2'!$C$13:D$13),0)),"",VLOOKUP($B67,'Section 2'!$C$16:$N$514,COLUMNS('Section 2'!$C$13:D$13),0)))</f>
        <v/>
      </c>
      <c r="F67" s="129" t="str">
        <f>IF($D67="","",IF(ISBLANK(VLOOKUP($B67,'Section 2'!$C$16:$N$514,COLUMNS('Section 2'!$C$13:E$13),0)),"",VLOOKUP($B67,'Section 2'!$C$16:$N$514,COLUMNS('Section 2'!$C$13:E$13),0)))</f>
        <v/>
      </c>
      <c r="G67" s="129" t="str">
        <f>IF($D67="","",IF(ISBLANK(VLOOKUP($B67,'Section 2'!$C$16:$N$514,COLUMNS('Section 2'!$C$13:F$13),0)),"",VLOOKUP($B67,'Section 2'!$C$16:$N$514,COLUMNS('Section 2'!$C$13:F$13),0)))</f>
        <v/>
      </c>
      <c r="H67" s="129" t="str">
        <f>IF($D67="","",IF(ISBLANK(VLOOKUP($B67,'Section 2'!$C$16:$N$514,COLUMNS('Section 2'!$C$13:G$13),0)),"",VLOOKUP($B67,'Section 2'!$C$16:$N$514,COLUMNS('Section 2'!$C$13:G$13),0)))</f>
        <v/>
      </c>
      <c r="I67" s="129" t="str">
        <f>IF($D67="","",IF(ISBLANK(VLOOKUP($B67,'Section 2'!$C$16:$N$514,COLUMNS('Section 2'!$C$13:H$13),0)),"",VLOOKUP($B67,'Section 2'!$C$16:$N$514,COLUMNS('Section 2'!$C$13:H$13),0)))</f>
        <v/>
      </c>
      <c r="J67" s="129" t="str">
        <f>IF($D67="","",IF(ISBLANK(VLOOKUP($B67,'Section 2'!$C$16:$N$514,COLUMNS('Section 2'!$C$13:I$13),0)),"",VLOOKUP($B67,'Section 2'!$C$16:$N$514,COLUMNS('Section 2'!$C$13:I$13),0)))</f>
        <v/>
      </c>
      <c r="K67" s="129" t="str">
        <f>IF($D67="","",IF(ISBLANK(VLOOKUP($B67,'Section 2'!$C$16:$N$514,COLUMNS('Section 2'!$C$13:J$13),0)),"",VLOOKUP($B67,'Section 2'!$C$16:$N$514,COLUMNS('Section 2'!$C$13:J$13),0)))</f>
        <v/>
      </c>
      <c r="L67" s="129" t="str">
        <f>IF($D67="","",IF(ISBLANK(VLOOKUP($B67,'Section 2'!$C$16:$N$514,COLUMNS('Section 2'!$C$13:K$13),0)),"",VLOOKUP($B67,'Section 2'!$C$16:$N$514,COLUMNS('Section 2'!$C$13:K$13),0)))</f>
        <v/>
      </c>
      <c r="M67" s="129" t="str">
        <f>IF($D67="","",IF(ISBLANK(VLOOKUP($B67,'Section 2'!$C$16:$N$514,COLUMNS('Section 2'!$C$13:L$13),0)),"",VLOOKUP($B67,'Section 2'!$C$16:$N$514,COLUMNS('Section 2'!$C$13:L$13),0)))</f>
        <v/>
      </c>
      <c r="N67" s="129" t="str">
        <f>IF($D67="","",IF(ISBLANK(VLOOKUP($B67,'Section 2'!$C$16:$N$514,COLUMNS('Section 2'!$C$13:M$13),0)),"",VLOOKUP($B67,'Section 2'!$C$16:$N$514,COLUMNS('Section 2'!$C$13:M$13),0)))</f>
        <v/>
      </c>
      <c r="O67" s="130" t="str">
        <f>IF($M67=Lists!$K$4,IF(ISBLANK(VLOOKUP($B67,'Section 2'!$C$16:$N$514,COLUMNS('Section 2'!$C$13:N$13),0)),"",VLOOKUP($B67,'Section 2'!$C$16:$N$514,COLUMNS('Section 2'!$C$13:N$13),0)),"")</f>
        <v/>
      </c>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row>
    <row r="68" spans="1:78" s="53" customFormat="1" ht="12.75" customHeight="1" x14ac:dyDescent="0.25">
      <c r="A68" s="53" t="str">
        <f>IF(D68="","",ROWS($A$1:A68))</f>
        <v/>
      </c>
      <c r="B68" s="56">
        <v>67</v>
      </c>
      <c r="C68" s="129" t="str">
        <f t="shared" si="1"/>
        <v/>
      </c>
      <c r="D68" s="129" t="str">
        <f>IFERROR(VLOOKUP($B68,'Section 2'!$C$16:$N$514,COLUMNS('Section 2'!$C$13:C$13),0),"")</f>
        <v/>
      </c>
      <c r="E68" s="130" t="str">
        <f>IF($D68="","",IF(ISBLANK(VLOOKUP($B68,'Section 2'!$C$16:$N$514,COLUMNS('Section 2'!$C$13:D$13),0)),"",VLOOKUP($B68,'Section 2'!$C$16:$N$514,COLUMNS('Section 2'!$C$13:D$13),0)))</f>
        <v/>
      </c>
      <c r="F68" s="129" t="str">
        <f>IF($D68="","",IF(ISBLANK(VLOOKUP($B68,'Section 2'!$C$16:$N$514,COLUMNS('Section 2'!$C$13:E$13),0)),"",VLOOKUP($B68,'Section 2'!$C$16:$N$514,COLUMNS('Section 2'!$C$13:E$13),0)))</f>
        <v/>
      </c>
      <c r="G68" s="129" t="str">
        <f>IF($D68="","",IF(ISBLANK(VLOOKUP($B68,'Section 2'!$C$16:$N$514,COLUMNS('Section 2'!$C$13:F$13),0)),"",VLOOKUP($B68,'Section 2'!$C$16:$N$514,COLUMNS('Section 2'!$C$13:F$13),0)))</f>
        <v/>
      </c>
      <c r="H68" s="129" t="str">
        <f>IF($D68="","",IF(ISBLANK(VLOOKUP($B68,'Section 2'!$C$16:$N$514,COLUMNS('Section 2'!$C$13:G$13),0)),"",VLOOKUP($B68,'Section 2'!$C$16:$N$514,COLUMNS('Section 2'!$C$13:G$13),0)))</f>
        <v/>
      </c>
      <c r="I68" s="129" t="str">
        <f>IF($D68="","",IF(ISBLANK(VLOOKUP($B68,'Section 2'!$C$16:$N$514,COLUMNS('Section 2'!$C$13:H$13),0)),"",VLOOKUP($B68,'Section 2'!$C$16:$N$514,COLUMNS('Section 2'!$C$13:H$13),0)))</f>
        <v/>
      </c>
      <c r="J68" s="129" t="str">
        <f>IF($D68="","",IF(ISBLANK(VLOOKUP($B68,'Section 2'!$C$16:$N$514,COLUMNS('Section 2'!$C$13:I$13),0)),"",VLOOKUP($B68,'Section 2'!$C$16:$N$514,COLUMNS('Section 2'!$C$13:I$13),0)))</f>
        <v/>
      </c>
      <c r="K68" s="129" t="str">
        <f>IF($D68="","",IF(ISBLANK(VLOOKUP($B68,'Section 2'!$C$16:$N$514,COLUMNS('Section 2'!$C$13:J$13),0)),"",VLOOKUP($B68,'Section 2'!$C$16:$N$514,COLUMNS('Section 2'!$C$13:J$13),0)))</f>
        <v/>
      </c>
      <c r="L68" s="129" t="str">
        <f>IF($D68="","",IF(ISBLANK(VLOOKUP($B68,'Section 2'!$C$16:$N$514,COLUMNS('Section 2'!$C$13:K$13),0)),"",VLOOKUP($B68,'Section 2'!$C$16:$N$514,COLUMNS('Section 2'!$C$13:K$13),0)))</f>
        <v/>
      </c>
      <c r="M68" s="129" t="str">
        <f>IF($D68="","",IF(ISBLANK(VLOOKUP($B68,'Section 2'!$C$16:$N$514,COLUMNS('Section 2'!$C$13:L$13),0)),"",VLOOKUP($B68,'Section 2'!$C$16:$N$514,COLUMNS('Section 2'!$C$13:L$13),0)))</f>
        <v/>
      </c>
      <c r="N68" s="129" t="str">
        <f>IF($D68="","",IF(ISBLANK(VLOOKUP($B68,'Section 2'!$C$16:$N$514,COLUMNS('Section 2'!$C$13:M$13),0)),"",VLOOKUP($B68,'Section 2'!$C$16:$N$514,COLUMNS('Section 2'!$C$13:M$13),0)))</f>
        <v/>
      </c>
      <c r="O68" s="130" t="str">
        <f>IF($M68=Lists!$K$4,IF(ISBLANK(VLOOKUP($B68,'Section 2'!$C$16:$N$514,COLUMNS('Section 2'!$C$13:N$13),0)),"",VLOOKUP($B68,'Section 2'!$C$16:$N$514,COLUMNS('Section 2'!$C$13:N$13),0)),"")</f>
        <v/>
      </c>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row>
    <row r="69" spans="1:78" s="53" customFormat="1" ht="12.75" customHeight="1" x14ac:dyDescent="0.25">
      <c r="A69" s="53" t="str">
        <f>IF(D69="","",ROWS($A$1:A69))</f>
        <v/>
      </c>
      <c r="B69" s="56">
        <v>68</v>
      </c>
      <c r="C69" s="129" t="str">
        <f t="shared" si="1"/>
        <v/>
      </c>
      <c r="D69" s="129" t="str">
        <f>IFERROR(VLOOKUP($B69,'Section 2'!$C$16:$N$514,COLUMNS('Section 2'!$C$13:C$13),0),"")</f>
        <v/>
      </c>
      <c r="E69" s="130" t="str">
        <f>IF($D69="","",IF(ISBLANK(VLOOKUP($B69,'Section 2'!$C$16:$N$514,COLUMNS('Section 2'!$C$13:D$13),0)),"",VLOOKUP($B69,'Section 2'!$C$16:$N$514,COLUMNS('Section 2'!$C$13:D$13),0)))</f>
        <v/>
      </c>
      <c r="F69" s="129" t="str">
        <f>IF($D69="","",IF(ISBLANK(VLOOKUP($B69,'Section 2'!$C$16:$N$514,COLUMNS('Section 2'!$C$13:E$13),0)),"",VLOOKUP($B69,'Section 2'!$C$16:$N$514,COLUMNS('Section 2'!$C$13:E$13),0)))</f>
        <v/>
      </c>
      <c r="G69" s="129" t="str">
        <f>IF($D69="","",IF(ISBLANK(VLOOKUP($B69,'Section 2'!$C$16:$N$514,COLUMNS('Section 2'!$C$13:F$13),0)),"",VLOOKUP($B69,'Section 2'!$C$16:$N$514,COLUMNS('Section 2'!$C$13:F$13),0)))</f>
        <v/>
      </c>
      <c r="H69" s="129" t="str">
        <f>IF($D69="","",IF(ISBLANK(VLOOKUP($B69,'Section 2'!$C$16:$N$514,COLUMNS('Section 2'!$C$13:G$13),0)),"",VLOOKUP($B69,'Section 2'!$C$16:$N$514,COLUMNS('Section 2'!$C$13:G$13),0)))</f>
        <v/>
      </c>
      <c r="I69" s="129" t="str">
        <f>IF($D69="","",IF(ISBLANK(VLOOKUP($B69,'Section 2'!$C$16:$N$514,COLUMNS('Section 2'!$C$13:H$13),0)),"",VLOOKUP($B69,'Section 2'!$C$16:$N$514,COLUMNS('Section 2'!$C$13:H$13),0)))</f>
        <v/>
      </c>
      <c r="J69" s="129" t="str">
        <f>IF($D69="","",IF(ISBLANK(VLOOKUP($B69,'Section 2'!$C$16:$N$514,COLUMNS('Section 2'!$C$13:I$13),0)),"",VLOOKUP($B69,'Section 2'!$C$16:$N$514,COLUMNS('Section 2'!$C$13:I$13),0)))</f>
        <v/>
      </c>
      <c r="K69" s="129" t="str">
        <f>IF($D69="","",IF(ISBLANK(VLOOKUP($B69,'Section 2'!$C$16:$N$514,COLUMNS('Section 2'!$C$13:J$13),0)),"",VLOOKUP($B69,'Section 2'!$C$16:$N$514,COLUMNS('Section 2'!$C$13:J$13),0)))</f>
        <v/>
      </c>
      <c r="L69" s="129" t="str">
        <f>IF($D69="","",IF(ISBLANK(VLOOKUP($B69,'Section 2'!$C$16:$N$514,COLUMNS('Section 2'!$C$13:K$13),0)),"",VLOOKUP($B69,'Section 2'!$C$16:$N$514,COLUMNS('Section 2'!$C$13:K$13),0)))</f>
        <v/>
      </c>
      <c r="M69" s="129" t="str">
        <f>IF($D69="","",IF(ISBLANK(VLOOKUP($B69,'Section 2'!$C$16:$N$514,COLUMNS('Section 2'!$C$13:L$13),0)),"",VLOOKUP($B69,'Section 2'!$C$16:$N$514,COLUMNS('Section 2'!$C$13:L$13),0)))</f>
        <v/>
      </c>
      <c r="N69" s="129" t="str">
        <f>IF($D69="","",IF(ISBLANK(VLOOKUP($B69,'Section 2'!$C$16:$N$514,COLUMNS('Section 2'!$C$13:M$13),0)),"",VLOOKUP($B69,'Section 2'!$C$16:$N$514,COLUMNS('Section 2'!$C$13:M$13),0)))</f>
        <v/>
      </c>
      <c r="O69" s="130" t="str">
        <f>IF($M69=Lists!$K$4,IF(ISBLANK(VLOOKUP($B69,'Section 2'!$C$16:$N$514,COLUMNS('Section 2'!$C$13:N$13),0)),"",VLOOKUP($B69,'Section 2'!$C$16:$N$514,COLUMNS('Section 2'!$C$13:N$13),0)),"")</f>
        <v/>
      </c>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row>
    <row r="70" spans="1:78" s="53" customFormat="1" ht="12.75" customHeight="1" x14ac:dyDescent="0.25">
      <c r="A70" s="53" t="str">
        <f>IF(D70="","",ROWS($A$1:A70))</f>
        <v/>
      </c>
      <c r="B70" s="56">
        <v>69</v>
      </c>
      <c r="C70" s="129" t="str">
        <f t="shared" si="1"/>
        <v/>
      </c>
      <c r="D70" s="129" t="str">
        <f>IFERROR(VLOOKUP($B70,'Section 2'!$C$16:$N$514,COLUMNS('Section 2'!$C$13:C$13),0),"")</f>
        <v/>
      </c>
      <c r="E70" s="130" t="str">
        <f>IF($D70="","",IF(ISBLANK(VLOOKUP($B70,'Section 2'!$C$16:$N$514,COLUMNS('Section 2'!$C$13:D$13),0)),"",VLOOKUP($B70,'Section 2'!$C$16:$N$514,COLUMNS('Section 2'!$C$13:D$13),0)))</f>
        <v/>
      </c>
      <c r="F70" s="129" t="str">
        <f>IF($D70="","",IF(ISBLANK(VLOOKUP($B70,'Section 2'!$C$16:$N$514,COLUMNS('Section 2'!$C$13:E$13),0)),"",VLOOKUP($B70,'Section 2'!$C$16:$N$514,COLUMNS('Section 2'!$C$13:E$13),0)))</f>
        <v/>
      </c>
      <c r="G70" s="129" t="str">
        <f>IF($D70="","",IF(ISBLANK(VLOOKUP($B70,'Section 2'!$C$16:$N$514,COLUMNS('Section 2'!$C$13:F$13),0)),"",VLOOKUP($B70,'Section 2'!$C$16:$N$514,COLUMNS('Section 2'!$C$13:F$13),0)))</f>
        <v/>
      </c>
      <c r="H70" s="129" t="str">
        <f>IF($D70="","",IF(ISBLANK(VLOOKUP($B70,'Section 2'!$C$16:$N$514,COLUMNS('Section 2'!$C$13:G$13),0)),"",VLOOKUP($B70,'Section 2'!$C$16:$N$514,COLUMNS('Section 2'!$C$13:G$13),0)))</f>
        <v/>
      </c>
      <c r="I70" s="129" t="str">
        <f>IF($D70="","",IF(ISBLANK(VLOOKUP($B70,'Section 2'!$C$16:$N$514,COLUMNS('Section 2'!$C$13:H$13),0)),"",VLOOKUP($B70,'Section 2'!$C$16:$N$514,COLUMNS('Section 2'!$C$13:H$13),0)))</f>
        <v/>
      </c>
      <c r="J70" s="129" t="str">
        <f>IF($D70="","",IF(ISBLANK(VLOOKUP($B70,'Section 2'!$C$16:$N$514,COLUMNS('Section 2'!$C$13:I$13),0)),"",VLOOKUP($B70,'Section 2'!$C$16:$N$514,COLUMNS('Section 2'!$C$13:I$13),0)))</f>
        <v/>
      </c>
      <c r="K70" s="129" t="str">
        <f>IF($D70="","",IF(ISBLANK(VLOOKUP($B70,'Section 2'!$C$16:$N$514,COLUMNS('Section 2'!$C$13:J$13),0)),"",VLOOKUP($B70,'Section 2'!$C$16:$N$514,COLUMNS('Section 2'!$C$13:J$13),0)))</f>
        <v/>
      </c>
      <c r="L70" s="129" t="str">
        <f>IF($D70="","",IF(ISBLANK(VLOOKUP($B70,'Section 2'!$C$16:$N$514,COLUMNS('Section 2'!$C$13:K$13),0)),"",VLOOKUP($B70,'Section 2'!$C$16:$N$514,COLUMNS('Section 2'!$C$13:K$13),0)))</f>
        <v/>
      </c>
      <c r="M70" s="129" t="str">
        <f>IF($D70="","",IF(ISBLANK(VLOOKUP($B70,'Section 2'!$C$16:$N$514,COLUMNS('Section 2'!$C$13:L$13),0)),"",VLOOKUP($B70,'Section 2'!$C$16:$N$514,COLUMNS('Section 2'!$C$13:L$13),0)))</f>
        <v/>
      </c>
      <c r="N70" s="129" t="str">
        <f>IF($D70="","",IF(ISBLANK(VLOOKUP($B70,'Section 2'!$C$16:$N$514,COLUMNS('Section 2'!$C$13:M$13),0)),"",VLOOKUP($B70,'Section 2'!$C$16:$N$514,COLUMNS('Section 2'!$C$13:M$13),0)))</f>
        <v/>
      </c>
      <c r="O70" s="130" t="str">
        <f>IF($M70=Lists!$K$4,IF(ISBLANK(VLOOKUP($B70,'Section 2'!$C$16:$N$514,COLUMNS('Section 2'!$C$13:N$13),0)),"",VLOOKUP($B70,'Section 2'!$C$16:$N$514,COLUMNS('Section 2'!$C$13:N$13),0)),"")</f>
        <v/>
      </c>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row>
    <row r="71" spans="1:78" s="53" customFormat="1" ht="12.75" customHeight="1" x14ac:dyDescent="0.25">
      <c r="A71" s="53" t="str">
        <f>IF(D71="","",ROWS($A$1:A71))</f>
        <v/>
      </c>
      <c r="B71" s="56">
        <v>70</v>
      </c>
      <c r="C71" s="129" t="str">
        <f t="shared" si="1"/>
        <v/>
      </c>
      <c r="D71" s="129" t="str">
        <f>IFERROR(VLOOKUP($B71,'Section 2'!$C$16:$N$514,COLUMNS('Section 2'!$C$13:C$13),0),"")</f>
        <v/>
      </c>
      <c r="E71" s="130" t="str">
        <f>IF($D71="","",IF(ISBLANK(VLOOKUP($B71,'Section 2'!$C$16:$N$514,COLUMNS('Section 2'!$C$13:D$13),0)),"",VLOOKUP($B71,'Section 2'!$C$16:$N$514,COLUMNS('Section 2'!$C$13:D$13),0)))</f>
        <v/>
      </c>
      <c r="F71" s="129" t="str">
        <f>IF($D71="","",IF(ISBLANK(VLOOKUP($B71,'Section 2'!$C$16:$N$514,COLUMNS('Section 2'!$C$13:E$13),0)),"",VLOOKUP($B71,'Section 2'!$C$16:$N$514,COLUMNS('Section 2'!$C$13:E$13),0)))</f>
        <v/>
      </c>
      <c r="G71" s="129" t="str">
        <f>IF($D71="","",IF(ISBLANK(VLOOKUP($B71,'Section 2'!$C$16:$N$514,COLUMNS('Section 2'!$C$13:F$13),0)),"",VLOOKUP($B71,'Section 2'!$C$16:$N$514,COLUMNS('Section 2'!$C$13:F$13),0)))</f>
        <v/>
      </c>
      <c r="H71" s="129" t="str">
        <f>IF($D71="","",IF(ISBLANK(VLOOKUP($B71,'Section 2'!$C$16:$N$514,COLUMNS('Section 2'!$C$13:G$13),0)),"",VLOOKUP($B71,'Section 2'!$C$16:$N$514,COLUMNS('Section 2'!$C$13:G$13),0)))</f>
        <v/>
      </c>
      <c r="I71" s="129" t="str">
        <f>IF($D71="","",IF(ISBLANK(VLOOKUP($B71,'Section 2'!$C$16:$N$514,COLUMNS('Section 2'!$C$13:H$13),0)),"",VLOOKUP($B71,'Section 2'!$C$16:$N$514,COLUMNS('Section 2'!$C$13:H$13),0)))</f>
        <v/>
      </c>
      <c r="J71" s="129" t="str">
        <f>IF($D71="","",IF(ISBLANK(VLOOKUP($B71,'Section 2'!$C$16:$N$514,COLUMNS('Section 2'!$C$13:I$13),0)),"",VLOOKUP($B71,'Section 2'!$C$16:$N$514,COLUMNS('Section 2'!$C$13:I$13),0)))</f>
        <v/>
      </c>
      <c r="K71" s="129" t="str">
        <f>IF($D71="","",IF(ISBLANK(VLOOKUP($B71,'Section 2'!$C$16:$N$514,COLUMNS('Section 2'!$C$13:J$13),0)),"",VLOOKUP($B71,'Section 2'!$C$16:$N$514,COLUMNS('Section 2'!$C$13:J$13),0)))</f>
        <v/>
      </c>
      <c r="L71" s="129" t="str">
        <f>IF($D71="","",IF(ISBLANK(VLOOKUP($B71,'Section 2'!$C$16:$N$514,COLUMNS('Section 2'!$C$13:K$13),0)),"",VLOOKUP($B71,'Section 2'!$C$16:$N$514,COLUMNS('Section 2'!$C$13:K$13),0)))</f>
        <v/>
      </c>
      <c r="M71" s="129" t="str">
        <f>IF($D71="","",IF(ISBLANK(VLOOKUP($B71,'Section 2'!$C$16:$N$514,COLUMNS('Section 2'!$C$13:L$13),0)),"",VLOOKUP($B71,'Section 2'!$C$16:$N$514,COLUMNS('Section 2'!$C$13:L$13),0)))</f>
        <v/>
      </c>
      <c r="N71" s="129" t="str">
        <f>IF($D71="","",IF(ISBLANK(VLOOKUP($B71,'Section 2'!$C$16:$N$514,COLUMNS('Section 2'!$C$13:M$13),0)),"",VLOOKUP($B71,'Section 2'!$C$16:$N$514,COLUMNS('Section 2'!$C$13:M$13),0)))</f>
        <v/>
      </c>
      <c r="O71" s="130" t="str">
        <f>IF($M71=Lists!$K$4,IF(ISBLANK(VLOOKUP($B71,'Section 2'!$C$16:$N$514,COLUMNS('Section 2'!$C$13:N$13),0)),"",VLOOKUP($B71,'Section 2'!$C$16:$N$514,COLUMNS('Section 2'!$C$13:N$13),0)),"")</f>
        <v/>
      </c>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row>
    <row r="72" spans="1:78" s="53" customFormat="1" ht="12.75" customHeight="1" x14ac:dyDescent="0.25">
      <c r="A72" s="53" t="str">
        <f>IF(D72="","",ROWS($A$1:A72))</f>
        <v/>
      </c>
      <c r="B72" s="56">
        <v>71</v>
      </c>
      <c r="C72" s="129" t="str">
        <f t="shared" si="1"/>
        <v/>
      </c>
      <c r="D72" s="129" t="str">
        <f>IFERROR(VLOOKUP($B72,'Section 2'!$C$16:$N$514,COLUMNS('Section 2'!$C$13:C$13),0),"")</f>
        <v/>
      </c>
      <c r="E72" s="130" t="str">
        <f>IF($D72="","",IF(ISBLANK(VLOOKUP($B72,'Section 2'!$C$16:$N$514,COLUMNS('Section 2'!$C$13:D$13),0)),"",VLOOKUP($B72,'Section 2'!$C$16:$N$514,COLUMNS('Section 2'!$C$13:D$13),0)))</f>
        <v/>
      </c>
      <c r="F72" s="129" t="str">
        <f>IF($D72="","",IF(ISBLANK(VLOOKUP($B72,'Section 2'!$C$16:$N$514,COLUMNS('Section 2'!$C$13:E$13),0)),"",VLOOKUP($B72,'Section 2'!$C$16:$N$514,COLUMNS('Section 2'!$C$13:E$13),0)))</f>
        <v/>
      </c>
      <c r="G72" s="129" t="str">
        <f>IF($D72="","",IF(ISBLANK(VLOOKUP($B72,'Section 2'!$C$16:$N$514,COLUMNS('Section 2'!$C$13:F$13),0)),"",VLOOKUP($B72,'Section 2'!$C$16:$N$514,COLUMNS('Section 2'!$C$13:F$13),0)))</f>
        <v/>
      </c>
      <c r="H72" s="129" t="str">
        <f>IF($D72="","",IF(ISBLANK(VLOOKUP($B72,'Section 2'!$C$16:$N$514,COLUMNS('Section 2'!$C$13:G$13),0)),"",VLOOKUP($B72,'Section 2'!$C$16:$N$514,COLUMNS('Section 2'!$C$13:G$13),0)))</f>
        <v/>
      </c>
      <c r="I72" s="129" t="str">
        <f>IF($D72="","",IF(ISBLANK(VLOOKUP($B72,'Section 2'!$C$16:$N$514,COLUMNS('Section 2'!$C$13:H$13),0)),"",VLOOKUP($B72,'Section 2'!$C$16:$N$514,COLUMNS('Section 2'!$C$13:H$13),0)))</f>
        <v/>
      </c>
      <c r="J72" s="129" t="str">
        <f>IF($D72="","",IF(ISBLANK(VLOOKUP($B72,'Section 2'!$C$16:$N$514,COLUMNS('Section 2'!$C$13:I$13),0)),"",VLOOKUP($B72,'Section 2'!$C$16:$N$514,COLUMNS('Section 2'!$C$13:I$13),0)))</f>
        <v/>
      </c>
      <c r="K72" s="129" t="str">
        <f>IF($D72="","",IF(ISBLANK(VLOOKUP($B72,'Section 2'!$C$16:$N$514,COLUMNS('Section 2'!$C$13:J$13),0)),"",VLOOKUP($B72,'Section 2'!$C$16:$N$514,COLUMNS('Section 2'!$C$13:J$13),0)))</f>
        <v/>
      </c>
      <c r="L72" s="129" t="str">
        <f>IF($D72="","",IF(ISBLANK(VLOOKUP($B72,'Section 2'!$C$16:$N$514,COLUMNS('Section 2'!$C$13:K$13),0)),"",VLOOKUP($B72,'Section 2'!$C$16:$N$514,COLUMNS('Section 2'!$C$13:K$13),0)))</f>
        <v/>
      </c>
      <c r="M72" s="129" t="str">
        <f>IF($D72="","",IF(ISBLANK(VLOOKUP($B72,'Section 2'!$C$16:$N$514,COLUMNS('Section 2'!$C$13:L$13),0)),"",VLOOKUP($B72,'Section 2'!$C$16:$N$514,COLUMNS('Section 2'!$C$13:L$13),0)))</f>
        <v/>
      </c>
      <c r="N72" s="129" t="str">
        <f>IF($D72="","",IF(ISBLANK(VLOOKUP($B72,'Section 2'!$C$16:$N$514,COLUMNS('Section 2'!$C$13:M$13),0)),"",VLOOKUP($B72,'Section 2'!$C$16:$N$514,COLUMNS('Section 2'!$C$13:M$13),0)))</f>
        <v/>
      </c>
      <c r="O72" s="130" t="str">
        <f>IF($M72=Lists!$K$4,IF(ISBLANK(VLOOKUP($B72,'Section 2'!$C$16:$N$514,COLUMNS('Section 2'!$C$13:N$13),0)),"",VLOOKUP($B72,'Section 2'!$C$16:$N$514,COLUMNS('Section 2'!$C$13:N$13),0)),"")</f>
        <v/>
      </c>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row>
    <row r="73" spans="1:78" s="53" customFormat="1" ht="12.75" customHeight="1" x14ac:dyDescent="0.25">
      <c r="A73" s="53" t="str">
        <f>IF(D73="","",ROWS($A$1:A73))</f>
        <v/>
      </c>
      <c r="B73" s="56">
        <v>72</v>
      </c>
      <c r="C73" s="129" t="str">
        <f t="shared" si="1"/>
        <v/>
      </c>
      <c r="D73" s="129" t="str">
        <f>IFERROR(VLOOKUP($B73,'Section 2'!$C$16:$N$514,COLUMNS('Section 2'!$C$13:C$13),0),"")</f>
        <v/>
      </c>
      <c r="E73" s="130" t="str">
        <f>IF($D73="","",IF(ISBLANK(VLOOKUP($B73,'Section 2'!$C$16:$N$514,COLUMNS('Section 2'!$C$13:D$13),0)),"",VLOOKUP($B73,'Section 2'!$C$16:$N$514,COLUMNS('Section 2'!$C$13:D$13),0)))</f>
        <v/>
      </c>
      <c r="F73" s="129" t="str">
        <f>IF($D73="","",IF(ISBLANK(VLOOKUP($B73,'Section 2'!$C$16:$N$514,COLUMNS('Section 2'!$C$13:E$13),0)),"",VLOOKUP($B73,'Section 2'!$C$16:$N$514,COLUMNS('Section 2'!$C$13:E$13),0)))</f>
        <v/>
      </c>
      <c r="G73" s="129" t="str">
        <f>IF($D73="","",IF(ISBLANK(VLOOKUP($B73,'Section 2'!$C$16:$N$514,COLUMNS('Section 2'!$C$13:F$13),0)),"",VLOOKUP($B73,'Section 2'!$C$16:$N$514,COLUMNS('Section 2'!$C$13:F$13),0)))</f>
        <v/>
      </c>
      <c r="H73" s="129" t="str">
        <f>IF($D73="","",IF(ISBLANK(VLOOKUP($B73,'Section 2'!$C$16:$N$514,COLUMNS('Section 2'!$C$13:G$13),0)),"",VLOOKUP($B73,'Section 2'!$C$16:$N$514,COLUMNS('Section 2'!$C$13:G$13),0)))</f>
        <v/>
      </c>
      <c r="I73" s="129" t="str">
        <f>IF($D73="","",IF(ISBLANK(VLOOKUP($B73,'Section 2'!$C$16:$N$514,COLUMNS('Section 2'!$C$13:H$13),0)),"",VLOOKUP($B73,'Section 2'!$C$16:$N$514,COLUMNS('Section 2'!$C$13:H$13),0)))</f>
        <v/>
      </c>
      <c r="J73" s="129" t="str">
        <f>IF($D73="","",IF(ISBLANK(VLOOKUP($B73,'Section 2'!$C$16:$N$514,COLUMNS('Section 2'!$C$13:I$13),0)),"",VLOOKUP($B73,'Section 2'!$C$16:$N$514,COLUMNS('Section 2'!$C$13:I$13),0)))</f>
        <v/>
      </c>
      <c r="K73" s="129" t="str">
        <f>IF($D73="","",IF(ISBLANK(VLOOKUP($B73,'Section 2'!$C$16:$N$514,COLUMNS('Section 2'!$C$13:J$13),0)),"",VLOOKUP($B73,'Section 2'!$C$16:$N$514,COLUMNS('Section 2'!$C$13:J$13),0)))</f>
        <v/>
      </c>
      <c r="L73" s="129" t="str">
        <f>IF($D73="","",IF(ISBLANK(VLOOKUP($B73,'Section 2'!$C$16:$N$514,COLUMNS('Section 2'!$C$13:K$13),0)),"",VLOOKUP($B73,'Section 2'!$C$16:$N$514,COLUMNS('Section 2'!$C$13:K$13),0)))</f>
        <v/>
      </c>
      <c r="M73" s="129" t="str">
        <f>IF($D73="","",IF(ISBLANK(VLOOKUP($B73,'Section 2'!$C$16:$N$514,COLUMNS('Section 2'!$C$13:L$13),0)),"",VLOOKUP($B73,'Section 2'!$C$16:$N$514,COLUMNS('Section 2'!$C$13:L$13),0)))</f>
        <v/>
      </c>
      <c r="N73" s="129" t="str">
        <f>IF($D73="","",IF(ISBLANK(VLOOKUP($B73,'Section 2'!$C$16:$N$514,COLUMNS('Section 2'!$C$13:M$13),0)),"",VLOOKUP($B73,'Section 2'!$C$16:$N$514,COLUMNS('Section 2'!$C$13:M$13),0)))</f>
        <v/>
      </c>
      <c r="O73" s="130" t="str">
        <f>IF($M73=Lists!$K$4,IF(ISBLANK(VLOOKUP($B73,'Section 2'!$C$16:$N$514,COLUMNS('Section 2'!$C$13:N$13),0)),"",VLOOKUP($B73,'Section 2'!$C$16:$N$514,COLUMNS('Section 2'!$C$13:N$13),0)),"")</f>
        <v/>
      </c>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row>
    <row r="74" spans="1:78" s="53" customFormat="1" ht="12.75" customHeight="1" x14ac:dyDescent="0.25">
      <c r="A74" s="53" t="str">
        <f>IF(D74="","",ROWS($A$1:A74))</f>
        <v/>
      </c>
      <c r="B74" s="56">
        <v>73</v>
      </c>
      <c r="C74" s="129" t="str">
        <f t="shared" si="1"/>
        <v/>
      </c>
      <c r="D74" s="129" t="str">
        <f>IFERROR(VLOOKUP($B74,'Section 2'!$C$16:$N$514,COLUMNS('Section 2'!$C$13:C$13),0),"")</f>
        <v/>
      </c>
      <c r="E74" s="130" t="str">
        <f>IF($D74="","",IF(ISBLANK(VLOOKUP($B74,'Section 2'!$C$16:$N$514,COLUMNS('Section 2'!$C$13:D$13),0)),"",VLOOKUP($B74,'Section 2'!$C$16:$N$514,COLUMNS('Section 2'!$C$13:D$13),0)))</f>
        <v/>
      </c>
      <c r="F74" s="129" t="str">
        <f>IF($D74="","",IF(ISBLANK(VLOOKUP($B74,'Section 2'!$C$16:$N$514,COLUMNS('Section 2'!$C$13:E$13),0)),"",VLOOKUP($B74,'Section 2'!$C$16:$N$514,COLUMNS('Section 2'!$C$13:E$13),0)))</f>
        <v/>
      </c>
      <c r="G74" s="129" t="str">
        <f>IF($D74="","",IF(ISBLANK(VLOOKUP($B74,'Section 2'!$C$16:$N$514,COLUMNS('Section 2'!$C$13:F$13),0)),"",VLOOKUP($B74,'Section 2'!$C$16:$N$514,COLUMNS('Section 2'!$C$13:F$13),0)))</f>
        <v/>
      </c>
      <c r="H74" s="129" t="str">
        <f>IF($D74="","",IF(ISBLANK(VLOOKUP($B74,'Section 2'!$C$16:$N$514,COLUMNS('Section 2'!$C$13:G$13),0)),"",VLOOKUP($B74,'Section 2'!$C$16:$N$514,COLUMNS('Section 2'!$C$13:G$13),0)))</f>
        <v/>
      </c>
      <c r="I74" s="129" t="str">
        <f>IF($D74="","",IF(ISBLANK(VLOOKUP($B74,'Section 2'!$C$16:$N$514,COLUMNS('Section 2'!$C$13:H$13),0)),"",VLOOKUP($B74,'Section 2'!$C$16:$N$514,COLUMNS('Section 2'!$C$13:H$13),0)))</f>
        <v/>
      </c>
      <c r="J74" s="129" t="str">
        <f>IF($D74="","",IF(ISBLANK(VLOOKUP($B74,'Section 2'!$C$16:$N$514,COLUMNS('Section 2'!$C$13:I$13),0)),"",VLOOKUP($B74,'Section 2'!$C$16:$N$514,COLUMNS('Section 2'!$C$13:I$13),0)))</f>
        <v/>
      </c>
      <c r="K74" s="129" t="str">
        <f>IF($D74="","",IF(ISBLANK(VLOOKUP($B74,'Section 2'!$C$16:$N$514,COLUMNS('Section 2'!$C$13:J$13),0)),"",VLOOKUP($B74,'Section 2'!$C$16:$N$514,COLUMNS('Section 2'!$C$13:J$13),0)))</f>
        <v/>
      </c>
      <c r="L74" s="129" t="str">
        <f>IF($D74="","",IF(ISBLANK(VLOOKUP($B74,'Section 2'!$C$16:$N$514,COLUMNS('Section 2'!$C$13:K$13),0)),"",VLOOKUP($B74,'Section 2'!$C$16:$N$514,COLUMNS('Section 2'!$C$13:K$13),0)))</f>
        <v/>
      </c>
      <c r="M74" s="129" t="str">
        <f>IF($D74="","",IF(ISBLANK(VLOOKUP($B74,'Section 2'!$C$16:$N$514,COLUMNS('Section 2'!$C$13:L$13),0)),"",VLOOKUP($B74,'Section 2'!$C$16:$N$514,COLUMNS('Section 2'!$C$13:L$13),0)))</f>
        <v/>
      </c>
      <c r="N74" s="129" t="str">
        <f>IF($D74="","",IF(ISBLANK(VLOOKUP($B74,'Section 2'!$C$16:$N$514,COLUMNS('Section 2'!$C$13:M$13),0)),"",VLOOKUP($B74,'Section 2'!$C$16:$N$514,COLUMNS('Section 2'!$C$13:M$13),0)))</f>
        <v/>
      </c>
      <c r="O74" s="130" t="str">
        <f>IF($M74=Lists!$K$4,IF(ISBLANK(VLOOKUP($B74,'Section 2'!$C$16:$N$514,COLUMNS('Section 2'!$C$13:N$13),0)),"",VLOOKUP($B74,'Section 2'!$C$16:$N$514,COLUMNS('Section 2'!$C$13:N$13),0)),"")</f>
        <v/>
      </c>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row>
    <row r="75" spans="1:78" s="53" customFormat="1" ht="12.75" customHeight="1" x14ac:dyDescent="0.25">
      <c r="A75" s="53" t="str">
        <f>IF(D75="","",ROWS($A$1:A75))</f>
        <v/>
      </c>
      <c r="B75" s="56">
        <v>74</v>
      </c>
      <c r="C75" s="129" t="str">
        <f t="shared" si="1"/>
        <v/>
      </c>
      <c r="D75" s="129" t="str">
        <f>IFERROR(VLOOKUP($B75,'Section 2'!$C$16:$N$514,COLUMNS('Section 2'!$C$13:C$13),0),"")</f>
        <v/>
      </c>
      <c r="E75" s="130" t="str">
        <f>IF($D75="","",IF(ISBLANK(VLOOKUP($B75,'Section 2'!$C$16:$N$514,COLUMNS('Section 2'!$C$13:D$13),0)),"",VLOOKUP($B75,'Section 2'!$C$16:$N$514,COLUMNS('Section 2'!$C$13:D$13),0)))</f>
        <v/>
      </c>
      <c r="F75" s="129" t="str">
        <f>IF($D75="","",IF(ISBLANK(VLOOKUP($B75,'Section 2'!$C$16:$N$514,COLUMNS('Section 2'!$C$13:E$13),0)),"",VLOOKUP($B75,'Section 2'!$C$16:$N$514,COLUMNS('Section 2'!$C$13:E$13),0)))</f>
        <v/>
      </c>
      <c r="G75" s="129" t="str">
        <f>IF($D75="","",IF(ISBLANK(VLOOKUP($B75,'Section 2'!$C$16:$N$514,COLUMNS('Section 2'!$C$13:F$13),0)),"",VLOOKUP($B75,'Section 2'!$C$16:$N$514,COLUMNS('Section 2'!$C$13:F$13),0)))</f>
        <v/>
      </c>
      <c r="H75" s="129" t="str">
        <f>IF($D75="","",IF(ISBLANK(VLOOKUP($B75,'Section 2'!$C$16:$N$514,COLUMNS('Section 2'!$C$13:G$13),0)),"",VLOOKUP($B75,'Section 2'!$C$16:$N$514,COLUMNS('Section 2'!$C$13:G$13),0)))</f>
        <v/>
      </c>
      <c r="I75" s="129" t="str">
        <f>IF($D75="","",IF(ISBLANK(VLOOKUP($B75,'Section 2'!$C$16:$N$514,COLUMNS('Section 2'!$C$13:H$13),0)),"",VLOOKUP($B75,'Section 2'!$C$16:$N$514,COLUMNS('Section 2'!$C$13:H$13),0)))</f>
        <v/>
      </c>
      <c r="J75" s="129" t="str">
        <f>IF($D75="","",IF(ISBLANK(VLOOKUP($B75,'Section 2'!$C$16:$N$514,COLUMNS('Section 2'!$C$13:I$13),0)),"",VLOOKUP($B75,'Section 2'!$C$16:$N$514,COLUMNS('Section 2'!$C$13:I$13),0)))</f>
        <v/>
      </c>
      <c r="K75" s="129" t="str">
        <f>IF($D75="","",IF(ISBLANK(VLOOKUP($B75,'Section 2'!$C$16:$N$514,COLUMNS('Section 2'!$C$13:J$13),0)),"",VLOOKUP($B75,'Section 2'!$C$16:$N$514,COLUMNS('Section 2'!$C$13:J$13),0)))</f>
        <v/>
      </c>
      <c r="L75" s="129" t="str">
        <f>IF($D75="","",IF(ISBLANK(VLOOKUP($B75,'Section 2'!$C$16:$N$514,COLUMNS('Section 2'!$C$13:K$13),0)),"",VLOOKUP($B75,'Section 2'!$C$16:$N$514,COLUMNS('Section 2'!$C$13:K$13),0)))</f>
        <v/>
      </c>
      <c r="M75" s="129" t="str">
        <f>IF($D75="","",IF(ISBLANK(VLOOKUP($B75,'Section 2'!$C$16:$N$514,COLUMNS('Section 2'!$C$13:L$13),0)),"",VLOOKUP($B75,'Section 2'!$C$16:$N$514,COLUMNS('Section 2'!$C$13:L$13),0)))</f>
        <v/>
      </c>
      <c r="N75" s="129" t="str">
        <f>IF($D75="","",IF(ISBLANK(VLOOKUP($B75,'Section 2'!$C$16:$N$514,COLUMNS('Section 2'!$C$13:M$13),0)),"",VLOOKUP($B75,'Section 2'!$C$16:$N$514,COLUMNS('Section 2'!$C$13:M$13),0)))</f>
        <v/>
      </c>
      <c r="O75" s="130" t="str">
        <f>IF($M75=Lists!$K$4,IF(ISBLANK(VLOOKUP($B75,'Section 2'!$C$16:$N$514,COLUMNS('Section 2'!$C$13:N$13),0)),"",VLOOKUP($B75,'Section 2'!$C$16:$N$514,COLUMNS('Section 2'!$C$13:N$13),0)),"")</f>
        <v/>
      </c>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row>
    <row r="76" spans="1:78" s="53" customFormat="1" ht="12.75" customHeight="1" x14ac:dyDescent="0.25">
      <c r="A76" s="53" t="str">
        <f>IF(D76="","",ROWS($A$1:A76))</f>
        <v/>
      </c>
      <c r="B76" s="56">
        <v>75</v>
      </c>
      <c r="C76" s="129" t="str">
        <f t="shared" si="1"/>
        <v/>
      </c>
      <c r="D76" s="129" t="str">
        <f>IFERROR(VLOOKUP($B76,'Section 2'!$C$16:$N$514,COLUMNS('Section 2'!$C$13:C$13),0),"")</f>
        <v/>
      </c>
      <c r="E76" s="130" t="str">
        <f>IF($D76="","",IF(ISBLANK(VLOOKUP($B76,'Section 2'!$C$16:$N$514,COLUMNS('Section 2'!$C$13:D$13),0)),"",VLOOKUP($B76,'Section 2'!$C$16:$N$514,COLUMNS('Section 2'!$C$13:D$13),0)))</f>
        <v/>
      </c>
      <c r="F76" s="129" t="str">
        <f>IF($D76="","",IF(ISBLANK(VLOOKUP($B76,'Section 2'!$C$16:$N$514,COLUMNS('Section 2'!$C$13:E$13),0)),"",VLOOKUP($B76,'Section 2'!$C$16:$N$514,COLUMNS('Section 2'!$C$13:E$13),0)))</f>
        <v/>
      </c>
      <c r="G76" s="129" t="str">
        <f>IF($D76="","",IF(ISBLANK(VLOOKUP($B76,'Section 2'!$C$16:$N$514,COLUMNS('Section 2'!$C$13:F$13),0)),"",VLOOKUP($B76,'Section 2'!$C$16:$N$514,COLUMNS('Section 2'!$C$13:F$13),0)))</f>
        <v/>
      </c>
      <c r="H76" s="129" t="str">
        <f>IF($D76="","",IF(ISBLANK(VLOOKUP($B76,'Section 2'!$C$16:$N$514,COLUMNS('Section 2'!$C$13:G$13),0)),"",VLOOKUP($B76,'Section 2'!$C$16:$N$514,COLUMNS('Section 2'!$C$13:G$13),0)))</f>
        <v/>
      </c>
      <c r="I76" s="129" t="str">
        <f>IF($D76="","",IF(ISBLANK(VLOOKUP($B76,'Section 2'!$C$16:$N$514,COLUMNS('Section 2'!$C$13:H$13),0)),"",VLOOKUP($B76,'Section 2'!$C$16:$N$514,COLUMNS('Section 2'!$C$13:H$13),0)))</f>
        <v/>
      </c>
      <c r="J76" s="129" t="str">
        <f>IF($D76="","",IF(ISBLANK(VLOOKUP($B76,'Section 2'!$C$16:$N$514,COLUMNS('Section 2'!$C$13:I$13),0)),"",VLOOKUP($B76,'Section 2'!$C$16:$N$514,COLUMNS('Section 2'!$C$13:I$13),0)))</f>
        <v/>
      </c>
      <c r="K76" s="129" t="str">
        <f>IF($D76="","",IF(ISBLANK(VLOOKUP($B76,'Section 2'!$C$16:$N$514,COLUMNS('Section 2'!$C$13:J$13),0)),"",VLOOKUP($B76,'Section 2'!$C$16:$N$514,COLUMNS('Section 2'!$C$13:J$13),0)))</f>
        <v/>
      </c>
      <c r="L76" s="129" t="str">
        <f>IF($D76="","",IF(ISBLANK(VLOOKUP($B76,'Section 2'!$C$16:$N$514,COLUMNS('Section 2'!$C$13:K$13),0)),"",VLOOKUP($B76,'Section 2'!$C$16:$N$514,COLUMNS('Section 2'!$C$13:K$13),0)))</f>
        <v/>
      </c>
      <c r="M76" s="129" t="str">
        <f>IF($D76="","",IF(ISBLANK(VLOOKUP($B76,'Section 2'!$C$16:$N$514,COLUMNS('Section 2'!$C$13:L$13),0)),"",VLOOKUP($B76,'Section 2'!$C$16:$N$514,COLUMNS('Section 2'!$C$13:L$13),0)))</f>
        <v/>
      </c>
      <c r="N76" s="129" t="str">
        <f>IF($D76="","",IF(ISBLANK(VLOOKUP($B76,'Section 2'!$C$16:$N$514,COLUMNS('Section 2'!$C$13:M$13),0)),"",VLOOKUP($B76,'Section 2'!$C$16:$N$514,COLUMNS('Section 2'!$C$13:M$13),0)))</f>
        <v/>
      </c>
      <c r="O76" s="130" t="str">
        <f>IF($M76=Lists!$K$4,IF(ISBLANK(VLOOKUP($B76,'Section 2'!$C$16:$N$514,COLUMNS('Section 2'!$C$13:N$13),0)),"",VLOOKUP($B76,'Section 2'!$C$16:$N$514,COLUMNS('Section 2'!$C$13:N$13),0)),"")</f>
        <v/>
      </c>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row>
    <row r="77" spans="1:78" s="53" customFormat="1" ht="12.75" customHeight="1" x14ac:dyDescent="0.25">
      <c r="A77" s="53" t="str">
        <f>IF(D77="","",ROWS($A$1:A77))</f>
        <v/>
      </c>
      <c r="B77" s="56">
        <v>76</v>
      </c>
      <c r="C77" s="129" t="str">
        <f t="shared" si="1"/>
        <v/>
      </c>
      <c r="D77" s="129" t="str">
        <f>IFERROR(VLOOKUP($B77,'Section 2'!$C$16:$N$514,COLUMNS('Section 2'!$C$13:C$13),0),"")</f>
        <v/>
      </c>
      <c r="E77" s="130" t="str">
        <f>IF($D77="","",IF(ISBLANK(VLOOKUP($B77,'Section 2'!$C$16:$N$514,COLUMNS('Section 2'!$C$13:D$13),0)),"",VLOOKUP($B77,'Section 2'!$C$16:$N$514,COLUMNS('Section 2'!$C$13:D$13),0)))</f>
        <v/>
      </c>
      <c r="F77" s="129" t="str">
        <f>IF($D77="","",IF(ISBLANK(VLOOKUP($B77,'Section 2'!$C$16:$N$514,COLUMNS('Section 2'!$C$13:E$13),0)),"",VLOOKUP($B77,'Section 2'!$C$16:$N$514,COLUMNS('Section 2'!$C$13:E$13),0)))</f>
        <v/>
      </c>
      <c r="G77" s="129" t="str">
        <f>IF($D77="","",IF(ISBLANK(VLOOKUP($B77,'Section 2'!$C$16:$N$514,COLUMNS('Section 2'!$C$13:F$13),0)),"",VLOOKUP($B77,'Section 2'!$C$16:$N$514,COLUMNS('Section 2'!$C$13:F$13),0)))</f>
        <v/>
      </c>
      <c r="H77" s="129" t="str">
        <f>IF($D77="","",IF(ISBLANK(VLOOKUP($B77,'Section 2'!$C$16:$N$514,COLUMNS('Section 2'!$C$13:G$13),0)),"",VLOOKUP($B77,'Section 2'!$C$16:$N$514,COLUMNS('Section 2'!$C$13:G$13),0)))</f>
        <v/>
      </c>
      <c r="I77" s="129" t="str">
        <f>IF($D77="","",IF(ISBLANK(VLOOKUP($B77,'Section 2'!$C$16:$N$514,COLUMNS('Section 2'!$C$13:H$13),0)),"",VLOOKUP($B77,'Section 2'!$C$16:$N$514,COLUMNS('Section 2'!$C$13:H$13),0)))</f>
        <v/>
      </c>
      <c r="J77" s="129" t="str">
        <f>IF($D77="","",IF(ISBLANK(VLOOKUP($B77,'Section 2'!$C$16:$N$514,COLUMNS('Section 2'!$C$13:I$13),0)),"",VLOOKUP($B77,'Section 2'!$C$16:$N$514,COLUMNS('Section 2'!$C$13:I$13),0)))</f>
        <v/>
      </c>
      <c r="K77" s="129" t="str">
        <f>IF($D77="","",IF(ISBLANK(VLOOKUP($B77,'Section 2'!$C$16:$N$514,COLUMNS('Section 2'!$C$13:J$13),0)),"",VLOOKUP($B77,'Section 2'!$C$16:$N$514,COLUMNS('Section 2'!$C$13:J$13),0)))</f>
        <v/>
      </c>
      <c r="L77" s="129" t="str">
        <f>IF($D77="","",IF(ISBLANK(VLOOKUP($B77,'Section 2'!$C$16:$N$514,COLUMNS('Section 2'!$C$13:K$13),0)),"",VLOOKUP($B77,'Section 2'!$C$16:$N$514,COLUMNS('Section 2'!$C$13:K$13),0)))</f>
        <v/>
      </c>
      <c r="M77" s="129" t="str">
        <f>IF($D77="","",IF(ISBLANK(VLOOKUP($B77,'Section 2'!$C$16:$N$514,COLUMNS('Section 2'!$C$13:L$13),0)),"",VLOOKUP($B77,'Section 2'!$C$16:$N$514,COLUMNS('Section 2'!$C$13:L$13),0)))</f>
        <v/>
      </c>
      <c r="N77" s="129" t="str">
        <f>IF($D77="","",IF(ISBLANK(VLOOKUP($B77,'Section 2'!$C$16:$N$514,COLUMNS('Section 2'!$C$13:M$13),0)),"",VLOOKUP($B77,'Section 2'!$C$16:$N$514,COLUMNS('Section 2'!$C$13:M$13),0)))</f>
        <v/>
      </c>
      <c r="O77" s="130" t="str">
        <f>IF($M77=Lists!$K$4,IF(ISBLANK(VLOOKUP($B77,'Section 2'!$C$16:$N$514,COLUMNS('Section 2'!$C$13:N$13),0)),"",VLOOKUP($B77,'Section 2'!$C$16:$N$514,COLUMNS('Section 2'!$C$13:N$13),0)),"")</f>
        <v/>
      </c>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row>
    <row r="78" spans="1:78" s="53" customFormat="1" ht="12.75" customHeight="1" x14ac:dyDescent="0.25">
      <c r="A78" s="53" t="str">
        <f>IF(D78="","",ROWS($A$1:A78))</f>
        <v/>
      </c>
      <c r="B78" s="56">
        <v>77</v>
      </c>
      <c r="C78" s="129" t="str">
        <f t="shared" si="1"/>
        <v/>
      </c>
      <c r="D78" s="129" t="str">
        <f>IFERROR(VLOOKUP($B78,'Section 2'!$C$16:$N$514,COLUMNS('Section 2'!$C$13:C$13),0),"")</f>
        <v/>
      </c>
      <c r="E78" s="130" t="str">
        <f>IF($D78="","",IF(ISBLANK(VLOOKUP($B78,'Section 2'!$C$16:$N$514,COLUMNS('Section 2'!$C$13:D$13),0)),"",VLOOKUP($B78,'Section 2'!$C$16:$N$514,COLUMNS('Section 2'!$C$13:D$13),0)))</f>
        <v/>
      </c>
      <c r="F78" s="129" t="str">
        <f>IF($D78="","",IF(ISBLANK(VLOOKUP($B78,'Section 2'!$C$16:$N$514,COLUMNS('Section 2'!$C$13:E$13),0)),"",VLOOKUP($B78,'Section 2'!$C$16:$N$514,COLUMNS('Section 2'!$C$13:E$13),0)))</f>
        <v/>
      </c>
      <c r="G78" s="129" t="str">
        <f>IF($D78="","",IF(ISBLANK(VLOOKUP($B78,'Section 2'!$C$16:$N$514,COLUMNS('Section 2'!$C$13:F$13),0)),"",VLOOKUP($B78,'Section 2'!$C$16:$N$514,COLUMNS('Section 2'!$C$13:F$13),0)))</f>
        <v/>
      </c>
      <c r="H78" s="129" t="str">
        <f>IF($D78="","",IF(ISBLANK(VLOOKUP($B78,'Section 2'!$C$16:$N$514,COLUMNS('Section 2'!$C$13:G$13),0)),"",VLOOKUP($B78,'Section 2'!$C$16:$N$514,COLUMNS('Section 2'!$C$13:G$13),0)))</f>
        <v/>
      </c>
      <c r="I78" s="129" t="str">
        <f>IF($D78="","",IF(ISBLANK(VLOOKUP($B78,'Section 2'!$C$16:$N$514,COLUMNS('Section 2'!$C$13:H$13),0)),"",VLOOKUP($B78,'Section 2'!$C$16:$N$514,COLUMNS('Section 2'!$C$13:H$13),0)))</f>
        <v/>
      </c>
      <c r="J78" s="129" t="str">
        <f>IF($D78="","",IF(ISBLANK(VLOOKUP($B78,'Section 2'!$C$16:$N$514,COLUMNS('Section 2'!$C$13:I$13),0)),"",VLOOKUP($B78,'Section 2'!$C$16:$N$514,COLUMNS('Section 2'!$C$13:I$13),0)))</f>
        <v/>
      </c>
      <c r="K78" s="129" t="str">
        <f>IF($D78="","",IF(ISBLANK(VLOOKUP($B78,'Section 2'!$C$16:$N$514,COLUMNS('Section 2'!$C$13:J$13),0)),"",VLOOKUP($B78,'Section 2'!$C$16:$N$514,COLUMNS('Section 2'!$C$13:J$13),0)))</f>
        <v/>
      </c>
      <c r="L78" s="129" t="str">
        <f>IF($D78="","",IF(ISBLANK(VLOOKUP($B78,'Section 2'!$C$16:$N$514,COLUMNS('Section 2'!$C$13:K$13),0)),"",VLOOKUP($B78,'Section 2'!$C$16:$N$514,COLUMNS('Section 2'!$C$13:K$13),0)))</f>
        <v/>
      </c>
      <c r="M78" s="129" t="str">
        <f>IF($D78="","",IF(ISBLANK(VLOOKUP($B78,'Section 2'!$C$16:$N$514,COLUMNS('Section 2'!$C$13:L$13),0)),"",VLOOKUP($B78,'Section 2'!$C$16:$N$514,COLUMNS('Section 2'!$C$13:L$13),0)))</f>
        <v/>
      </c>
      <c r="N78" s="129" t="str">
        <f>IF($D78="","",IF(ISBLANK(VLOOKUP($B78,'Section 2'!$C$16:$N$514,COLUMNS('Section 2'!$C$13:M$13),0)),"",VLOOKUP($B78,'Section 2'!$C$16:$N$514,COLUMNS('Section 2'!$C$13:M$13),0)))</f>
        <v/>
      </c>
      <c r="O78" s="130" t="str">
        <f>IF($M78=Lists!$K$4,IF(ISBLANK(VLOOKUP($B78,'Section 2'!$C$16:$N$514,COLUMNS('Section 2'!$C$13:N$13),0)),"",VLOOKUP($B78,'Section 2'!$C$16:$N$514,COLUMNS('Section 2'!$C$13:N$13),0)),"")</f>
        <v/>
      </c>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row>
    <row r="79" spans="1:78" s="53" customFormat="1" ht="12.75" customHeight="1" x14ac:dyDescent="0.25">
      <c r="A79" s="53" t="str">
        <f>IF(D79="","",ROWS($A$1:A79))</f>
        <v/>
      </c>
      <c r="B79" s="56">
        <v>78</v>
      </c>
      <c r="C79" s="129" t="str">
        <f t="shared" si="1"/>
        <v/>
      </c>
      <c r="D79" s="129" t="str">
        <f>IFERROR(VLOOKUP($B79,'Section 2'!$C$16:$N$514,COLUMNS('Section 2'!$C$13:C$13),0),"")</f>
        <v/>
      </c>
      <c r="E79" s="130" t="str">
        <f>IF($D79="","",IF(ISBLANK(VLOOKUP($B79,'Section 2'!$C$16:$N$514,COLUMNS('Section 2'!$C$13:D$13),0)),"",VLOOKUP($B79,'Section 2'!$C$16:$N$514,COLUMNS('Section 2'!$C$13:D$13),0)))</f>
        <v/>
      </c>
      <c r="F79" s="129" t="str">
        <f>IF($D79="","",IF(ISBLANK(VLOOKUP($B79,'Section 2'!$C$16:$N$514,COLUMNS('Section 2'!$C$13:E$13),0)),"",VLOOKUP($B79,'Section 2'!$C$16:$N$514,COLUMNS('Section 2'!$C$13:E$13),0)))</f>
        <v/>
      </c>
      <c r="G79" s="129" t="str">
        <f>IF($D79="","",IF(ISBLANK(VLOOKUP($B79,'Section 2'!$C$16:$N$514,COLUMNS('Section 2'!$C$13:F$13),0)),"",VLOOKUP($B79,'Section 2'!$C$16:$N$514,COLUMNS('Section 2'!$C$13:F$13),0)))</f>
        <v/>
      </c>
      <c r="H79" s="129" t="str">
        <f>IF($D79="","",IF(ISBLANK(VLOOKUP($B79,'Section 2'!$C$16:$N$514,COLUMNS('Section 2'!$C$13:G$13),0)),"",VLOOKUP($B79,'Section 2'!$C$16:$N$514,COLUMNS('Section 2'!$C$13:G$13),0)))</f>
        <v/>
      </c>
      <c r="I79" s="129" t="str">
        <f>IF($D79="","",IF(ISBLANK(VLOOKUP($B79,'Section 2'!$C$16:$N$514,COLUMNS('Section 2'!$C$13:H$13),0)),"",VLOOKUP($B79,'Section 2'!$C$16:$N$514,COLUMNS('Section 2'!$C$13:H$13),0)))</f>
        <v/>
      </c>
      <c r="J79" s="129" t="str">
        <f>IF($D79="","",IF(ISBLANK(VLOOKUP($B79,'Section 2'!$C$16:$N$514,COLUMNS('Section 2'!$C$13:I$13),0)),"",VLOOKUP($B79,'Section 2'!$C$16:$N$514,COLUMNS('Section 2'!$C$13:I$13),0)))</f>
        <v/>
      </c>
      <c r="K79" s="129" t="str">
        <f>IF($D79="","",IF(ISBLANK(VLOOKUP($B79,'Section 2'!$C$16:$N$514,COLUMNS('Section 2'!$C$13:J$13),0)),"",VLOOKUP($B79,'Section 2'!$C$16:$N$514,COLUMNS('Section 2'!$C$13:J$13),0)))</f>
        <v/>
      </c>
      <c r="L79" s="129" t="str">
        <f>IF($D79="","",IF(ISBLANK(VLOOKUP($B79,'Section 2'!$C$16:$N$514,COLUMNS('Section 2'!$C$13:K$13),0)),"",VLOOKUP($B79,'Section 2'!$C$16:$N$514,COLUMNS('Section 2'!$C$13:K$13),0)))</f>
        <v/>
      </c>
      <c r="M79" s="129" t="str">
        <f>IF($D79="","",IF(ISBLANK(VLOOKUP($B79,'Section 2'!$C$16:$N$514,COLUMNS('Section 2'!$C$13:L$13),0)),"",VLOOKUP($B79,'Section 2'!$C$16:$N$514,COLUMNS('Section 2'!$C$13:L$13),0)))</f>
        <v/>
      </c>
      <c r="N79" s="129" t="str">
        <f>IF($D79="","",IF(ISBLANK(VLOOKUP($B79,'Section 2'!$C$16:$N$514,COLUMNS('Section 2'!$C$13:M$13),0)),"",VLOOKUP($B79,'Section 2'!$C$16:$N$514,COLUMNS('Section 2'!$C$13:M$13),0)))</f>
        <v/>
      </c>
      <c r="O79" s="130" t="str">
        <f>IF($M79=Lists!$K$4,IF(ISBLANK(VLOOKUP($B79,'Section 2'!$C$16:$N$514,COLUMNS('Section 2'!$C$13:N$13),0)),"",VLOOKUP($B79,'Section 2'!$C$16:$N$514,COLUMNS('Section 2'!$C$13:N$13),0)),"")</f>
        <v/>
      </c>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c r="AO79" s="133"/>
      <c r="AP79" s="133"/>
      <c r="AQ79" s="133"/>
      <c r="AR79" s="133"/>
      <c r="AS79" s="133"/>
      <c r="AT79" s="133"/>
      <c r="AU79" s="133"/>
      <c r="AV79" s="133"/>
      <c r="AW79" s="133"/>
      <c r="AX79" s="133"/>
      <c r="AY79" s="133"/>
      <c r="AZ79" s="133"/>
      <c r="BA79" s="133"/>
      <c r="BB79" s="133"/>
      <c r="BC79" s="133"/>
      <c r="BD79" s="133"/>
      <c r="BE79" s="133"/>
      <c r="BF79" s="133"/>
      <c r="BG79" s="133"/>
      <c r="BH79" s="133"/>
      <c r="BI79" s="133"/>
      <c r="BJ79" s="133"/>
      <c r="BK79" s="133"/>
      <c r="BL79" s="133"/>
      <c r="BM79" s="133"/>
      <c r="BN79" s="133"/>
      <c r="BO79" s="133"/>
      <c r="BP79" s="133"/>
      <c r="BQ79" s="133"/>
      <c r="BR79" s="133"/>
      <c r="BS79" s="133"/>
      <c r="BT79" s="133"/>
      <c r="BU79" s="133"/>
      <c r="BV79" s="133"/>
      <c r="BW79" s="133"/>
      <c r="BX79" s="133"/>
      <c r="BY79" s="133"/>
      <c r="BZ79" s="133"/>
    </row>
    <row r="80" spans="1:78" s="53" customFormat="1" ht="12.75" customHeight="1" x14ac:dyDescent="0.25">
      <c r="A80" s="53" t="str">
        <f>IF(D80="","",ROWS($A$1:A80))</f>
        <v/>
      </c>
      <c r="B80" s="56">
        <v>79</v>
      </c>
      <c r="C80" s="129" t="str">
        <f t="shared" si="1"/>
        <v/>
      </c>
      <c r="D80" s="129" t="str">
        <f>IFERROR(VLOOKUP($B80,'Section 2'!$C$16:$N$514,COLUMNS('Section 2'!$C$13:C$13),0),"")</f>
        <v/>
      </c>
      <c r="E80" s="130" t="str">
        <f>IF($D80="","",IF(ISBLANK(VLOOKUP($B80,'Section 2'!$C$16:$N$514,COLUMNS('Section 2'!$C$13:D$13),0)),"",VLOOKUP($B80,'Section 2'!$C$16:$N$514,COLUMNS('Section 2'!$C$13:D$13),0)))</f>
        <v/>
      </c>
      <c r="F80" s="129" t="str">
        <f>IF($D80="","",IF(ISBLANK(VLOOKUP($B80,'Section 2'!$C$16:$N$514,COLUMNS('Section 2'!$C$13:E$13),0)),"",VLOOKUP($B80,'Section 2'!$C$16:$N$514,COLUMNS('Section 2'!$C$13:E$13),0)))</f>
        <v/>
      </c>
      <c r="G80" s="129" t="str">
        <f>IF($D80="","",IF(ISBLANK(VLOOKUP($B80,'Section 2'!$C$16:$N$514,COLUMNS('Section 2'!$C$13:F$13),0)),"",VLOOKUP($B80,'Section 2'!$C$16:$N$514,COLUMNS('Section 2'!$C$13:F$13),0)))</f>
        <v/>
      </c>
      <c r="H80" s="129" t="str">
        <f>IF($D80="","",IF(ISBLANK(VLOOKUP($B80,'Section 2'!$C$16:$N$514,COLUMNS('Section 2'!$C$13:G$13),0)),"",VLOOKUP($B80,'Section 2'!$C$16:$N$514,COLUMNS('Section 2'!$C$13:G$13),0)))</f>
        <v/>
      </c>
      <c r="I80" s="129" t="str">
        <f>IF($D80="","",IF(ISBLANK(VLOOKUP($B80,'Section 2'!$C$16:$N$514,COLUMNS('Section 2'!$C$13:H$13),0)),"",VLOOKUP($B80,'Section 2'!$C$16:$N$514,COLUMNS('Section 2'!$C$13:H$13),0)))</f>
        <v/>
      </c>
      <c r="J80" s="129" t="str">
        <f>IF($D80="","",IF(ISBLANK(VLOOKUP($B80,'Section 2'!$C$16:$N$514,COLUMNS('Section 2'!$C$13:I$13),0)),"",VLOOKUP($B80,'Section 2'!$C$16:$N$514,COLUMNS('Section 2'!$C$13:I$13),0)))</f>
        <v/>
      </c>
      <c r="K80" s="129" t="str">
        <f>IF($D80="","",IF(ISBLANK(VLOOKUP($B80,'Section 2'!$C$16:$N$514,COLUMNS('Section 2'!$C$13:J$13),0)),"",VLOOKUP($B80,'Section 2'!$C$16:$N$514,COLUMNS('Section 2'!$C$13:J$13),0)))</f>
        <v/>
      </c>
      <c r="L80" s="129" t="str">
        <f>IF($D80="","",IF(ISBLANK(VLOOKUP($B80,'Section 2'!$C$16:$N$514,COLUMNS('Section 2'!$C$13:K$13),0)),"",VLOOKUP($B80,'Section 2'!$C$16:$N$514,COLUMNS('Section 2'!$C$13:K$13),0)))</f>
        <v/>
      </c>
      <c r="M80" s="129" t="str">
        <f>IF($D80="","",IF(ISBLANK(VLOOKUP($B80,'Section 2'!$C$16:$N$514,COLUMNS('Section 2'!$C$13:L$13),0)),"",VLOOKUP($B80,'Section 2'!$C$16:$N$514,COLUMNS('Section 2'!$C$13:L$13),0)))</f>
        <v/>
      </c>
      <c r="N80" s="129" t="str">
        <f>IF($D80="","",IF(ISBLANK(VLOOKUP($B80,'Section 2'!$C$16:$N$514,COLUMNS('Section 2'!$C$13:M$13),0)),"",VLOOKUP($B80,'Section 2'!$C$16:$N$514,COLUMNS('Section 2'!$C$13:M$13),0)))</f>
        <v/>
      </c>
      <c r="O80" s="130" t="str">
        <f>IF($M80=Lists!$K$4,IF(ISBLANK(VLOOKUP($B80,'Section 2'!$C$16:$N$514,COLUMNS('Section 2'!$C$13:N$13),0)),"",VLOOKUP($B80,'Section 2'!$C$16:$N$514,COLUMNS('Section 2'!$C$13:N$13),0)),"")</f>
        <v/>
      </c>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c r="AU80" s="133"/>
      <c r="AV80" s="133"/>
      <c r="AW80" s="133"/>
      <c r="AX80" s="133"/>
      <c r="AY80" s="133"/>
      <c r="AZ80" s="133"/>
      <c r="BA80" s="133"/>
      <c r="BB80" s="133"/>
      <c r="BC80" s="133"/>
      <c r="BD80" s="133"/>
      <c r="BE80" s="133"/>
      <c r="BF80" s="133"/>
      <c r="BG80" s="133"/>
      <c r="BH80" s="133"/>
      <c r="BI80" s="133"/>
      <c r="BJ80" s="133"/>
      <c r="BK80" s="133"/>
      <c r="BL80" s="133"/>
      <c r="BM80" s="133"/>
      <c r="BN80" s="133"/>
      <c r="BO80" s="133"/>
      <c r="BP80" s="133"/>
      <c r="BQ80" s="133"/>
      <c r="BR80" s="133"/>
      <c r="BS80" s="133"/>
      <c r="BT80" s="133"/>
      <c r="BU80" s="133"/>
      <c r="BV80" s="133"/>
      <c r="BW80" s="133"/>
      <c r="BX80" s="133"/>
      <c r="BY80" s="133"/>
      <c r="BZ80" s="133"/>
    </row>
    <row r="81" spans="1:78" s="53" customFormat="1" ht="12.75" customHeight="1" x14ac:dyDescent="0.25">
      <c r="A81" s="53" t="str">
        <f>IF(D81="","",ROWS($A$1:A81))</f>
        <v/>
      </c>
      <c r="B81" s="56">
        <v>80</v>
      </c>
      <c r="C81" s="129" t="str">
        <f t="shared" si="1"/>
        <v/>
      </c>
      <c r="D81" s="129" t="str">
        <f>IFERROR(VLOOKUP($B81,'Section 2'!$C$16:$N$514,COLUMNS('Section 2'!$C$13:C$13),0),"")</f>
        <v/>
      </c>
      <c r="E81" s="130" t="str">
        <f>IF($D81="","",IF(ISBLANK(VLOOKUP($B81,'Section 2'!$C$16:$N$514,COLUMNS('Section 2'!$C$13:D$13),0)),"",VLOOKUP($B81,'Section 2'!$C$16:$N$514,COLUMNS('Section 2'!$C$13:D$13),0)))</f>
        <v/>
      </c>
      <c r="F81" s="129" t="str">
        <f>IF($D81="","",IF(ISBLANK(VLOOKUP($B81,'Section 2'!$C$16:$N$514,COLUMNS('Section 2'!$C$13:E$13),0)),"",VLOOKUP($B81,'Section 2'!$C$16:$N$514,COLUMNS('Section 2'!$C$13:E$13),0)))</f>
        <v/>
      </c>
      <c r="G81" s="129" t="str">
        <f>IF($D81="","",IF(ISBLANK(VLOOKUP($B81,'Section 2'!$C$16:$N$514,COLUMNS('Section 2'!$C$13:F$13),0)),"",VLOOKUP($B81,'Section 2'!$C$16:$N$514,COLUMNS('Section 2'!$C$13:F$13),0)))</f>
        <v/>
      </c>
      <c r="H81" s="129" t="str">
        <f>IF($D81="","",IF(ISBLANK(VLOOKUP($B81,'Section 2'!$C$16:$N$514,COLUMNS('Section 2'!$C$13:G$13),0)),"",VLOOKUP($B81,'Section 2'!$C$16:$N$514,COLUMNS('Section 2'!$C$13:G$13),0)))</f>
        <v/>
      </c>
      <c r="I81" s="129" t="str">
        <f>IF($D81="","",IF(ISBLANK(VLOOKUP($B81,'Section 2'!$C$16:$N$514,COLUMNS('Section 2'!$C$13:H$13),0)),"",VLOOKUP($B81,'Section 2'!$C$16:$N$514,COLUMNS('Section 2'!$C$13:H$13),0)))</f>
        <v/>
      </c>
      <c r="J81" s="129" t="str">
        <f>IF($D81="","",IF(ISBLANK(VLOOKUP($B81,'Section 2'!$C$16:$N$514,COLUMNS('Section 2'!$C$13:I$13),0)),"",VLOOKUP($B81,'Section 2'!$C$16:$N$514,COLUMNS('Section 2'!$C$13:I$13),0)))</f>
        <v/>
      </c>
      <c r="K81" s="129" t="str">
        <f>IF($D81="","",IF(ISBLANK(VLOOKUP($B81,'Section 2'!$C$16:$N$514,COLUMNS('Section 2'!$C$13:J$13),0)),"",VLOOKUP($B81,'Section 2'!$C$16:$N$514,COLUMNS('Section 2'!$C$13:J$13),0)))</f>
        <v/>
      </c>
      <c r="L81" s="129" t="str">
        <f>IF($D81="","",IF(ISBLANK(VLOOKUP($B81,'Section 2'!$C$16:$N$514,COLUMNS('Section 2'!$C$13:K$13),0)),"",VLOOKUP($B81,'Section 2'!$C$16:$N$514,COLUMNS('Section 2'!$C$13:K$13),0)))</f>
        <v/>
      </c>
      <c r="M81" s="129" t="str">
        <f>IF($D81="","",IF(ISBLANK(VLOOKUP($B81,'Section 2'!$C$16:$N$514,COLUMNS('Section 2'!$C$13:L$13),0)),"",VLOOKUP($B81,'Section 2'!$C$16:$N$514,COLUMNS('Section 2'!$C$13:L$13),0)))</f>
        <v/>
      </c>
      <c r="N81" s="129" t="str">
        <f>IF($D81="","",IF(ISBLANK(VLOOKUP($B81,'Section 2'!$C$16:$N$514,COLUMNS('Section 2'!$C$13:M$13),0)),"",VLOOKUP($B81,'Section 2'!$C$16:$N$514,COLUMNS('Section 2'!$C$13:M$13),0)))</f>
        <v/>
      </c>
      <c r="O81" s="130" t="str">
        <f>IF($M81=Lists!$K$4,IF(ISBLANK(VLOOKUP($B81,'Section 2'!$C$16:$N$514,COLUMNS('Section 2'!$C$13:N$13),0)),"",VLOOKUP($B81,'Section 2'!$C$16:$N$514,COLUMNS('Section 2'!$C$13:N$13),0)),"")</f>
        <v/>
      </c>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c r="AU81" s="133"/>
      <c r="AV81" s="133"/>
      <c r="AW81" s="133"/>
      <c r="AX81" s="133"/>
      <c r="AY81" s="133"/>
      <c r="AZ81" s="133"/>
      <c r="BA81" s="133"/>
      <c r="BB81" s="133"/>
      <c r="BC81" s="133"/>
      <c r="BD81" s="133"/>
      <c r="BE81" s="133"/>
      <c r="BF81" s="133"/>
      <c r="BG81" s="133"/>
      <c r="BH81" s="133"/>
      <c r="BI81" s="133"/>
      <c r="BJ81" s="133"/>
      <c r="BK81" s="133"/>
      <c r="BL81" s="133"/>
      <c r="BM81" s="133"/>
      <c r="BN81" s="133"/>
      <c r="BO81" s="133"/>
      <c r="BP81" s="133"/>
      <c r="BQ81" s="133"/>
      <c r="BR81" s="133"/>
      <c r="BS81" s="133"/>
      <c r="BT81" s="133"/>
      <c r="BU81" s="133"/>
      <c r="BV81" s="133"/>
      <c r="BW81" s="133"/>
      <c r="BX81" s="133"/>
      <c r="BY81" s="133"/>
      <c r="BZ81" s="133"/>
    </row>
    <row r="82" spans="1:78" s="53" customFormat="1" ht="12.75" customHeight="1" x14ac:dyDescent="0.25">
      <c r="A82" s="53" t="str">
        <f>IF(D82="","",ROWS($A$1:A82))</f>
        <v/>
      </c>
      <c r="B82" s="56">
        <v>81</v>
      </c>
      <c r="C82" s="129" t="str">
        <f t="shared" si="1"/>
        <v/>
      </c>
      <c r="D82" s="129" t="str">
        <f>IFERROR(VLOOKUP($B82,'Section 2'!$C$16:$N$514,COLUMNS('Section 2'!$C$13:C$13),0),"")</f>
        <v/>
      </c>
      <c r="E82" s="130" t="str">
        <f>IF($D82="","",IF(ISBLANK(VLOOKUP($B82,'Section 2'!$C$16:$N$514,COLUMNS('Section 2'!$C$13:D$13),0)),"",VLOOKUP($B82,'Section 2'!$C$16:$N$514,COLUMNS('Section 2'!$C$13:D$13),0)))</f>
        <v/>
      </c>
      <c r="F82" s="129" t="str">
        <f>IF($D82="","",IF(ISBLANK(VLOOKUP($B82,'Section 2'!$C$16:$N$514,COLUMNS('Section 2'!$C$13:E$13),0)),"",VLOOKUP($B82,'Section 2'!$C$16:$N$514,COLUMNS('Section 2'!$C$13:E$13),0)))</f>
        <v/>
      </c>
      <c r="G82" s="129" t="str">
        <f>IF($D82="","",IF(ISBLANK(VLOOKUP($B82,'Section 2'!$C$16:$N$514,COLUMNS('Section 2'!$C$13:F$13),0)),"",VLOOKUP($B82,'Section 2'!$C$16:$N$514,COLUMNS('Section 2'!$C$13:F$13),0)))</f>
        <v/>
      </c>
      <c r="H82" s="129" t="str">
        <f>IF($D82="","",IF(ISBLANK(VLOOKUP($B82,'Section 2'!$C$16:$N$514,COLUMNS('Section 2'!$C$13:G$13),0)),"",VLOOKUP($B82,'Section 2'!$C$16:$N$514,COLUMNS('Section 2'!$C$13:G$13),0)))</f>
        <v/>
      </c>
      <c r="I82" s="129" t="str">
        <f>IF($D82="","",IF(ISBLANK(VLOOKUP($B82,'Section 2'!$C$16:$N$514,COLUMNS('Section 2'!$C$13:H$13),0)),"",VLOOKUP($B82,'Section 2'!$C$16:$N$514,COLUMNS('Section 2'!$C$13:H$13),0)))</f>
        <v/>
      </c>
      <c r="J82" s="129" t="str">
        <f>IF($D82="","",IF(ISBLANK(VLOOKUP($B82,'Section 2'!$C$16:$N$514,COLUMNS('Section 2'!$C$13:I$13),0)),"",VLOOKUP($B82,'Section 2'!$C$16:$N$514,COLUMNS('Section 2'!$C$13:I$13),0)))</f>
        <v/>
      </c>
      <c r="K82" s="129" t="str">
        <f>IF($D82="","",IF(ISBLANK(VLOOKUP($B82,'Section 2'!$C$16:$N$514,COLUMNS('Section 2'!$C$13:J$13),0)),"",VLOOKUP($B82,'Section 2'!$C$16:$N$514,COLUMNS('Section 2'!$C$13:J$13),0)))</f>
        <v/>
      </c>
      <c r="L82" s="129" t="str">
        <f>IF($D82="","",IF(ISBLANK(VLOOKUP($B82,'Section 2'!$C$16:$N$514,COLUMNS('Section 2'!$C$13:K$13),0)),"",VLOOKUP($B82,'Section 2'!$C$16:$N$514,COLUMNS('Section 2'!$C$13:K$13),0)))</f>
        <v/>
      </c>
      <c r="M82" s="129" t="str">
        <f>IF($D82="","",IF(ISBLANK(VLOOKUP($B82,'Section 2'!$C$16:$N$514,COLUMNS('Section 2'!$C$13:L$13),0)),"",VLOOKUP($B82,'Section 2'!$C$16:$N$514,COLUMNS('Section 2'!$C$13:L$13),0)))</f>
        <v/>
      </c>
      <c r="N82" s="129" t="str">
        <f>IF($D82="","",IF(ISBLANK(VLOOKUP($B82,'Section 2'!$C$16:$N$514,COLUMNS('Section 2'!$C$13:M$13),0)),"",VLOOKUP($B82,'Section 2'!$C$16:$N$514,COLUMNS('Section 2'!$C$13:M$13),0)))</f>
        <v/>
      </c>
      <c r="O82" s="130" t="str">
        <f>IF($M82=Lists!$K$4,IF(ISBLANK(VLOOKUP($B82,'Section 2'!$C$16:$N$514,COLUMNS('Section 2'!$C$13:N$13),0)),"",VLOOKUP($B82,'Section 2'!$C$16:$N$514,COLUMNS('Section 2'!$C$13:N$13),0)),"")</f>
        <v/>
      </c>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c r="AO82" s="133"/>
      <c r="AP82" s="133"/>
      <c r="AQ82" s="133"/>
      <c r="AR82" s="133"/>
      <c r="AS82" s="133"/>
      <c r="AT82" s="133"/>
      <c r="AU82" s="133"/>
      <c r="AV82" s="133"/>
      <c r="AW82" s="133"/>
      <c r="AX82" s="133"/>
      <c r="AY82" s="133"/>
      <c r="AZ82" s="133"/>
      <c r="BA82" s="133"/>
      <c r="BB82" s="133"/>
      <c r="BC82" s="133"/>
      <c r="BD82" s="133"/>
      <c r="BE82" s="133"/>
      <c r="BF82" s="133"/>
      <c r="BG82" s="133"/>
      <c r="BH82" s="133"/>
      <c r="BI82" s="133"/>
      <c r="BJ82" s="133"/>
      <c r="BK82" s="133"/>
      <c r="BL82" s="133"/>
      <c r="BM82" s="133"/>
      <c r="BN82" s="133"/>
      <c r="BO82" s="133"/>
      <c r="BP82" s="133"/>
      <c r="BQ82" s="133"/>
      <c r="BR82" s="133"/>
      <c r="BS82" s="133"/>
      <c r="BT82" s="133"/>
      <c r="BU82" s="133"/>
      <c r="BV82" s="133"/>
      <c r="BW82" s="133"/>
      <c r="BX82" s="133"/>
      <c r="BY82" s="133"/>
      <c r="BZ82" s="133"/>
    </row>
    <row r="83" spans="1:78" s="53" customFormat="1" ht="12.75" customHeight="1" x14ac:dyDescent="0.25">
      <c r="A83" s="53" t="str">
        <f>IF(D83="","",ROWS($A$1:A83))</f>
        <v/>
      </c>
      <c r="B83" s="56">
        <v>82</v>
      </c>
      <c r="C83" s="129" t="str">
        <f t="shared" si="1"/>
        <v/>
      </c>
      <c r="D83" s="129" t="str">
        <f>IFERROR(VLOOKUP($B83,'Section 2'!$C$16:$N$514,COLUMNS('Section 2'!$C$13:C$13),0),"")</f>
        <v/>
      </c>
      <c r="E83" s="130" t="str">
        <f>IF($D83="","",IF(ISBLANK(VLOOKUP($B83,'Section 2'!$C$16:$N$514,COLUMNS('Section 2'!$C$13:D$13),0)),"",VLOOKUP($B83,'Section 2'!$C$16:$N$514,COLUMNS('Section 2'!$C$13:D$13),0)))</f>
        <v/>
      </c>
      <c r="F83" s="129" t="str">
        <f>IF($D83="","",IF(ISBLANK(VLOOKUP($B83,'Section 2'!$C$16:$N$514,COLUMNS('Section 2'!$C$13:E$13),0)),"",VLOOKUP($B83,'Section 2'!$C$16:$N$514,COLUMNS('Section 2'!$C$13:E$13),0)))</f>
        <v/>
      </c>
      <c r="G83" s="129" t="str">
        <f>IF($D83="","",IF(ISBLANK(VLOOKUP($B83,'Section 2'!$C$16:$N$514,COLUMNS('Section 2'!$C$13:F$13),0)),"",VLOOKUP($B83,'Section 2'!$C$16:$N$514,COLUMNS('Section 2'!$C$13:F$13),0)))</f>
        <v/>
      </c>
      <c r="H83" s="129" t="str">
        <f>IF($D83="","",IF(ISBLANK(VLOOKUP($B83,'Section 2'!$C$16:$N$514,COLUMNS('Section 2'!$C$13:G$13),0)),"",VLOOKUP($B83,'Section 2'!$C$16:$N$514,COLUMNS('Section 2'!$C$13:G$13),0)))</f>
        <v/>
      </c>
      <c r="I83" s="129" t="str">
        <f>IF($D83="","",IF(ISBLANK(VLOOKUP($B83,'Section 2'!$C$16:$N$514,COLUMNS('Section 2'!$C$13:H$13),0)),"",VLOOKUP($B83,'Section 2'!$C$16:$N$514,COLUMNS('Section 2'!$C$13:H$13),0)))</f>
        <v/>
      </c>
      <c r="J83" s="129" t="str">
        <f>IF($D83="","",IF(ISBLANK(VLOOKUP($B83,'Section 2'!$C$16:$N$514,COLUMNS('Section 2'!$C$13:I$13),0)),"",VLOOKUP($B83,'Section 2'!$C$16:$N$514,COLUMNS('Section 2'!$C$13:I$13),0)))</f>
        <v/>
      </c>
      <c r="K83" s="129" t="str">
        <f>IF($D83="","",IF(ISBLANK(VLOOKUP($B83,'Section 2'!$C$16:$N$514,COLUMNS('Section 2'!$C$13:J$13),0)),"",VLOOKUP($B83,'Section 2'!$C$16:$N$514,COLUMNS('Section 2'!$C$13:J$13),0)))</f>
        <v/>
      </c>
      <c r="L83" s="129" t="str">
        <f>IF($D83="","",IF(ISBLANK(VLOOKUP($B83,'Section 2'!$C$16:$N$514,COLUMNS('Section 2'!$C$13:K$13),0)),"",VLOOKUP($B83,'Section 2'!$C$16:$N$514,COLUMNS('Section 2'!$C$13:K$13),0)))</f>
        <v/>
      </c>
      <c r="M83" s="129" t="str">
        <f>IF($D83="","",IF(ISBLANK(VLOOKUP($B83,'Section 2'!$C$16:$N$514,COLUMNS('Section 2'!$C$13:L$13),0)),"",VLOOKUP($B83,'Section 2'!$C$16:$N$514,COLUMNS('Section 2'!$C$13:L$13),0)))</f>
        <v/>
      </c>
      <c r="N83" s="129" t="str">
        <f>IF($D83="","",IF(ISBLANK(VLOOKUP($B83,'Section 2'!$C$16:$N$514,COLUMNS('Section 2'!$C$13:M$13),0)),"",VLOOKUP($B83,'Section 2'!$C$16:$N$514,COLUMNS('Section 2'!$C$13:M$13),0)))</f>
        <v/>
      </c>
      <c r="O83" s="130" t="str">
        <f>IF($M83=Lists!$K$4,IF(ISBLANK(VLOOKUP($B83,'Section 2'!$C$16:$N$514,COLUMNS('Section 2'!$C$13:N$13),0)),"",VLOOKUP($B83,'Section 2'!$C$16:$N$514,COLUMNS('Section 2'!$C$13:N$13),0)),"")</f>
        <v/>
      </c>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c r="AO83" s="133"/>
      <c r="AP83" s="133"/>
      <c r="AQ83" s="133"/>
      <c r="AR83" s="133"/>
      <c r="AS83" s="133"/>
      <c r="AT83" s="133"/>
      <c r="AU83" s="133"/>
      <c r="AV83" s="133"/>
      <c r="AW83" s="133"/>
      <c r="AX83" s="133"/>
      <c r="AY83" s="133"/>
      <c r="AZ83" s="133"/>
      <c r="BA83" s="133"/>
      <c r="BB83" s="133"/>
      <c r="BC83" s="133"/>
      <c r="BD83" s="133"/>
      <c r="BE83" s="133"/>
      <c r="BF83" s="133"/>
      <c r="BG83" s="133"/>
      <c r="BH83" s="133"/>
      <c r="BI83" s="133"/>
      <c r="BJ83" s="133"/>
      <c r="BK83" s="133"/>
      <c r="BL83" s="133"/>
      <c r="BM83" s="133"/>
      <c r="BN83" s="133"/>
      <c r="BO83" s="133"/>
      <c r="BP83" s="133"/>
      <c r="BQ83" s="133"/>
      <c r="BR83" s="133"/>
      <c r="BS83" s="133"/>
      <c r="BT83" s="133"/>
      <c r="BU83" s="133"/>
      <c r="BV83" s="133"/>
      <c r="BW83" s="133"/>
      <c r="BX83" s="133"/>
      <c r="BY83" s="133"/>
      <c r="BZ83" s="133"/>
    </row>
    <row r="84" spans="1:78" s="53" customFormat="1" ht="12.75" customHeight="1" x14ac:dyDescent="0.25">
      <c r="A84" s="53" t="str">
        <f>IF(D84="","",ROWS($A$1:A84))</f>
        <v/>
      </c>
      <c r="B84" s="56">
        <v>83</v>
      </c>
      <c r="C84" s="129" t="str">
        <f t="shared" si="1"/>
        <v/>
      </c>
      <c r="D84" s="129" t="str">
        <f>IFERROR(VLOOKUP($B84,'Section 2'!$C$16:$N$514,COLUMNS('Section 2'!$C$13:C$13),0),"")</f>
        <v/>
      </c>
      <c r="E84" s="130" t="str">
        <f>IF($D84="","",IF(ISBLANK(VLOOKUP($B84,'Section 2'!$C$16:$N$514,COLUMNS('Section 2'!$C$13:D$13),0)),"",VLOOKUP($B84,'Section 2'!$C$16:$N$514,COLUMNS('Section 2'!$C$13:D$13),0)))</f>
        <v/>
      </c>
      <c r="F84" s="129" t="str">
        <f>IF($D84="","",IF(ISBLANK(VLOOKUP($B84,'Section 2'!$C$16:$N$514,COLUMNS('Section 2'!$C$13:E$13),0)),"",VLOOKUP($B84,'Section 2'!$C$16:$N$514,COLUMNS('Section 2'!$C$13:E$13),0)))</f>
        <v/>
      </c>
      <c r="G84" s="129" t="str">
        <f>IF($D84="","",IF(ISBLANK(VLOOKUP($B84,'Section 2'!$C$16:$N$514,COLUMNS('Section 2'!$C$13:F$13),0)),"",VLOOKUP($B84,'Section 2'!$C$16:$N$514,COLUMNS('Section 2'!$C$13:F$13),0)))</f>
        <v/>
      </c>
      <c r="H84" s="129" t="str">
        <f>IF($D84="","",IF(ISBLANK(VLOOKUP($B84,'Section 2'!$C$16:$N$514,COLUMNS('Section 2'!$C$13:G$13),0)),"",VLOOKUP($B84,'Section 2'!$C$16:$N$514,COLUMNS('Section 2'!$C$13:G$13),0)))</f>
        <v/>
      </c>
      <c r="I84" s="129" t="str">
        <f>IF($D84="","",IF(ISBLANK(VLOOKUP($B84,'Section 2'!$C$16:$N$514,COLUMNS('Section 2'!$C$13:H$13),0)),"",VLOOKUP($B84,'Section 2'!$C$16:$N$514,COLUMNS('Section 2'!$C$13:H$13),0)))</f>
        <v/>
      </c>
      <c r="J84" s="129" t="str">
        <f>IF($D84="","",IF(ISBLANK(VLOOKUP($B84,'Section 2'!$C$16:$N$514,COLUMNS('Section 2'!$C$13:I$13),0)),"",VLOOKUP($B84,'Section 2'!$C$16:$N$514,COLUMNS('Section 2'!$C$13:I$13),0)))</f>
        <v/>
      </c>
      <c r="K84" s="129" t="str">
        <f>IF($D84="","",IF(ISBLANK(VLOOKUP($B84,'Section 2'!$C$16:$N$514,COLUMNS('Section 2'!$C$13:J$13),0)),"",VLOOKUP($B84,'Section 2'!$C$16:$N$514,COLUMNS('Section 2'!$C$13:J$13),0)))</f>
        <v/>
      </c>
      <c r="L84" s="129" t="str">
        <f>IF($D84="","",IF(ISBLANK(VLOOKUP($B84,'Section 2'!$C$16:$N$514,COLUMNS('Section 2'!$C$13:K$13),0)),"",VLOOKUP($B84,'Section 2'!$C$16:$N$514,COLUMNS('Section 2'!$C$13:K$13),0)))</f>
        <v/>
      </c>
      <c r="M84" s="129" t="str">
        <f>IF($D84="","",IF(ISBLANK(VLOOKUP($B84,'Section 2'!$C$16:$N$514,COLUMNS('Section 2'!$C$13:L$13),0)),"",VLOOKUP($B84,'Section 2'!$C$16:$N$514,COLUMNS('Section 2'!$C$13:L$13),0)))</f>
        <v/>
      </c>
      <c r="N84" s="129" t="str">
        <f>IF($D84="","",IF(ISBLANK(VLOOKUP($B84,'Section 2'!$C$16:$N$514,COLUMNS('Section 2'!$C$13:M$13),0)),"",VLOOKUP($B84,'Section 2'!$C$16:$N$514,COLUMNS('Section 2'!$C$13:M$13),0)))</f>
        <v/>
      </c>
      <c r="O84" s="130" t="str">
        <f>IF($M84=Lists!$K$4,IF(ISBLANK(VLOOKUP($B84,'Section 2'!$C$16:$N$514,COLUMNS('Section 2'!$C$13:N$13),0)),"",VLOOKUP($B84,'Section 2'!$C$16:$N$514,COLUMNS('Section 2'!$C$13:N$13),0)),"")</f>
        <v/>
      </c>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c r="AU84" s="133"/>
      <c r="AV84" s="133"/>
      <c r="AW84" s="133"/>
      <c r="AX84" s="133"/>
      <c r="AY84" s="133"/>
      <c r="AZ84" s="133"/>
      <c r="BA84" s="133"/>
      <c r="BB84" s="133"/>
      <c r="BC84" s="133"/>
      <c r="BD84" s="133"/>
      <c r="BE84" s="133"/>
      <c r="BF84" s="133"/>
      <c r="BG84" s="133"/>
      <c r="BH84" s="133"/>
      <c r="BI84" s="133"/>
      <c r="BJ84" s="133"/>
      <c r="BK84" s="133"/>
      <c r="BL84" s="133"/>
      <c r="BM84" s="133"/>
      <c r="BN84" s="133"/>
      <c r="BO84" s="133"/>
      <c r="BP84" s="133"/>
      <c r="BQ84" s="133"/>
      <c r="BR84" s="133"/>
      <c r="BS84" s="133"/>
      <c r="BT84" s="133"/>
      <c r="BU84" s="133"/>
      <c r="BV84" s="133"/>
      <c r="BW84" s="133"/>
      <c r="BX84" s="133"/>
      <c r="BY84" s="133"/>
      <c r="BZ84" s="133"/>
    </row>
    <row r="85" spans="1:78" s="53" customFormat="1" ht="12.75" customHeight="1" x14ac:dyDescent="0.25">
      <c r="A85" s="53" t="str">
        <f>IF(D85="","",ROWS($A$1:A85))</f>
        <v/>
      </c>
      <c r="B85" s="56">
        <v>84</v>
      </c>
      <c r="C85" s="129" t="str">
        <f t="shared" si="1"/>
        <v/>
      </c>
      <c r="D85" s="129" t="str">
        <f>IFERROR(VLOOKUP($B85,'Section 2'!$C$16:$N$514,COLUMNS('Section 2'!$C$13:C$13),0),"")</f>
        <v/>
      </c>
      <c r="E85" s="130" t="str">
        <f>IF($D85="","",IF(ISBLANK(VLOOKUP($B85,'Section 2'!$C$16:$N$514,COLUMNS('Section 2'!$C$13:D$13),0)),"",VLOOKUP($B85,'Section 2'!$C$16:$N$514,COLUMNS('Section 2'!$C$13:D$13),0)))</f>
        <v/>
      </c>
      <c r="F85" s="129" t="str">
        <f>IF($D85="","",IF(ISBLANK(VLOOKUP($B85,'Section 2'!$C$16:$N$514,COLUMNS('Section 2'!$C$13:E$13),0)),"",VLOOKUP($B85,'Section 2'!$C$16:$N$514,COLUMNS('Section 2'!$C$13:E$13),0)))</f>
        <v/>
      </c>
      <c r="G85" s="129" t="str">
        <f>IF($D85="","",IF(ISBLANK(VLOOKUP($B85,'Section 2'!$C$16:$N$514,COLUMNS('Section 2'!$C$13:F$13),0)),"",VLOOKUP($B85,'Section 2'!$C$16:$N$514,COLUMNS('Section 2'!$C$13:F$13),0)))</f>
        <v/>
      </c>
      <c r="H85" s="129" t="str">
        <f>IF($D85="","",IF(ISBLANK(VLOOKUP($B85,'Section 2'!$C$16:$N$514,COLUMNS('Section 2'!$C$13:G$13),0)),"",VLOOKUP($B85,'Section 2'!$C$16:$N$514,COLUMNS('Section 2'!$C$13:G$13),0)))</f>
        <v/>
      </c>
      <c r="I85" s="129" t="str">
        <f>IF($D85="","",IF(ISBLANK(VLOOKUP($B85,'Section 2'!$C$16:$N$514,COLUMNS('Section 2'!$C$13:H$13),0)),"",VLOOKUP($B85,'Section 2'!$C$16:$N$514,COLUMNS('Section 2'!$C$13:H$13),0)))</f>
        <v/>
      </c>
      <c r="J85" s="129" t="str">
        <f>IF($D85="","",IF(ISBLANK(VLOOKUP($B85,'Section 2'!$C$16:$N$514,COLUMNS('Section 2'!$C$13:I$13),0)),"",VLOOKUP($B85,'Section 2'!$C$16:$N$514,COLUMNS('Section 2'!$C$13:I$13),0)))</f>
        <v/>
      </c>
      <c r="K85" s="129" t="str">
        <f>IF($D85="","",IF(ISBLANK(VLOOKUP($B85,'Section 2'!$C$16:$N$514,COLUMNS('Section 2'!$C$13:J$13),0)),"",VLOOKUP($B85,'Section 2'!$C$16:$N$514,COLUMNS('Section 2'!$C$13:J$13),0)))</f>
        <v/>
      </c>
      <c r="L85" s="129" t="str">
        <f>IF($D85="","",IF(ISBLANK(VLOOKUP($B85,'Section 2'!$C$16:$N$514,COLUMNS('Section 2'!$C$13:K$13),0)),"",VLOOKUP($B85,'Section 2'!$C$16:$N$514,COLUMNS('Section 2'!$C$13:K$13),0)))</f>
        <v/>
      </c>
      <c r="M85" s="129" t="str">
        <f>IF($D85="","",IF(ISBLANK(VLOOKUP($B85,'Section 2'!$C$16:$N$514,COLUMNS('Section 2'!$C$13:L$13),0)),"",VLOOKUP($B85,'Section 2'!$C$16:$N$514,COLUMNS('Section 2'!$C$13:L$13),0)))</f>
        <v/>
      </c>
      <c r="N85" s="129" t="str">
        <f>IF($D85="","",IF(ISBLANK(VLOOKUP($B85,'Section 2'!$C$16:$N$514,COLUMNS('Section 2'!$C$13:M$13),0)),"",VLOOKUP($B85,'Section 2'!$C$16:$N$514,COLUMNS('Section 2'!$C$13:M$13),0)))</f>
        <v/>
      </c>
      <c r="O85" s="130" t="str">
        <f>IF($M85=Lists!$K$4,IF(ISBLANK(VLOOKUP($B85,'Section 2'!$C$16:$N$514,COLUMNS('Section 2'!$C$13:N$13),0)),"",VLOOKUP($B85,'Section 2'!$C$16:$N$514,COLUMNS('Section 2'!$C$13:N$13),0)),"")</f>
        <v/>
      </c>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c r="AU85" s="133"/>
      <c r="AV85" s="133"/>
      <c r="AW85" s="133"/>
      <c r="AX85" s="133"/>
      <c r="AY85" s="133"/>
      <c r="AZ85" s="133"/>
      <c r="BA85" s="133"/>
      <c r="BB85" s="133"/>
      <c r="BC85" s="133"/>
      <c r="BD85" s="133"/>
      <c r="BE85" s="133"/>
      <c r="BF85" s="133"/>
      <c r="BG85" s="133"/>
      <c r="BH85" s="133"/>
      <c r="BI85" s="133"/>
      <c r="BJ85" s="133"/>
      <c r="BK85" s="133"/>
      <c r="BL85" s="133"/>
      <c r="BM85" s="133"/>
      <c r="BN85" s="133"/>
      <c r="BO85" s="133"/>
      <c r="BP85" s="133"/>
      <c r="BQ85" s="133"/>
      <c r="BR85" s="133"/>
      <c r="BS85" s="133"/>
      <c r="BT85" s="133"/>
      <c r="BU85" s="133"/>
      <c r="BV85" s="133"/>
      <c r="BW85" s="133"/>
      <c r="BX85" s="133"/>
      <c r="BY85" s="133"/>
      <c r="BZ85" s="133"/>
    </row>
    <row r="86" spans="1:78" s="53" customFormat="1" ht="12.75" customHeight="1" x14ac:dyDescent="0.25">
      <c r="A86" s="53" t="str">
        <f>IF(D86="","",ROWS($A$1:A86))</f>
        <v/>
      </c>
      <c r="B86" s="56">
        <v>85</v>
      </c>
      <c r="C86" s="129" t="str">
        <f t="shared" si="1"/>
        <v/>
      </c>
      <c r="D86" s="129" t="str">
        <f>IFERROR(VLOOKUP($B86,'Section 2'!$C$16:$N$514,COLUMNS('Section 2'!$C$13:C$13),0),"")</f>
        <v/>
      </c>
      <c r="E86" s="130" t="str">
        <f>IF($D86="","",IF(ISBLANK(VLOOKUP($B86,'Section 2'!$C$16:$N$514,COLUMNS('Section 2'!$C$13:D$13),0)),"",VLOOKUP($B86,'Section 2'!$C$16:$N$514,COLUMNS('Section 2'!$C$13:D$13),0)))</f>
        <v/>
      </c>
      <c r="F86" s="129" t="str">
        <f>IF($D86="","",IF(ISBLANK(VLOOKUP($B86,'Section 2'!$C$16:$N$514,COLUMNS('Section 2'!$C$13:E$13),0)),"",VLOOKUP($B86,'Section 2'!$C$16:$N$514,COLUMNS('Section 2'!$C$13:E$13),0)))</f>
        <v/>
      </c>
      <c r="G86" s="129" t="str">
        <f>IF($D86="","",IF(ISBLANK(VLOOKUP($B86,'Section 2'!$C$16:$N$514,COLUMNS('Section 2'!$C$13:F$13),0)),"",VLOOKUP($B86,'Section 2'!$C$16:$N$514,COLUMNS('Section 2'!$C$13:F$13),0)))</f>
        <v/>
      </c>
      <c r="H86" s="129" t="str">
        <f>IF($D86="","",IF(ISBLANK(VLOOKUP($B86,'Section 2'!$C$16:$N$514,COLUMNS('Section 2'!$C$13:G$13),0)),"",VLOOKUP($B86,'Section 2'!$C$16:$N$514,COLUMNS('Section 2'!$C$13:G$13),0)))</f>
        <v/>
      </c>
      <c r="I86" s="129" t="str">
        <f>IF($D86="","",IF(ISBLANK(VLOOKUP($B86,'Section 2'!$C$16:$N$514,COLUMNS('Section 2'!$C$13:H$13),0)),"",VLOOKUP($B86,'Section 2'!$C$16:$N$514,COLUMNS('Section 2'!$C$13:H$13),0)))</f>
        <v/>
      </c>
      <c r="J86" s="129" t="str">
        <f>IF($D86="","",IF(ISBLANK(VLOOKUP($B86,'Section 2'!$C$16:$N$514,COLUMNS('Section 2'!$C$13:I$13),0)),"",VLOOKUP($B86,'Section 2'!$C$16:$N$514,COLUMNS('Section 2'!$C$13:I$13),0)))</f>
        <v/>
      </c>
      <c r="K86" s="129" t="str">
        <f>IF($D86="","",IF(ISBLANK(VLOOKUP($B86,'Section 2'!$C$16:$N$514,COLUMNS('Section 2'!$C$13:J$13),0)),"",VLOOKUP($B86,'Section 2'!$C$16:$N$514,COLUMNS('Section 2'!$C$13:J$13),0)))</f>
        <v/>
      </c>
      <c r="L86" s="129" t="str">
        <f>IF($D86="","",IF(ISBLANK(VLOOKUP($B86,'Section 2'!$C$16:$N$514,COLUMNS('Section 2'!$C$13:K$13),0)),"",VLOOKUP($B86,'Section 2'!$C$16:$N$514,COLUMNS('Section 2'!$C$13:K$13),0)))</f>
        <v/>
      </c>
      <c r="M86" s="129" t="str">
        <f>IF($D86="","",IF(ISBLANK(VLOOKUP($B86,'Section 2'!$C$16:$N$514,COLUMNS('Section 2'!$C$13:L$13),0)),"",VLOOKUP($B86,'Section 2'!$C$16:$N$514,COLUMNS('Section 2'!$C$13:L$13),0)))</f>
        <v/>
      </c>
      <c r="N86" s="129" t="str">
        <f>IF($D86="","",IF(ISBLANK(VLOOKUP($B86,'Section 2'!$C$16:$N$514,COLUMNS('Section 2'!$C$13:M$13),0)),"",VLOOKUP($B86,'Section 2'!$C$16:$N$514,COLUMNS('Section 2'!$C$13:M$13),0)))</f>
        <v/>
      </c>
      <c r="O86" s="130" t="str">
        <f>IF($M86=Lists!$K$4,IF(ISBLANK(VLOOKUP($B86,'Section 2'!$C$16:$N$514,COLUMNS('Section 2'!$C$13:N$13),0)),"",VLOOKUP($B86,'Section 2'!$C$16:$N$514,COLUMNS('Section 2'!$C$13:N$13),0)),"")</f>
        <v/>
      </c>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3"/>
      <c r="AM86" s="133"/>
      <c r="AN86" s="133"/>
      <c r="AO86" s="133"/>
      <c r="AP86" s="133"/>
      <c r="AQ86" s="133"/>
      <c r="AR86" s="133"/>
      <c r="AS86" s="133"/>
      <c r="AT86" s="133"/>
      <c r="AU86" s="133"/>
      <c r="AV86" s="133"/>
      <c r="AW86" s="133"/>
      <c r="AX86" s="133"/>
      <c r="AY86" s="133"/>
      <c r="AZ86" s="133"/>
      <c r="BA86" s="133"/>
      <c r="BB86" s="133"/>
      <c r="BC86" s="133"/>
      <c r="BD86" s="133"/>
      <c r="BE86" s="133"/>
      <c r="BF86" s="133"/>
      <c r="BG86" s="133"/>
      <c r="BH86" s="133"/>
      <c r="BI86" s="133"/>
      <c r="BJ86" s="133"/>
      <c r="BK86" s="133"/>
      <c r="BL86" s="133"/>
      <c r="BM86" s="133"/>
      <c r="BN86" s="133"/>
      <c r="BO86" s="133"/>
      <c r="BP86" s="133"/>
      <c r="BQ86" s="133"/>
      <c r="BR86" s="133"/>
      <c r="BS86" s="133"/>
      <c r="BT86" s="133"/>
      <c r="BU86" s="133"/>
      <c r="BV86" s="133"/>
      <c r="BW86" s="133"/>
      <c r="BX86" s="133"/>
      <c r="BY86" s="133"/>
      <c r="BZ86" s="133"/>
    </row>
    <row r="87" spans="1:78" s="53" customFormat="1" ht="12.75" customHeight="1" x14ac:dyDescent="0.25">
      <c r="A87" s="53" t="str">
        <f>IF(D87="","",ROWS($A$1:A87))</f>
        <v/>
      </c>
      <c r="B87" s="56">
        <v>86</v>
      </c>
      <c r="C87" s="129" t="str">
        <f t="shared" si="1"/>
        <v/>
      </c>
      <c r="D87" s="129" t="str">
        <f>IFERROR(VLOOKUP($B87,'Section 2'!$C$16:$N$514,COLUMNS('Section 2'!$C$13:C$13),0),"")</f>
        <v/>
      </c>
      <c r="E87" s="130" t="str">
        <f>IF($D87="","",IF(ISBLANK(VLOOKUP($B87,'Section 2'!$C$16:$N$514,COLUMNS('Section 2'!$C$13:D$13),0)),"",VLOOKUP($B87,'Section 2'!$C$16:$N$514,COLUMNS('Section 2'!$C$13:D$13),0)))</f>
        <v/>
      </c>
      <c r="F87" s="129" t="str">
        <f>IF($D87="","",IF(ISBLANK(VLOOKUP($B87,'Section 2'!$C$16:$N$514,COLUMNS('Section 2'!$C$13:E$13),0)),"",VLOOKUP($B87,'Section 2'!$C$16:$N$514,COLUMNS('Section 2'!$C$13:E$13),0)))</f>
        <v/>
      </c>
      <c r="G87" s="129" t="str">
        <f>IF($D87="","",IF(ISBLANK(VLOOKUP($B87,'Section 2'!$C$16:$N$514,COLUMNS('Section 2'!$C$13:F$13),0)),"",VLOOKUP($B87,'Section 2'!$C$16:$N$514,COLUMNS('Section 2'!$C$13:F$13),0)))</f>
        <v/>
      </c>
      <c r="H87" s="129" t="str">
        <f>IF($D87="","",IF(ISBLANK(VLOOKUP($B87,'Section 2'!$C$16:$N$514,COLUMNS('Section 2'!$C$13:G$13),0)),"",VLOOKUP($B87,'Section 2'!$C$16:$N$514,COLUMNS('Section 2'!$C$13:G$13),0)))</f>
        <v/>
      </c>
      <c r="I87" s="129" t="str">
        <f>IF($D87="","",IF(ISBLANK(VLOOKUP($B87,'Section 2'!$C$16:$N$514,COLUMNS('Section 2'!$C$13:H$13),0)),"",VLOOKUP($B87,'Section 2'!$C$16:$N$514,COLUMNS('Section 2'!$C$13:H$13),0)))</f>
        <v/>
      </c>
      <c r="J87" s="129" t="str">
        <f>IF($D87="","",IF(ISBLANK(VLOOKUP($B87,'Section 2'!$C$16:$N$514,COLUMNS('Section 2'!$C$13:I$13),0)),"",VLOOKUP($B87,'Section 2'!$C$16:$N$514,COLUMNS('Section 2'!$C$13:I$13),0)))</f>
        <v/>
      </c>
      <c r="K87" s="129" t="str">
        <f>IF($D87="","",IF(ISBLANK(VLOOKUP($B87,'Section 2'!$C$16:$N$514,COLUMNS('Section 2'!$C$13:J$13),0)),"",VLOOKUP($B87,'Section 2'!$C$16:$N$514,COLUMNS('Section 2'!$C$13:J$13),0)))</f>
        <v/>
      </c>
      <c r="L87" s="129" t="str">
        <f>IF($D87="","",IF(ISBLANK(VLOOKUP($B87,'Section 2'!$C$16:$N$514,COLUMNS('Section 2'!$C$13:K$13),0)),"",VLOOKUP($B87,'Section 2'!$C$16:$N$514,COLUMNS('Section 2'!$C$13:K$13),0)))</f>
        <v/>
      </c>
      <c r="M87" s="129" t="str">
        <f>IF($D87="","",IF(ISBLANK(VLOOKUP($B87,'Section 2'!$C$16:$N$514,COLUMNS('Section 2'!$C$13:L$13),0)),"",VLOOKUP($B87,'Section 2'!$C$16:$N$514,COLUMNS('Section 2'!$C$13:L$13),0)))</f>
        <v/>
      </c>
      <c r="N87" s="129" t="str">
        <f>IF($D87="","",IF(ISBLANK(VLOOKUP($B87,'Section 2'!$C$16:$N$514,COLUMNS('Section 2'!$C$13:M$13),0)),"",VLOOKUP($B87,'Section 2'!$C$16:$N$514,COLUMNS('Section 2'!$C$13:M$13),0)))</f>
        <v/>
      </c>
      <c r="O87" s="130" t="str">
        <f>IF($M87=Lists!$K$4,IF(ISBLANK(VLOOKUP($B87,'Section 2'!$C$16:$N$514,COLUMNS('Section 2'!$C$13:N$13),0)),"",VLOOKUP($B87,'Section 2'!$C$16:$N$514,COLUMNS('Section 2'!$C$13:N$13),0)),"")</f>
        <v/>
      </c>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3"/>
      <c r="AM87" s="133"/>
      <c r="AN87" s="133"/>
      <c r="AO87" s="133"/>
      <c r="AP87" s="133"/>
      <c r="AQ87" s="133"/>
      <c r="AR87" s="133"/>
      <c r="AS87" s="133"/>
      <c r="AT87" s="133"/>
      <c r="AU87" s="133"/>
      <c r="AV87" s="133"/>
      <c r="AW87" s="133"/>
      <c r="AX87" s="133"/>
      <c r="AY87" s="133"/>
      <c r="AZ87" s="133"/>
      <c r="BA87" s="133"/>
      <c r="BB87" s="133"/>
      <c r="BC87" s="133"/>
      <c r="BD87" s="133"/>
      <c r="BE87" s="133"/>
      <c r="BF87" s="133"/>
      <c r="BG87" s="133"/>
      <c r="BH87" s="133"/>
      <c r="BI87" s="133"/>
      <c r="BJ87" s="133"/>
      <c r="BK87" s="133"/>
      <c r="BL87" s="133"/>
      <c r="BM87" s="133"/>
      <c r="BN87" s="133"/>
      <c r="BO87" s="133"/>
      <c r="BP87" s="133"/>
      <c r="BQ87" s="133"/>
      <c r="BR87" s="133"/>
      <c r="BS87" s="133"/>
      <c r="BT87" s="133"/>
      <c r="BU87" s="133"/>
      <c r="BV87" s="133"/>
      <c r="BW87" s="133"/>
      <c r="BX87" s="133"/>
      <c r="BY87" s="133"/>
      <c r="BZ87" s="133"/>
    </row>
    <row r="88" spans="1:78" s="53" customFormat="1" ht="12.75" customHeight="1" x14ac:dyDescent="0.25">
      <c r="A88" s="53" t="str">
        <f>IF(D88="","",ROWS($A$1:A88))</f>
        <v/>
      </c>
      <c r="B88" s="56">
        <v>87</v>
      </c>
      <c r="C88" s="129" t="str">
        <f t="shared" si="1"/>
        <v/>
      </c>
      <c r="D88" s="129" t="str">
        <f>IFERROR(VLOOKUP($B88,'Section 2'!$C$16:$N$514,COLUMNS('Section 2'!$C$13:C$13),0),"")</f>
        <v/>
      </c>
      <c r="E88" s="130" t="str">
        <f>IF($D88="","",IF(ISBLANK(VLOOKUP($B88,'Section 2'!$C$16:$N$514,COLUMNS('Section 2'!$C$13:D$13),0)),"",VLOOKUP($B88,'Section 2'!$C$16:$N$514,COLUMNS('Section 2'!$C$13:D$13),0)))</f>
        <v/>
      </c>
      <c r="F88" s="129" t="str">
        <f>IF($D88="","",IF(ISBLANK(VLOOKUP($B88,'Section 2'!$C$16:$N$514,COLUMNS('Section 2'!$C$13:E$13),0)),"",VLOOKUP($B88,'Section 2'!$C$16:$N$514,COLUMNS('Section 2'!$C$13:E$13),0)))</f>
        <v/>
      </c>
      <c r="G88" s="129" t="str">
        <f>IF($D88="","",IF(ISBLANK(VLOOKUP($B88,'Section 2'!$C$16:$N$514,COLUMNS('Section 2'!$C$13:F$13),0)),"",VLOOKUP($B88,'Section 2'!$C$16:$N$514,COLUMNS('Section 2'!$C$13:F$13),0)))</f>
        <v/>
      </c>
      <c r="H88" s="129" t="str">
        <f>IF($D88="","",IF(ISBLANK(VLOOKUP($B88,'Section 2'!$C$16:$N$514,COLUMNS('Section 2'!$C$13:G$13),0)),"",VLOOKUP($B88,'Section 2'!$C$16:$N$514,COLUMNS('Section 2'!$C$13:G$13),0)))</f>
        <v/>
      </c>
      <c r="I88" s="129" t="str">
        <f>IF($D88="","",IF(ISBLANK(VLOOKUP($B88,'Section 2'!$C$16:$N$514,COLUMNS('Section 2'!$C$13:H$13),0)),"",VLOOKUP($B88,'Section 2'!$C$16:$N$514,COLUMNS('Section 2'!$C$13:H$13),0)))</f>
        <v/>
      </c>
      <c r="J88" s="129" t="str">
        <f>IF($D88="","",IF(ISBLANK(VLOOKUP($B88,'Section 2'!$C$16:$N$514,COLUMNS('Section 2'!$C$13:I$13),0)),"",VLOOKUP($B88,'Section 2'!$C$16:$N$514,COLUMNS('Section 2'!$C$13:I$13),0)))</f>
        <v/>
      </c>
      <c r="K88" s="129" t="str">
        <f>IF($D88="","",IF(ISBLANK(VLOOKUP($B88,'Section 2'!$C$16:$N$514,COLUMNS('Section 2'!$C$13:J$13),0)),"",VLOOKUP($B88,'Section 2'!$C$16:$N$514,COLUMNS('Section 2'!$C$13:J$13),0)))</f>
        <v/>
      </c>
      <c r="L88" s="129" t="str">
        <f>IF($D88="","",IF(ISBLANK(VLOOKUP($B88,'Section 2'!$C$16:$N$514,COLUMNS('Section 2'!$C$13:K$13),0)),"",VLOOKUP($B88,'Section 2'!$C$16:$N$514,COLUMNS('Section 2'!$C$13:K$13),0)))</f>
        <v/>
      </c>
      <c r="M88" s="129" t="str">
        <f>IF($D88="","",IF(ISBLANK(VLOOKUP($B88,'Section 2'!$C$16:$N$514,COLUMNS('Section 2'!$C$13:L$13),0)),"",VLOOKUP($B88,'Section 2'!$C$16:$N$514,COLUMNS('Section 2'!$C$13:L$13),0)))</f>
        <v/>
      </c>
      <c r="N88" s="129" t="str">
        <f>IF($D88="","",IF(ISBLANK(VLOOKUP($B88,'Section 2'!$C$16:$N$514,COLUMNS('Section 2'!$C$13:M$13),0)),"",VLOOKUP($B88,'Section 2'!$C$16:$N$514,COLUMNS('Section 2'!$C$13:M$13),0)))</f>
        <v/>
      </c>
      <c r="O88" s="130" t="str">
        <f>IF($M88=Lists!$K$4,IF(ISBLANK(VLOOKUP($B88,'Section 2'!$C$16:$N$514,COLUMNS('Section 2'!$C$13:N$13),0)),"",VLOOKUP($B88,'Section 2'!$C$16:$N$514,COLUMNS('Section 2'!$C$13:N$13),0)),"")</f>
        <v/>
      </c>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133"/>
      <c r="AP88" s="133"/>
      <c r="AQ88" s="133"/>
      <c r="AR88" s="133"/>
      <c r="AS88" s="133"/>
      <c r="AT88" s="133"/>
      <c r="AU88" s="133"/>
      <c r="AV88" s="133"/>
      <c r="AW88" s="133"/>
      <c r="AX88" s="133"/>
      <c r="AY88" s="133"/>
      <c r="AZ88" s="133"/>
      <c r="BA88" s="133"/>
      <c r="BB88" s="133"/>
      <c r="BC88" s="133"/>
      <c r="BD88" s="133"/>
      <c r="BE88" s="133"/>
      <c r="BF88" s="133"/>
      <c r="BG88" s="133"/>
      <c r="BH88" s="133"/>
      <c r="BI88" s="133"/>
      <c r="BJ88" s="133"/>
      <c r="BK88" s="133"/>
      <c r="BL88" s="133"/>
      <c r="BM88" s="133"/>
      <c r="BN88" s="133"/>
      <c r="BO88" s="133"/>
      <c r="BP88" s="133"/>
      <c r="BQ88" s="133"/>
      <c r="BR88" s="133"/>
      <c r="BS88" s="133"/>
      <c r="BT88" s="133"/>
      <c r="BU88" s="133"/>
      <c r="BV88" s="133"/>
      <c r="BW88" s="133"/>
      <c r="BX88" s="133"/>
      <c r="BY88" s="133"/>
      <c r="BZ88" s="133"/>
    </row>
    <row r="89" spans="1:78" s="53" customFormat="1" ht="12.75" customHeight="1" x14ac:dyDescent="0.25">
      <c r="A89" s="53" t="str">
        <f>IF(D89="","",ROWS($A$1:A89))</f>
        <v/>
      </c>
      <c r="B89" s="56">
        <v>88</v>
      </c>
      <c r="C89" s="129" t="str">
        <f t="shared" si="1"/>
        <v/>
      </c>
      <c r="D89" s="129" t="str">
        <f>IFERROR(VLOOKUP($B89,'Section 2'!$C$16:$N$514,COLUMNS('Section 2'!$C$13:C$13),0),"")</f>
        <v/>
      </c>
      <c r="E89" s="130" t="str">
        <f>IF($D89="","",IF(ISBLANK(VLOOKUP($B89,'Section 2'!$C$16:$N$514,COLUMNS('Section 2'!$C$13:D$13),0)),"",VLOOKUP($B89,'Section 2'!$C$16:$N$514,COLUMNS('Section 2'!$C$13:D$13),0)))</f>
        <v/>
      </c>
      <c r="F89" s="129" t="str">
        <f>IF($D89="","",IF(ISBLANK(VLOOKUP($B89,'Section 2'!$C$16:$N$514,COLUMNS('Section 2'!$C$13:E$13),0)),"",VLOOKUP($B89,'Section 2'!$C$16:$N$514,COLUMNS('Section 2'!$C$13:E$13),0)))</f>
        <v/>
      </c>
      <c r="G89" s="129" t="str">
        <f>IF($D89="","",IF(ISBLANK(VLOOKUP($B89,'Section 2'!$C$16:$N$514,COLUMNS('Section 2'!$C$13:F$13),0)),"",VLOOKUP($B89,'Section 2'!$C$16:$N$514,COLUMNS('Section 2'!$C$13:F$13),0)))</f>
        <v/>
      </c>
      <c r="H89" s="129" t="str">
        <f>IF($D89="","",IF(ISBLANK(VLOOKUP($B89,'Section 2'!$C$16:$N$514,COLUMNS('Section 2'!$C$13:G$13),0)),"",VLOOKUP($B89,'Section 2'!$C$16:$N$514,COLUMNS('Section 2'!$C$13:G$13),0)))</f>
        <v/>
      </c>
      <c r="I89" s="129" t="str">
        <f>IF($D89="","",IF(ISBLANK(VLOOKUP($B89,'Section 2'!$C$16:$N$514,COLUMNS('Section 2'!$C$13:H$13),0)),"",VLOOKUP($B89,'Section 2'!$C$16:$N$514,COLUMNS('Section 2'!$C$13:H$13),0)))</f>
        <v/>
      </c>
      <c r="J89" s="129" t="str">
        <f>IF($D89="","",IF(ISBLANK(VLOOKUP($B89,'Section 2'!$C$16:$N$514,COLUMNS('Section 2'!$C$13:I$13),0)),"",VLOOKUP($B89,'Section 2'!$C$16:$N$514,COLUMNS('Section 2'!$C$13:I$13),0)))</f>
        <v/>
      </c>
      <c r="K89" s="129" t="str">
        <f>IF($D89="","",IF(ISBLANK(VLOOKUP($B89,'Section 2'!$C$16:$N$514,COLUMNS('Section 2'!$C$13:J$13),0)),"",VLOOKUP($B89,'Section 2'!$C$16:$N$514,COLUMNS('Section 2'!$C$13:J$13),0)))</f>
        <v/>
      </c>
      <c r="L89" s="129" t="str">
        <f>IF($D89="","",IF(ISBLANK(VLOOKUP($B89,'Section 2'!$C$16:$N$514,COLUMNS('Section 2'!$C$13:K$13),0)),"",VLOOKUP($B89,'Section 2'!$C$16:$N$514,COLUMNS('Section 2'!$C$13:K$13),0)))</f>
        <v/>
      </c>
      <c r="M89" s="129" t="str">
        <f>IF($D89="","",IF(ISBLANK(VLOOKUP($B89,'Section 2'!$C$16:$N$514,COLUMNS('Section 2'!$C$13:L$13),0)),"",VLOOKUP($B89,'Section 2'!$C$16:$N$514,COLUMNS('Section 2'!$C$13:L$13),0)))</f>
        <v/>
      </c>
      <c r="N89" s="129" t="str">
        <f>IF($D89="","",IF(ISBLANK(VLOOKUP($B89,'Section 2'!$C$16:$N$514,COLUMNS('Section 2'!$C$13:M$13),0)),"",VLOOKUP($B89,'Section 2'!$C$16:$N$514,COLUMNS('Section 2'!$C$13:M$13),0)))</f>
        <v/>
      </c>
      <c r="O89" s="130" t="str">
        <f>IF($M89=Lists!$K$4,IF(ISBLANK(VLOOKUP($B89,'Section 2'!$C$16:$N$514,COLUMNS('Section 2'!$C$13:N$13),0)),"",VLOOKUP($B89,'Section 2'!$C$16:$N$514,COLUMNS('Section 2'!$C$13:N$13),0)),"")</f>
        <v/>
      </c>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133"/>
      <c r="AP89" s="133"/>
      <c r="AQ89" s="133"/>
      <c r="AR89" s="133"/>
      <c r="AS89" s="133"/>
      <c r="AT89" s="133"/>
      <c r="AU89" s="133"/>
      <c r="AV89" s="133"/>
      <c r="AW89" s="133"/>
      <c r="AX89" s="133"/>
      <c r="AY89" s="133"/>
      <c r="AZ89" s="133"/>
      <c r="BA89" s="133"/>
      <c r="BB89" s="133"/>
      <c r="BC89" s="133"/>
      <c r="BD89" s="133"/>
      <c r="BE89" s="133"/>
      <c r="BF89" s="133"/>
      <c r="BG89" s="133"/>
      <c r="BH89" s="133"/>
      <c r="BI89" s="133"/>
      <c r="BJ89" s="133"/>
      <c r="BK89" s="133"/>
      <c r="BL89" s="133"/>
      <c r="BM89" s="133"/>
      <c r="BN89" s="133"/>
      <c r="BO89" s="133"/>
      <c r="BP89" s="133"/>
      <c r="BQ89" s="133"/>
      <c r="BR89" s="133"/>
      <c r="BS89" s="133"/>
      <c r="BT89" s="133"/>
      <c r="BU89" s="133"/>
      <c r="BV89" s="133"/>
      <c r="BW89" s="133"/>
      <c r="BX89" s="133"/>
      <c r="BY89" s="133"/>
      <c r="BZ89" s="133"/>
    </row>
    <row r="90" spans="1:78" s="53" customFormat="1" ht="12.75" customHeight="1" x14ac:dyDescent="0.25">
      <c r="A90" s="53" t="str">
        <f>IF(D90="","",ROWS($A$1:A90))</f>
        <v/>
      </c>
      <c r="B90" s="56">
        <v>89</v>
      </c>
      <c r="C90" s="129" t="str">
        <f t="shared" si="1"/>
        <v/>
      </c>
      <c r="D90" s="129" t="str">
        <f>IFERROR(VLOOKUP($B90,'Section 2'!$C$16:$N$514,COLUMNS('Section 2'!$C$13:C$13),0),"")</f>
        <v/>
      </c>
      <c r="E90" s="130" t="str">
        <f>IF($D90="","",IF(ISBLANK(VLOOKUP($B90,'Section 2'!$C$16:$N$514,COLUMNS('Section 2'!$C$13:D$13),0)),"",VLOOKUP($B90,'Section 2'!$C$16:$N$514,COLUMNS('Section 2'!$C$13:D$13),0)))</f>
        <v/>
      </c>
      <c r="F90" s="129" t="str">
        <f>IF($D90="","",IF(ISBLANK(VLOOKUP($B90,'Section 2'!$C$16:$N$514,COLUMNS('Section 2'!$C$13:E$13),0)),"",VLOOKUP($B90,'Section 2'!$C$16:$N$514,COLUMNS('Section 2'!$C$13:E$13),0)))</f>
        <v/>
      </c>
      <c r="G90" s="129" t="str">
        <f>IF($D90="","",IF(ISBLANK(VLOOKUP($B90,'Section 2'!$C$16:$N$514,COLUMNS('Section 2'!$C$13:F$13),0)),"",VLOOKUP($B90,'Section 2'!$C$16:$N$514,COLUMNS('Section 2'!$C$13:F$13),0)))</f>
        <v/>
      </c>
      <c r="H90" s="129" t="str">
        <f>IF($D90="","",IF(ISBLANK(VLOOKUP($B90,'Section 2'!$C$16:$N$514,COLUMNS('Section 2'!$C$13:G$13),0)),"",VLOOKUP($B90,'Section 2'!$C$16:$N$514,COLUMNS('Section 2'!$C$13:G$13),0)))</f>
        <v/>
      </c>
      <c r="I90" s="129" t="str">
        <f>IF($D90="","",IF(ISBLANK(VLOOKUP($B90,'Section 2'!$C$16:$N$514,COLUMNS('Section 2'!$C$13:H$13),0)),"",VLOOKUP($B90,'Section 2'!$C$16:$N$514,COLUMNS('Section 2'!$C$13:H$13),0)))</f>
        <v/>
      </c>
      <c r="J90" s="129" t="str">
        <f>IF($D90="","",IF(ISBLANK(VLOOKUP($B90,'Section 2'!$C$16:$N$514,COLUMNS('Section 2'!$C$13:I$13),0)),"",VLOOKUP($B90,'Section 2'!$C$16:$N$514,COLUMNS('Section 2'!$C$13:I$13),0)))</f>
        <v/>
      </c>
      <c r="K90" s="129" t="str">
        <f>IF($D90="","",IF(ISBLANK(VLOOKUP($B90,'Section 2'!$C$16:$N$514,COLUMNS('Section 2'!$C$13:J$13),0)),"",VLOOKUP($B90,'Section 2'!$C$16:$N$514,COLUMNS('Section 2'!$C$13:J$13),0)))</f>
        <v/>
      </c>
      <c r="L90" s="129" t="str">
        <f>IF($D90="","",IF(ISBLANK(VLOOKUP($B90,'Section 2'!$C$16:$N$514,COLUMNS('Section 2'!$C$13:K$13),0)),"",VLOOKUP($B90,'Section 2'!$C$16:$N$514,COLUMNS('Section 2'!$C$13:K$13),0)))</f>
        <v/>
      </c>
      <c r="M90" s="129" t="str">
        <f>IF($D90="","",IF(ISBLANK(VLOOKUP($B90,'Section 2'!$C$16:$N$514,COLUMNS('Section 2'!$C$13:L$13),0)),"",VLOOKUP($B90,'Section 2'!$C$16:$N$514,COLUMNS('Section 2'!$C$13:L$13),0)))</f>
        <v/>
      </c>
      <c r="N90" s="129" t="str">
        <f>IF($D90="","",IF(ISBLANK(VLOOKUP($B90,'Section 2'!$C$16:$N$514,COLUMNS('Section 2'!$C$13:M$13),0)),"",VLOOKUP($B90,'Section 2'!$C$16:$N$514,COLUMNS('Section 2'!$C$13:M$13),0)))</f>
        <v/>
      </c>
      <c r="O90" s="130" t="str">
        <f>IF($M90=Lists!$K$4,IF(ISBLANK(VLOOKUP($B90,'Section 2'!$C$16:$N$514,COLUMNS('Section 2'!$C$13:N$13),0)),"",VLOOKUP($B90,'Section 2'!$C$16:$N$514,COLUMNS('Section 2'!$C$13:N$13),0)),"")</f>
        <v/>
      </c>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c r="AO90" s="133"/>
      <c r="AP90" s="133"/>
      <c r="AQ90" s="133"/>
      <c r="AR90" s="133"/>
      <c r="AS90" s="133"/>
      <c r="AT90" s="133"/>
      <c r="AU90" s="133"/>
      <c r="AV90" s="133"/>
      <c r="AW90" s="133"/>
      <c r="AX90" s="133"/>
      <c r="AY90" s="133"/>
      <c r="AZ90" s="133"/>
      <c r="BA90" s="133"/>
      <c r="BB90" s="133"/>
      <c r="BC90" s="133"/>
      <c r="BD90" s="133"/>
      <c r="BE90" s="133"/>
      <c r="BF90" s="133"/>
      <c r="BG90" s="133"/>
      <c r="BH90" s="133"/>
      <c r="BI90" s="133"/>
      <c r="BJ90" s="133"/>
      <c r="BK90" s="133"/>
      <c r="BL90" s="133"/>
      <c r="BM90" s="133"/>
      <c r="BN90" s="133"/>
      <c r="BO90" s="133"/>
      <c r="BP90" s="133"/>
      <c r="BQ90" s="133"/>
      <c r="BR90" s="133"/>
      <c r="BS90" s="133"/>
      <c r="BT90" s="133"/>
      <c r="BU90" s="133"/>
      <c r="BV90" s="133"/>
      <c r="BW90" s="133"/>
      <c r="BX90" s="133"/>
      <c r="BY90" s="133"/>
      <c r="BZ90" s="133"/>
    </row>
    <row r="91" spans="1:78" s="53" customFormat="1" ht="12.75" customHeight="1" x14ac:dyDescent="0.25">
      <c r="A91" s="53" t="str">
        <f>IF(D91="","",ROWS($A$1:A91))</f>
        <v/>
      </c>
      <c r="B91" s="56">
        <v>90</v>
      </c>
      <c r="C91" s="129" t="str">
        <f t="shared" si="1"/>
        <v/>
      </c>
      <c r="D91" s="129" t="str">
        <f>IFERROR(VLOOKUP($B91,'Section 2'!$C$16:$N$514,COLUMNS('Section 2'!$C$13:C$13),0),"")</f>
        <v/>
      </c>
      <c r="E91" s="130" t="str">
        <f>IF($D91="","",IF(ISBLANK(VLOOKUP($B91,'Section 2'!$C$16:$N$514,COLUMNS('Section 2'!$C$13:D$13),0)),"",VLOOKUP($B91,'Section 2'!$C$16:$N$514,COLUMNS('Section 2'!$C$13:D$13),0)))</f>
        <v/>
      </c>
      <c r="F91" s="129" t="str">
        <f>IF($D91="","",IF(ISBLANK(VLOOKUP($B91,'Section 2'!$C$16:$N$514,COLUMNS('Section 2'!$C$13:E$13),0)),"",VLOOKUP($B91,'Section 2'!$C$16:$N$514,COLUMNS('Section 2'!$C$13:E$13),0)))</f>
        <v/>
      </c>
      <c r="G91" s="129" t="str">
        <f>IF($D91="","",IF(ISBLANK(VLOOKUP($B91,'Section 2'!$C$16:$N$514,COLUMNS('Section 2'!$C$13:F$13),0)),"",VLOOKUP($B91,'Section 2'!$C$16:$N$514,COLUMNS('Section 2'!$C$13:F$13),0)))</f>
        <v/>
      </c>
      <c r="H91" s="129" t="str">
        <f>IF($D91="","",IF(ISBLANK(VLOOKUP($B91,'Section 2'!$C$16:$N$514,COLUMNS('Section 2'!$C$13:G$13),0)),"",VLOOKUP($B91,'Section 2'!$C$16:$N$514,COLUMNS('Section 2'!$C$13:G$13),0)))</f>
        <v/>
      </c>
      <c r="I91" s="129" t="str">
        <f>IF($D91="","",IF(ISBLANK(VLOOKUP($B91,'Section 2'!$C$16:$N$514,COLUMNS('Section 2'!$C$13:H$13),0)),"",VLOOKUP($B91,'Section 2'!$C$16:$N$514,COLUMNS('Section 2'!$C$13:H$13),0)))</f>
        <v/>
      </c>
      <c r="J91" s="129" t="str">
        <f>IF($D91="","",IF(ISBLANK(VLOOKUP($B91,'Section 2'!$C$16:$N$514,COLUMNS('Section 2'!$C$13:I$13),0)),"",VLOOKUP($B91,'Section 2'!$C$16:$N$514,COLUMNS('Section 2'!$C$13:I$13),0)))</f>
        <v/>
      </c>
      <c r="K91" s="129" t="str">
        <f>IF($D91="","",IF(ISBLANK(VLOOKUP($B91,'Section 2'!$C$16:$N$514,COLUMNS('Section 2'!$C$13:J$13),0)),"",VLOOKUP($B91,'Section 2'!$C$16:$N$514,COLUMNS('Section 2'!$C$13:J$13),0)))</f>
        <v/>
      </c>
      <c r="L91" s="129" t="str">
        <f>IF($D91="","",IF(ISBLANK(VLOOKUP($B91,'Section 2'!$C$16:$N$514,COLUMNS('Section 2'!$C$13:K$13),0)),"",VLOOKUP($B91,'Section 2'!$C$16:$N$514,COLUMNS('Section 2'!$C$13:K$13),0)))</f>
        <v/>
      </c>
      <c r="M91" s="129" t="str">
        <f>IF($D91="","",IF(ISBLANK(VLOOKUP($B91,'Section 2'!$C$16:$N$514,COLUMNS('Section 2'!$C$13:L$13),0)),"",VLOOKUP($B91,'Section 2'!$C$16:$N$514,COLUMNS('Section 2'!$C$13:L$13),0)))</f>
        <v/>
      </c>
      <c r="N91" s="129" t="str">
        <f>IF($D91="","",IF(ISBLANK(VLOOKUP($B91,'Section 2'!$C$16:$N$514,COLUMNS('Section 2'!$C$13:M$13),0)),"",VLOOKUP($B91,'Section 2'!$C$16:$N$514,COLUMNS('Section 2'!$C$13:M$13),0)))</f>
        <v/>
      </c>
      <c r="O91" s="130" t="str">
        <f>IF($M91=Lists!$K$4,IF(ISBLANK(VLOOKUP($B91,'Section 2'!$C$16:$N$514,COLUMNS('Section 2'!$C$13:N$13),0)),"",VLOOKUP($B91,'Section 2'!$C$16:$N$514,COLUMNS('Section 2'!$C$13:N$13),0)),"")</f>
        <v/>
      </c>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c r="AO91" s="133"/>
      <c r="AP91" s="133"/>
      <c r="AQ91" s="133"/>
      <c r="AR91" s="133"/>
      <c r="AS91" s="133"/>
      <c r="AT91" s="133"/>
      <c r="AU91" s="133"/>
      <c r="AV91" s="133"/>
      <c r="AW91" s="133"/>
      <c r="AX91" s="133"/>
      <c r="AY91" s="133"/>
      <c r="AZ91" s="133"/>
      <c r="BA91" s="133"/>
      <c r="BB91" s="133"/>
      <c r="BC91" s="133"/>
      <c r="BD91" s="133"/>
      <c r="BE91" s="133"/>
      <c r="BF91" s="133"/>
      <c r="BG91" s="133"/>
      <c r="BH91" s="133"/>
      <c r="BI91" s="133"/>
      <c r="BJ91" s="133"/>
      <c r="BK91" s="133"/>
      <c r="BL91" s="133"/>
      <c r="BM91" s="133"/>
      <c r="BN91" s="133"/>
      <c r="BO91" s="133"/>
      <c r="BP91" s="133"/>
      <c r="BQ91" s="133"/>
      <c r="BR91" s="133"/>
      <c r="BS91" s="133"/>
      <c r="BT91" s="133"/>
      <c r="BU91" s="133"/>
      <c r="BV91" s="133"/>
      <c r="BW91" s="133"/>
      <c r="BX91" s="133"/>
      <c r="BY91" s="133"/>
      <c r="BZ91" s="133"/>
    </row>
    <row r="92" spans="1:78" s="53" customFormat="1" ht="12.75" customHeight="1" x14ac:dyDescent="0.25">
      <c r="A92" s="53" t="str">
        <f>IF(D92="","",ROWS($A$1:A92))</f>
        <v/>
      </c>
      <c r="B92" s="56">
        <v>91</v>
      </c>
      <c r="C92" s="129" t="str">
        <f t="shared" si="1"/>
        <v/>
      </c>
      <c r="D92" s="129" t="str">
        <f>IFERROR(VLOOKUP($B92,'Section 2'!$C$16:$N$514,COLUMNS('Section 2'!$C$13:C$13),0),"")</f>
        <v/>
      </c>
      <c r="E92" s="130" t="str">
        <f>IF($D92="","",IF(ISBLANK(VLOOKUP($B92,'Section 2'!$C$16:$N$514,COLUMNS('Section 2'!$C$13:D$13),0)),"",VLOOKUP($B92,'Section 2'!$C$16:$N$514,COLUMNS('Section 2'!$C$13:D$13),0)))</f>
        <v/>
      </c>
      <c r="F92" s="129" t="str">
        <f>IF($D92="","",IF(ISBLANK(VLOOKUP($B92,'Section 2'!$C$16:$N$514,COLUMNS('Section 2'!$C$13:E$13),0)),"",VLOOKUP($B92,'Section 2'!$C$16:$N$514,COLUMNS('Section 2'!$C$13:E$13),0)))</f>
        <v/>
      </c>
      <c r="G92" s="129" t="str">
        <f>IF($D92="","",IF(ISBLANK(VLOOKUP($B92,'Section 2'!$C$16:$N$514,COLUMNS('Section 2'!$C$13:F$13),0)),"",VLOOKUP($B92,'Section 2'!$C$16:$N$514,COLUMNS('Section 2'!$C$13:F$13),0)))</f>
        <v/>
      </c>
      <c r="H92" s="129" t="str">
        <f>IF($D92="","",IF(ISBLANK(VLOOKUP($B92,'Section 2'!$C$16:$N$514,COLUMNS('Section 2'!$C$13:G$13),0)),"",VLOOKUP($B92,'Section 2'!$C$16:$N$514,COLUMNS('Section 2'!$C$13:G$13),0)))</f>
        <v/>
      </c>
      <c r="I92" s="129" t="str">
        <f>IF($D92="","",IF(ISBLANK(VLOOKUP($B92,'Section 2'!$C$16:$N$514,COLUMNS('Section 2'!$C$13:H$13),0)),"",VLOOKUP($B92,'Section 2'!$C$16:$N$514,COLUMNS('Section 2'!$C$13:H$13),0)))</f>
        <v/>
      </c>
      <c r="J92" s="129" t="str">
        <f>IF($D92="","",IF(ISBLANK(VLOOKUP($B92,'Section 2'!$C$16:$N$514,COLUMNS('Section 2'!$C$13:I$13),0)),"",VLOOKUP($B92,'Section 2'!$C$16:$N$514,COLUMNS('Section 2'!$C$13:I$13),0)))</f>
        <v/>
      </c>
      <c r="K92" s="129" t="str">
        <f>IF($D92="","",IF(ISBLANK(VLOOKUP($B92,'Section 2'!$C$16:$N$514,COLUMNS('Section 2'!$C$13:J$13),0)),"",VLOOKUP($B92,'Section 2'!$C$16:$N$514,COLUMNS('Section 2'!$C$13:J$13),0)))</f>
        <v/>
      </c>
      <c r="L92" s="129" t="str">
        <f>IF($D92="","",IF(ISBLANK(VLOOKUP($B92,'Section 2'!$C$16:$N$514,COLUMNS('Section 2'!$C$13:K$13),0)),"",VLOOKUP($B92,'Section 2'!$C$16:$N$514,COLUMNS('Section 2'!$C$13:K$13),0)))</f>
        <v/>
      </c>
      <c r="M92" s="129" t="str">
        <f>IF($D92="","",IF(ISBLANK(VLOOKUP($B92,'Section 2'!$C$16:$N$514,COLUMNS('Section 2'!$C$13:L$13),0)),"",VLOOKUP($B92,'Section 2'!$C$16:$N$514,COLUMNS('Section 2'!$C$13:L$13),0)))</f>
        <v/>
      </c>
      <c r="N92" s="129" t="str">
        <f>IF($D92="","",IF(ISBLANK(VLOOKUP($B92,'Section 2'!$C$16:$N$514,COLUMNS('Section 2'!$C$13:M$13),0)),"",VLOOKUP($B92,'Section 2'!$C$16:$N$514,COLUMNS('Section 2'!$C$13:M$13),0)))</f>
        <v/>
      </c>
      <c r="O92" s="130" t="str">
        <f>IF($M92=Lists!$K$4,IF(ISBLANK(VLOOKUP($B92,'Section 2'!$C$16:$N$514,COLUMNS('Section 2'!$C$13:N$13),0)),"",VLOOKUP($B92,'Section 2'!$C$16:$N$514,COLUMNS('Section 2'!$C$13:N$13),0)),"")</f>
        <v/>
      </c>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c r="AO92" s="133"/>
      <c r="AP92" s="133"/>
      <c r="AQ92" s="133"/>
      <c r="AR92" s="133"/>
      <c r="AS92" s="133"/>
      <c r="AT92" s="133"/>
      <c r="AU92" s="133"/>
      <c r="AV92" s="133"/>
      <c r="AW92" s="133"/>
      <c r="AX92" s="133"/>
      <c r="AY92" s="133"/>
      <c r="AZ92" s="133"/>
      <c r="BA92" s="133"/>
      <c r="BB92" s="133"/>
      <c r="BC92" s="133"/>
      <c r="BD92" s="133"/>
      <c r="BE92" s="133"/>
      <c r="BF92" s="133"/>
      <c r="BG92" s="133"/>
      <c r="BH92" s="133"/>
      <c r="BI92" s="133"/>
      <c r="BJ92" s="133"/>
      <c r="BK92" s="133"/>
      <c r="BL92" s="133"/>
      <c r="BM92" s="133"/>
      <c r="BN92" s="133"/>
      <c r="BO92" s="133"/>
      <c r="BP92" s="133"/>
      <c r="BQ92" s="133"/>
      <c r="BR92" s="133"/>
      <c r="BS92" s="133"/>
      <c r="BT92" s="133"/>
      <c r="BU92" s="133"/>
      <c r="BV92" s="133"/>
      <c r="BW92" s="133"/>
      <c r="BX92" s="133"/>
      <c r="BY92" s="133"/>
      <c r="BZ92" s="133"/>
    </row>
    <row r="93" spans="1:78" s="53" customFormat="1" ht="12.75" customHeight="1" x14ac:dyDescent="0.25">
      <c r="A93" s="53" t="str">
        <f>IF(D93="","",ROWS($A$1:A93))</f>
        <v/>
      </c>
      <c r="B93" s="56">
        <v>92</v>
      </c>
      <c r="C93" s="129" t="str">
        <f t="shared" si="1"/>
        <v/>
      </c>
      <c r="D93" s="129" t="str">
        <f>IFERROR(VLOOKUP($B93,'Section 2'!$C$16:$N$514,COLUMNS('Section 2'!$C$13:C$13),0),"")</f>
        <v/>
      </c>
      <c r="E93" s="130" t="str">
        <f>IF($D93="","",IF(ISBLANK(VLOOKUP($B93,'Section 2'!$C$16:$N$514,COLUMNS('Section 2'!$C$13:D$13),0)),"",VLOOKUP($B93,'Section 2'!$C$16:$N$514,COLUMNS('Section 2'!$C$13:D$13),0)))</f>
        <v/>
      </c>
      <c r="F93" s="129" t="str">
        <f>IF($D93="","",IF(ISBLANK(VLOOKUP($B93,'Section 2'!$C$16:$N$514,COLUMNS('Section 2'!$C$13:E$13),0)),"",VLOOKUP($B93,'Section 2'!$C$16:$N$514,COLUMNS('Section 2'!$C$13:E$13),0)))</f>
        <v/>
      </c>
      <c r="G93" s="129" t="str">
        <f>IF($D93="","",IF(ISBLANK(VLOOKUP($B93,'Section 2'!$C$16:$N$514,COLUMNS('Section 2'!$C$13:F$13),0)),"",VLOOKUP($B93,'Section 2'!$C$16:$N$514,COLUMNS('Section 2'!$C$13:F$13),0)))</f>
        <v/>
      </c>
      <c r="H93" s="129" t="str">
        <f>IF($D93="","",IF(ISBLANK(VLOOKUP($B93,'Section 2'!$C$16:$N$514,COLUMNS('Section 2'!$C$13:G$13),0)),"",VLOOKUP($B93,'Section 2'!$C$16:$N$514,COLUMNS('Section 2'!$C$13:G$13),0)))</f>
        <v/>
      </c>
      <c r="I93" s="129" t="str">
        <f>IF($D93="","",IF(ISBLANK(VLOOKUP($B93,'Section 2'!$C$16:$N$514,COLUMNS('Section 2'!$C$13:H$13),0)),"",VLOOKUP($B93,'Section 2'!$C$16:$N$514,COLUMNS('Section 2'!$C$13:H$13),0)))</f>
        <v/>
      </c>
      <c r="J93" s="129" t="str">
        <f>IF($D93="","",IF(ISBLANK(VLOOKUP($B93,'Section 2'!$C$16:$N$514,COLUMNS('Section 2'!$C$13:I$13),0)),"",VLOOKUP($B93,'Section 2'!$C$16:$N$514,COLUMNS('Section 2'!$C$13:I$13),0)))</f>
        <v/>
      </c>
      <c r="K93" s="129" t="str">
        <f>IF($D93="","",IF(ISBLANK(VLOOKUP($B93,'Section 2'!$C$16:$N$514,COLUMNS('Section 2'!$C$13:J$13),0)),"",VLOOKUP($B93,'Section 2'!$C$16:$N$514,COLUMNS('Section 2'!$C$13:J$13),0)))</f>
        <v/>
      </c>
      <c r="L93" s="129" t="str">
        <f>IF($D93="","",IF(ISBLANK(VLOOKUP($B93,'Section 2'!$C$16:$N$514,COLUMNS('Section 2'!$C$13:K$13),0)),"",VLOOKUP($B93,'Section 2'!$C$16:$N$514,COLUMNS('Section 2'!$C$13:K$13),0)))</f>
        <v/>
      </c>
      <c r="M93" s="129" t="str">
        <f>IF($D93="","",IF(ISBLANK(VLOOKUP($B93,'Section 2'!$C$16:$N$514,COLUMNS('Section 2'!$C$13:L$13),0)),"",VLOOKUP($B93,'Section 2'!$C$16:$N$514,COLUMNS('Section 2'!$C$13:L$13),0)))</f>
        <v/>
      </c>
      <c r="N93" s="129" t="str">
        <f>IF($D93="","",IF(ISBLANK(VLOOKUP($B93,'Section 2'!$C$16:$N$514,COLUMNS('Section 2'!$C$13:M$13),0)),"",VLOOKUP($B93,'Section 2'!$C$16:$N$514,COLUMNS('Section 2'!$C$13:M$13),0)))</f>
        <v/>
      </c>
      <c r="O93" s="130" t="str">
        <f>IF($M93=Lists!$K$4,IF(ISBLANK(VLOOKUP($B93,'Section 2'!$C$16:$N$514,COLUMNS('Section 2'!$C$13:N$13),0)),"",VLOOKUP($B93,'Section 2'!$C$16:$N$514,COLUMNS('Section 2'!$C$13:N$13),0)),"")</f>
        <v/>
      </c>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c r="AO93" s="133"/>
      <c r="AP93" s="133"/>
      <c r="AQ93" s="133"/>
      <c r="AR93" s="133"/>
      <c r="AS93" s="133"/>
      <c r="AT93" s="133"/>
      <c r="AU93" s="133"/>
      <c r="AV93" s="133"/>
      <c r="AW93" s="133"/>
      <c r="AX93" s="133"/>
      <c r="AY93" s="133"/>
      <c r="AZ93" s="133"/>
      <c r="BA93" s="133"/>
      <c r="BB93" s="133"/>
      <c r="BC93" s="133"/>
      <c r="BD93" s="133"/>
      <c r="BE93" s="133"/>
      <c r="BF93" s="133"/>
      <c r="BG93" s="133"/>
      <c r="BH93" s="133"/>
      <c r="BI93" s="133"/>
      <c r="BJ93" s="133"/>
      <c r="BK93" s="133"/>
      <c r="BL93" s="133"/>
      <c r="BM93" s="133"/>
      <c r="BN93" s="133"/>
      <c r="BO93" s="133"/>
      <c r="BP93" s="133"/>
      <c r="BQ93" s="133"/>
      <c r="BR93" s="133"/>
      <c r="BS93" s="133"/>
      <c r="BT93" s="133"/>
      <c r="BU93" s="133"/>
      <c r="BV93" s="133"/>
      <c r="BW93" s="133"/>
      <c r="BX93" s="133"/>
      <c r="BY93" s="133"/>
      <c r="BZ93" s="133"/>
    </row>
    <row r="94" spans="1:78" s="53" customFormat="1" ht="12.75" customHeight="1" x14ac:dyDescent="0.25">
      <c r="A94" s="53" t="str">
        <f>IF(D94="","",ROWS($A$1:A94))</f>
        <v/>
      </c>
      <c r="B94" s="56">
        <v>93</v>
      </c>
      <c r="C94" s="129" t="str">
        <f t="shared" si="1"/>
        <v/>
      </c>
      <c r="D94" s="129" t="str">
        <f>IFERROR(VLOOKUP($B94,'Section 2'!$C$16:$N$514,COLUMNS('Section 2'!$C$13:C$13),0),"")</f>
        <v/>
      </c>
      <c r="E94" s="130" t="str">
        <f>IF($D94="","",IF(ISBLANK(VLOOKUP($B94,'Section 2'!$C$16:$N$514,COLUMNS('Section 2'!$C$13:D$13),0)),"",VLOOKUP($B94,'Section 2'!$C$16:$N$514,COLUMNS('Section 2'!$C$13:D$13),0)))</f>
        <v/>
      </c>
      <c r="F94" s="129" t="str">
        <f>IF($D94="","",IF(ISBLANK(VLOOKUP($B94,'Section 2'!$C$16:$N$514,COLUMNS('Section 2'!$C$13:E$13),0)),"",VLOOKUP($B94,'Section 2'!$C$16:$N$514,COLUMNS('Section 2'!$C$13:E$13),0)))</f>
        <v/>
      </c>
      <c r="G94" s="129" t="str">
        <f>IF($D94="","",IF(ISBLANK(VLOOKUP($B94,'Section 2'!$C$16:$N$514,COLUMNS('Section 2'!$C$13:F$13),0)),"",VLOOKUP($B94,'Section 2'!$C$16:$N$514,COLUMNS('Section 2'!$C$13:F$13),0)))</f>
        <v/>
      </c>
      <c r="H94" s="129" t="str">
        <f>IF($D94="","",IF(ISBLANK(VLOOKUP($B94,'Section 2'!$C$16:$N$514,COLUMNS('Section 2'!$C$13:G$13),0)),"",VLOOKUP($B94,'Section 2'!$C$16:$N$514,COLUMNS('Section 2'!$C$13:G$13),0)))</f>
        <v/>
      </c>
      <c r="I94" s="129" t="str">
        <f>IF($D94="","",IF(ISBLANK(VLOOKUP($B94,'Section 2'!$C$16:$N$514,COLUMNS('Section 2'!$C$13:H$13),0)),"",VLOOKUP($B94,'Section 2'!$C$16:$N$514,COLUMNS('Section 2'!$C$13:H$13),0)))</f>
        <v/>
      </c>
      <c r="J94" s="129" t="str">
        <f>IF($D94="","",IF(ISBLANK(VLOOKUP($B94,'Section 2'!$C$16:$N$514,COLUMNS('Section 2'!$C$13:I$13),0)),"",VLOOKUP($B94,'Section 2'!$C$16:$N$514,COLUMNS('Section 2'!$C$13:I$13),0)))</f>
        <v/>
      </c>
      <c r="K94" s="129" t="str">
        <f>IF($D94="","",IF(ISBLANK(VLOOKUP($B94,'Section 2'!$C$16:$N$514,COLUMNS('Section 2'!$C$13:J$13),0)),"",VLOOKUP($B94,'Section 2'!$C$16:$N$514,COLUMNS('Section 2'!$C$13:J$13),0)))</f>
        <v/>
      </c>
      <c r="L94" s="129" t="str">
        <f>IF($D94="","",IF(ISBLANK(VLOOKUP($B94,'Section 2'!$C$16:$N$514,COLUMNS('Section 2'!$C$13:K$13),0)),"",VLOOKUP($B94,'Section 2'!$C$16:$N$514,COLUMNS('Section 2'!$C$13:K$13),0)))</f>
        <v/>
      </c>
      <c r="M94" s="129" t="str">
        <f>IF($D94="","",IF(ISBLANK(VLOOKUP($B94,'Section 2'!$C$16:$N$514,COLUMNS('Section 2'!$C$13:L$13),0)),"",VLOOKUP($B94,'Section 2'!$C$16:$N$514,COLUMNS('Section 2'!$C$13:L$13),0)))</f>
        <v/>
      </c>
      <c r="N94" s="129" t="str">
        <f>IF($D94="","",IF(ISBLANK(VLOOKUP($B94,'Section 2'!$C$16:$N$514,COLUMNS('Section 2'!$C$13:M$13),0)),"",VLOOKUP($B94,'Section 2'!$C$16:$N$514,COLUMNS('Section 2'!$C$13:M$13),0)))</f>
        <v/>
      </c>
      <c r="O94" s="130" t="str">
        <f>IF($M94=Lists!$K$4,IF(ISBLANK(VLOOKUP($B94,'Section 2'!$C$16:$N$514,COLUMNS('Section 2'!$C$13:N$13),0)),"",VLOOKUP($B94,'Section 2'!$C$16:$N$514,COLUMNS('Section 2'!$C$13:N$13),0)),"")</f>
        <v/>
      </c>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c r="AO94" s="133"/>
      <c r="AP94" s="133"/>
      <c r="AQ94" s="133"/>
      <c r="AR94" s="133"/>
      <c r="AS94" s="133"/>
      <c r="AT94" s="133"/>
      <c r="AU94" s="133"/>
      <c r="AV94" s="133"/>
      <c r="AW94" s="133"/>
      <c r="AX94" s="133"/>
      <c r="AY94" s="133"/>
      <c r="AZ94" s="133"/>
      <c r="BA94" s="133"/>
      <c r="BB94" s="133"/>
      <c r="BC94" s="133"/>
      <c r="BD94" s="133"/>
      <c r="BE94" s="133"/>
      <c r="BF94" s="133"/>
      <c r="BG94" s="133"/>
      <c r="BH94" s="133"/>
      <c r="BI94" s="133"/>
      <c r="BJ94" s="133"/>
      <c r="BK94" s="133"/>
      <c r="BL94" s="133"/>
      <c r="BM94" s="133"/>
      <c r="BN94" s="133"/>
      <c r="BO94" s="133"/>
      <c r="BP94" s="133"/>
      <c r="BQ94" s="133"/>
      <c r="BR94" s="133"/>
      <c r="BS94" s="133"/>
      <c r="BT94" s="133"/>
      <c r="BU94" s="133"/>
      <c r="BV94" s="133"/>
      <c r="BW94" s="133"/>
      <c r="BX94" s="133"/>
      <c r="BY94" s="133"/>
      <c r="BZ94" s="133"/>
    </row>
    <row r="95" spans="1:78" s="53" customFormat="1" ht="12.75" customHeight="1" x14ac:dyDescent="0.25">
      <c r="A95" s="53" t="str">
        <f>IF(D95="","",ROWS($A$1:A95))</f>
        <v/>
      </c>
      <c r="B95" s="56">
        <v>94</v>
      </c>
      <c r="C95" s="129" t="str">
        <f t="shared" si="1"/>
        <v/>
      </c>
      <c r="D95" s="129" t="str">
        <f>IFERROR(VLOOKUP($B95,'Section 2'!$C$16:$N$514,COLUMNS('Section 2'!$C$13:C$13),0),"")</f>
        <v/>
      </c>
      <c r="E95" s="130" t="str">
        <f>IF($D95="","",IF(ISBLANK(VLOOKUP($B95,'Section 2'!$C$16:$N$514,COLUMNS('Section 2'!$C$13:D$13),0)),"",VLOOKUP($B95,'Section 2'!$C$16:$N$514,COLUMNS('Section 2'!$C$13:D$13),0)))</f>
        <v/>
      </c>
      <c r="F95" s="129" t="str">
        <f>IF($D95="","",IF(ISBLANK(VLOOKUP($B95,'Section 2'!$C$16:$N$514,COLUMNS('Section 2'!$C$13:E$13),0)),"",VLOOKUP($B95,'Section 2'!$C$16:$N$514,COLUMNS('Section 2'!$C$13:E$13),0)))</f>
        <v/>
      </c>
      <c r="G95" s="129" t="str">
        <f>IF($D95="","",IF(ISBLANK(VLOOKUP($B95,'Section 2'!$C$16:$N$514,COLUMNS('Section 2'!$C$13:F$13),0)),"",VLOOKUP($B95,'Section 2'!$C$16:$N$514,COLUMNS('Section 2'!$C$13:F$13),0)))</f>
        <v/>
      </c>
      <c r="H95" s="129" t="str">
        <f>IF($D95="","",IF(ISBLANK(VLOOKUP($B95,'Section 2'!$C$16:$N$514,COLUMNS('Section 2'!$C$13:G$13),0)),"",VLOOKUP($B95,'Section 2'!$C$16:$N$514,COLUMNS('Section 2'!$C$13:G$13),0)))</f>
        <v/>
      </c>
      <c r="I95" s="129" t="str">
        <f>IF($D95="","",IF(ISBLANK(VLOOKUP($B95,'Section 2'!$C$16:$N$514,COLUMNS('Section 2'!$C$13:H$13),0)),"",VLOOKUP($B95,'Section 2'!$C$16:$N$514,COLUMNS('Section 2'!$C$13:H$13),0)))</f>
        <v/>
      </c>
      <c r="J95" s="129" t="str">
        <f>IF($D95="","",IF(ISBLANK(VLOOKUP($B95,'Section 2'!$C$16:$N$514,COLUMNS('Section 2'!$C$13:I$13),0)),"",VLOOKUP($B95,'Section 2'!$C$16:$N$514,COLUMNS('Section 2'!$C$13:I$13),0)))</f>
        <v/>
      </c>
      <c r="K95" s="129" t="str">
        <f>IF($D95="","",IF(ISBLANK(VLOOKUP($B95,'Section 2'!$C$16:$N$514,COLUMNS('Section 2'!$C$13:J$13),0)),"",VLOOKUP($B95,'Section 2'!$C$16:$N$514,COLUMNS('Section 2'!$C$13:J$13),0)))</f>
        <v/>
      </c>
      <c r="L95" s="129" t="str">
        <f>IF($D95="","",IF(ISBLANK(VLOOKUP($B95,'Section 2'!$C$16:$N$514,COLUMNS('Section 2'!$C$13:K$13),0)),"",VLOOKUP($B95,'Section 2'!$C$16:$N$514,COLUMNS('Section 2'!$C$13:K$13),0)))</f>
        <v/>
      </c>
      <c r="M95" s="129" t="str">
        <f>IF($D95="","",IF(ISBLANK(VLOOKUP($B95,'Section 2'!$C$16:$N$514,COLUMNS('Section 2'!$C$13:L$13),0)),"",VLOOKUP($B95,'Section 2'!$C$16:$N$514,COLUMNS('Section 2'!$C$13:L$13),0)))</f>
        <v/>
      </c>
      <c r="N95" s="129" t="str">
        <f>IF($D95="","",IF(ISBLANK(VLOOKUP($B95,'Section 2'!$C$16:$N$514,COLUMNS('Section 2'!$C$13:M$13),0)),"",VLOOKUP($B95,'Section 2'!$C$16:$N$514,COLUMNS('Section 2'!$C$13:M$13),0)))</f>
        <v/>
      </c>
      <c r="O95" s="130" t="str">
        <f>IF($M95=Lists!$K$4,IF(ISBLANK(VLOOKUP($B95,'Section 2'!$C$16:$N$514,COLUMNS('Section 2'!$C$13:N$13),0)),"",VLOOKUP($B95,'Section 2'!$C$16:$N$514,COLUMNS('Section 2'!$C$13:N$13),0)),"")</f>
        <v/>
      </c>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c r="AO95" s="133"/>
      <c r="AP95" s="133"/>
      <c r="AQ95" s="133"/>
      <c r="AR95" s="133"/>
      <c r="AS95" s="133"/>
      <c r="AT95" s="133"/>
      <c r="AU95" s="133"/>
      <c r="AV95" s="133"/>
      <c r="AW95" s="133"/>
      <c r="AX95" s="133"/>
      <c r="AY95" s="133"/>
      <c r="AZ95" s="133"/>
      <c r="BA95" s="133"/>
      <c r="BB95" s="133"/>
      <c r="BC95" s="133"/>
      <c r="BD95" s="133"/>
      <c r="BE95" s="133"/>
      <c r="BF95" s="133"/>
      <c r="BG95" s="133"/>
      <c r="BH95" s="133"/>
      <c r="BI95" s="133"/>
      <c r="BJ95" s="133"/>
      <c r="BK95" s="133"/>
      <c r="BL95" s="133"/>
      <c r="BM95" s="133"/>
      <c r="BN95" s="133"/>
      <c r="BO95" s="133"/>
      <c r="BP95" s="133"/>
      <c r="BQ95" s="133"/>
      <c r="BR95" s="133"/>
      <c r="BS95" s="133"/>
      <c r="BT95" s="133"/>
      <c r="BU95" s="133"/>
      <c r="BV95" s="133"/>
      <c r="BW95" s="133"/>
      <c r="BX95" s="133"/>
      <c r="BY95" s="133"/>
      <c r="BZ95" s="133"/>
    </row>
    <row r="96" spans="1:78" s="53" customFormat="1" ht="12.75" customHeight="1" x14ac:dyDescent="0.25">
      <c r="A96" s="53" t="str">
        <f>IF(D96="","",ROWS($A$1:A96))</f>
        <v/>
      </c>
      <c r="B96" s="56">
        <v>95</v>
      </c>
      <c r="C96" s="129" t="str">
        <f t="shared" si="1"/>
        <v/>
      </c>
      <c r="D96" s="129" t="str">
        <f>IFERROR(VLOOKUP($B96,'Section 2'!$C$16:$N$514,COLUMNS('Section 2'!$C$13:C$13),0),"")</f>
        <v/>
      </c>
      <c r="E96" s="130" t="str">
        <f>IF($D96="","",IF(ISBLANK(VLOOKUP($B96,'Section 2'!$C$16:$N$514,COLUMNS('Section 2'!$C$13:D$13),0)),"",VLOOKUP($B96,'Section 2'!$C$16:$N$514,COLUMNS('Section 2'!$C$13:D$13),0)))</f>
        <v/>
      </c>
      <c r="F96" s="129" t="str">
        <f>IF($D96="","",IF(ISBLANK(VLOOKUP($B96,'Section 2'!$C$16:$N$514,COLUMNS('Section 2'!$C$13:E$13),0)),"",VLOOKUP($B96,'Section 2'!$C$16:$N$514,COLUMNS('Section 2'!$C$13:E$13),0)))</f>
        <v/>
      </c>
      <c r="G96" s="129" t="str">
        <f>IF($D96="","",IF(ISBLANK(VLOOKUP($B96,'Section 2'!$C$16:$N$514,COLUMNS('Section 2'!$C$13:F$13),0)),"",VLOOKUP($B96,'Section 2'!$C$16:$N$514,COLUMNS('Section 2'!$C$13:F$13),0)))</f>
        <v/>
      </c>
      <c r="H96" s="129" t="str">
        <f>IF($D96="","",IF(ISBLANK(VLOOKUP($B96,'Section 2'!$C$16:$N$514,COLUMNS('Section 2'!$C$13:G$13),0)),"",VLOOKUP($B96,'Section 2'!$C$16:$N$514,COLUMNS('Section 2'!$C$13:G$13),0)))</f>
        <v/>
      </c>
      <c r="I96" s="129" t="str">
        <f>IF($D96="","",IF(ISBLANK(VLOOKUP($B96,'Section 2'!$C$16:$N$514,COLUMNS('Section 2'!$C$13:H$13),0)),"",VLOOKUP($B96,'Section 2'!$C$16:$N$514,COLUMNS('Section 2'!$C$13:H$13),0)))</f>
        <v/>
      </c>
      <c r="J96" s="129" t="str">
        <f>IF($D96="","",IF(ISBLANK(VLOOKUP($B96,'Section 2'!$C$16:$N$514,COLUMNS('Section 2'!$C$13:I$13),0)),"",VLOOKUP($B96,'Section 2'!$C$16:$N$514,COLUMNS('Section 2'!$C$13:I$13),0)))</f>
        <v/>
      </c>
      <c r="K96" s="129" t="str">
        <f>IF($D96="","",IF(ISBLANK(VLOOKUP($B96,'Section 2'!$C$16:$N$514,COLUMNS('Section 2'!$C$13:J$13),0)),"",VLOOKUP($B96,'Section 2'!$C$16:$N$514,COLUMNS('Section 2'!$C$13:J$13),0)))</f>
        <v/>
      </c>
      <c r="L96" s="129" t="str">
        <f>IF($D96="","",IF(ISBLANK(VLOOKUP($B96,'Section 2'!$C$16:$N$514,COLUMNS('Section 2'!$C$13:K$13),0)),"",VLOOKUP($B96,'Section 2'!$C$16:$N$514,COLUMNS('Section 2'!$C$13:K$13),0)))</f>
        <v/>
      </c>
      <c r="M96" s="129" t="str">
        <f>IF($D96="","",IF(ISBLANK(VLOOKUP($B96,'Section 2'!$C$16:$N$514,COLUMNS('Section 2'!$C$13:L$13),0)),"",VLOOKUP($B96,'Section 2'!$C$16:$N$514,COLUMNS('Section 2'!$C$13:L$13),0)))</f>
        <v/>
      </c>
      <c r="N96" s="129" t="str">
        <f>IF($D96="","",IF(ISBLANK(VLOOKUP($B96,'Section 2'!$C$16:$N$514,COLUMNS('Section 2'!$C$13:M$13),0)),"",VLOOKUP($B96,'Section 2'!$C$16:$N$514,COLUMNS('Section 2'!$C$13:M$13),0)))</f>
        <v/>
      </c>
      <c r="O96" s="130" t="str">
        <f>IF($M96=Lists!$K$4,IF(ISBLANK(VLOOKUP($B96,'Section 2'!$C$16:$N$514,COLUMNS('Section 2'!$C$13:N$13),0)),"",VLOOKUP($B96,'Section 2'!$C$16:$N$514,COLUMNS('Section 2'!$C$13:N$13),0)),"")</f>
        <v/>
      </c>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c r="AO96" s="133"/>
      <c r="AP96" s="133"/>
      <c r="AQ96" s="133"/>
      <c r="AR96" s="133"/>
      <c r="AS96" s="133"/>
      <c r="AT96" s="133"/>
      <c r="AU96" s="133"/>
      <c r="AV96" s="133"/>
      <c r="AW96" s="133"/>
      <c r="AX96" s="133"/>
      <c r="AY96" s="133"/>
      <c r="AZ96" s="133"/>
      <c r="BA96" s="133"/>
      <c r="BB96" s="133"/>
      <c r="BC96" s="133"/>
      <c r="BD96" s="133"/>
      <c r="BE96" s="133"/>
      <c r="BF96" s="133"/>
      <c r="BG96" s="133"/>
      <c r="BH96" s="133"/>
      <c r="BI96" s="133"/>
      <c r="BJ96" s="133"/>
      <c r="BK96" s="133"/>
      <c r="BL96" s="133"/>
      <c r="BM96" s="133"/>
      <c r="BN96" s="133"/>
      <c r="BO96" s="133"/>
      <c r="BP96" s="133"/>
      <c r="BQ96" s="133"/>
      <c r="BR96" s="133"/>
      <c r="BS96" s="133"/>
      <c r="BT96" s="133"/>
      <c r="BU96" s="133"/>
      <c r="BV96" s="133"/>
      <c r="BW96" s="133"/>
      <c r="BX96" s="133"/>
      <c r="BY96" s="133"/>
      <c r="BZ96" s="133"/>
    </row>
    <row r="97" spans="1:78" s="53" customFormat="1" ht="12.75" customHeight="1" x14ac:dyDescent="0.25">
      <c r="A97" s="53" t="str">
        <f>IF(D97="","",ROWS($A$1:A97))</f>
        <v/>
      </c>
      <c r="B97" s="56">
        <v>96</v>
      </c>
      <c r="C97" s="129" t="str">
        <f t="shared" si="1"/>
        <v/>
      </c>
      <c r="D97" s="129" t="str">
        <f>IFERROR(VLOOKUP($B97,'Section 2'!$C$16:$N$514,COLUMNS('Section 2'!$C$13:C$13),0),"")</f>
        <v/>
      </c>
      <c r="E97" s="130" t="str">
        <f>IF($D97="","",IF(ISBLANK(VLOOKUP($B97,'Section 2'!$C$16:$N$514,COLUMNS('Section 2'!$C$13:D$13),0)),"",VLOOKUP($B97,'Section 2'!$C$16:$N$514,COLUMNS('Section 2'!$C$13:D$13),0)))</f>
        <v/>
      </c>
      <c r="F97" s="129" t="str">
        <f>IF($D97="","",IF(ISBLANK(VLOOKUP($B97,'Section 2'!$C$16:$N$514,COLUMNS('Section 2'!$C$13:E$13),0)),"",VLOOKUP($B97,'Section 2'!$C$16:$N$514,COLUMNS('Section 2'!$C$13:E$13),0)))</f>
        <v/>
      </c>
      <c r="G97" s="129" t="str">
        <f>IF($D97="","",IF(ISBLANK(VLOOKUP($B97,'Section 2'!$C$16:$N$514,COLUMNS('Section 2'!$C$13:F$13),0)),"",VLOOKUP($B97,'Section 2'!$C$16:$N$514,COLUMNS('Section 2'!$C$13:F$13),0)))</f>
        <v/>
      </c>
      <c r="H97" s="129" t="str">
        <f>IF($D97="","",IF(ISBLANK(VLOOKUP($B97,'Section 2'!$C$16:$N$514,COLUMNS('Section 2'!$C$13:G$13),0)),"",VLOOKUP($B97,'Section 2'!$C$16:$N$514,COLUMNS('Section 2'!$C$13:G$13),0)))</f>
        <v/>
      </c>
      <c r="I97" s="129" t="str">
        <f>IF($D97="","",IF(ISBLANK(VLOOKUP($B97,'Section 2'!$C$16:$N$514,COLUMNS('Section 2'!$C$13:H$13),0)),"",VLOOKUP($B97,'Section 2'!$C$16:$N$514,COLUMNS('Section 2'!$C$13:H$13),0)))</f>
        <v/>
      </c>
      <c r="J97" s="129" t="str">
        <f>IF($D97="","",IF(ISBLANK(VLOOKUP($B97,'Section 2'!$C$16:$N$514,COLUMNS('Section 2'!$C$13:I$13),0)),"",VLOOKUP($B97,'Section 2'!$C$16:$N$514,COLUMNS('Section 2'!$C$13:I$13),0)))</f>
        <v/>
      </c>
      <c r="K97" s="129" t="str">
        <f>IF($D97="","",IF(ISBLANK(VLOOKUP($B97,'Section 2'!$C$16:$N$514,COLUMNS('Section 2'!$C$13:J$13),0)),"",VLOOKUP($B97,'Section 2'!$C$16:$N$514,COLUMNS('Section 2'!$C$13:J$13),0)))</f>
        <v/>
      </c>
      <c r="L97" s="129" t="str">
        <f>IF($D97="","",IF(ISBLANK(VLOOKUP($B97,'Section 2'!$C$16:$N$514,COLUMNS('Section 2'!$C$13:K$13),0)),"",VLOOKUP($B97,'Section 2'!$C$16:$N$514,COLUMNS('Section 2'!$C$13:K$13),0)))</f>
        <v/>
      </c>
      <c r="M97" s="129" t="str">
        <f>IF($D97="","",IF(ISBLANK(VLOOKUP($B97,'Section 2'!$C$16:$N$514,COLUMNS('Section 2'!$C$13:L$13),0)),"",VLOOKUP($B97,'Section 2'!$C$16:$N$514,COLUMNS('Section 2'!$C$13:L$13),0)))</f>
        <v/>
      </c>
      <c r="N97" s="129" t="str">
        <f>IF($D97="","",IF(ISBLANK(VLOOKUP($B97,'Section 2'!$C$16:$N$514,COLUMNS('Section 2'!$C$13:M$13),0)),"",VLOOKUP($B97,'Section 2'!$C$16:$N$514,COLUMNS('Section 2'!$C$13:M$13),0)))</f>
        <v/>
      </c>
      <c r="O97" s="130" t="str">
        <f>IF($M97=Lists!$K$4,IF(ISBLANK(VLOOKUP($B97,'Section 2'!$C$16:$N$514,COLUMNS('Section 2'!$C$13:N$13),0)),"",VLOOKUP($B97,'Section 2'!$C$16:$N$514,COLUMNS('Section 2'!$C$13:N$13),0)),"")</f>
        <v/>
      </c>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c r="AO97" s="133"/>
      <c r="AP97" s="133"/>
      <c r="AQ97" s="133"/>
      <c r="AR97" s="133"/>
      <c r="AS97" s="133"/>
      <c r="AT97" s="133"/>
      <c r="AU97" s="133"/>
      <c r="AV97" s="133"/>
      <c r="AW97" s="133"/>
      <c r="AX97" s="133"/>
      <c r="AY97" s="133"/>
      <c r="AZ97" s="133"/>
      <c r="BA97" s="133"/>
      <c r="BB97" s="133"/>
      <c r="BC97" s="133"/>
      <c r="BD97" s="133"/>
      <c r="BE97" s="133"/>
      <c r="BF97" s="133"/>
      <c r="BG97" s="133"/>
      <c r="BH97" s="133"/>
      <c r="BI97" s="133"/>
      <c r="BJ97" s="133"/>
      <c r="BK97" s="133"/>
      <c r="BL97" s="133"/>
      <c r="BM97" s="133"/>
      <c r="BN97" s="133"/>
      <c r="BO97" s="133"/>
      <c r="BP97" s="133"/>
      <c r="BQ97" s="133"/>
      <c r="BR97" s="133"/>
      <c r="BS97" s="133"/>
      <c r="BT97" s="133"/>
      <c r="BU97" s="133"/>
      <c r="BV97" s="133"/>
      <c r="BW97" s="133"/>
      <c r="BX97" s="133"/>
      <c r="BY97" s="133"/>
      <c r="BZ97" s="133"/>
    </row>
    <row r="98" spans="1:78" s="53" customFormat="1" ht="12.75" customHeight="1" x14ac:dyDescent="0.25">
      <c r="A98" s="53" t="str">
        <f>IF(D98="","",ROWS($A$1:A98))</f>
        <v/>
      </c>
      <c r="B98" s="56">
        <v>97</v>
      </c>
      <c r="C98" s="129" t="str">
        <f t="shared" si="1"/>
        <v/>
      </c>
      <c r="D98" s="129" t="str">
        <f>IFERROR(VLOOKUP($B98,'Section 2'!$C$16:$N$514,COLUMNS('Section 2'!$C$13:C$13),0),"")</f>
        <v/>
      </c>
      <c r="E98" s="130" t="str">
        <f>IF($D98="","",IF(ISBLANK(VLOOKUP($B98,'Section 2'!$C$16:$N$514,COLUMNS('Section 2'!$C$13:D$13),0)),"",VLOOKUP($B98,'Section 2'!$C$16:$N$514,COLUMNS('Section 2'!$C$13:D$13),0)))</f>
        <v/>
      </c>
      <c r="F98" s="129" t="str">
        <f>IF($D98="","",IF(ISBLANK(VLOOKUP($B98,'Section 2'!$C$16:$N$514,COLUMNS('Section 2'!$C$13:E$13),0)),"",VLOOKUP($B98,'Section 2'!$C$16:$N$514,COLUMNS('Section 2'!$C$13:E$13),0)))</f>
        <v/>
      </c>
      <c r="G98" s="129" t="str">
        <f>IF($D98="","",IF(ISBLANK(VLOOKUP($B98,'Section 2'!$C$16:$N$514,COLUMNS('Section 2'!$C$13:F$13),0)),"",VLOOKUP($B98,'Section 2'!$C$16:$N$514,COLUMNS('Section 2'!$C$13:F$13),0)))</f>
        <v/>
      </c>
      <c r="H98" s="129" t="str">
        <f>IF($D98="","",IF(ISBLANK(VLOOKUP($B98,'Section 2'!$C$16:$N$514,COLUMNS('Section 2'!$C$13:G$13),0)),"",VLOOKUP($B98,'Section 2'!$C$16:$N$514,COLUMNS('Section 2'!$C$13:G$13),0)))</f>
        <v/>
      </c>
      <c r="I98" s="129" t="str">
        <f>IF($D98="","",IF(ISBLANK(VLOOKUP($B98,'Section 2'!$C$16:$N$514,COLUMNS('Section 2'!$C$13:H$13),0)),"",VLOOKUP($B98,'Section 2'!$C$16:$N$514,COLUMNS('Section 2'!$C$13:H$13),0)))</f>
        <v/>
      </c>
      <c r="J98" s="129" t="str">
        <f>IF($D98="","",IF(ISBLANK(VLOOKUP($B98,'Section 2'!$C$16:$N$514,COLUMNS('Section 2'!$C$13:I$13),0)),"",VLOOKUP($B98,'Section 2'!$C$16:$N$514,COLUMNS('Section 2'!$C$13:I$13),0)))</f>
        <v/>
      </c>
      <c r="K98" s="129" t="str">
        <f>IF($D98="","",IF(ISBLANK(VLOOKUP($B98,'Section 2'!$C$16:$N$514,COLUMNS('Section 2'!$C$13:J$13),0)),"",VLOOKUP($B98,'Section 2'!$C$16:$N$514,COLUMNS('Section 2'!$C$13:J$13),0)))</f>
        <v/>
      </c>
      <c r="L98" s="129" t="str">
        <f>IF($D98="","",IF(ISBLANK(VLOOKUP($B98,'Section 2'!$C$16:$N$514,COLUMNS('Section 2'!$C$13:K$13),0)),"",VLOOKUP($B98,'Section 2'!$C$16:$N$514,COLUMNS('Section 2'!$C$13:K$13),0)))</f>
        <v/>
      </c>
      <c r="M98" s="129" t="str">
        <f>IF($D98="","",IF(ISBLANK(VLOOKUP($B98,'Section 2'!$C$16:$N$514,COLUMNS('Section 2'!$C$13:L$13),0)),"",VLOOKUP($B98,'Section 2'!$C$16:$N$514,COLUMNS('Section 2'!$C$13:L$13),0)))</f>
        <v/>
      </c>
      <c r="N98" s="129" t="str">
        <f>IF($D98="","",IF(ISBLANK(VLOOKUP($B98,'Section 2'!$C$16:$N$514,COLUMNS('Section 2'!$C$13:M$13),0)),"",VLOOKUP($B98,'Section 2'!$C$16:$N$514,COLUMNS('Section 2'!$C$13:M$13),0)))</f>
        <v/>
      </c>
      <c r="O98" s="130" t="str">
        <f>IF($M98=Lists!$K$4,IF(ISBLANK(VLOOKUP($B98,'Section 2'!$C$16:$N$514,COLUMNS('Section 2'!$C$13:N$13),0)),"",VLOOKUP($B98,'Section 2'!$C$16:$N$514,COLUMNS('Section 2'!$C$13:N$13),0)),"")</f>
        <v/>
      </c>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c r="AO98" s="133"/>
      <c r="AP98" s="133"/>
      <c r="AQ98" s="133"/>
      <c r="AR98" s="133"/>
      <c r="AS98" s="133"/>
      <c r="AT98" s="133"/>
      <c r="AU98" s="133"/>
      <c r="AV98" s="133"/>
      <c r="AW98" s="133"/>
      <c r="AX98" s="133"/>
      <c r="AY98" s="133"/>
      <c r="AZ98" s="133"/>
      <c r="BA98" s="133"/>
      <c r="BB98" s="133"/>
      <c r="BC98" s="133"/>
      <c r="BD98" s="133"/>
      <c r="BE98" s="133"/>
      <c r="BF98" s="133"/>
      <c r="BG98" s="133"/>
      <c r="BH98" s="133"/>
      <c r="BI98" s="133"/>
      <c r="BJ98" s="133"/>
      <c r="BK98" s="133"/>
      <c r="BL98" s="133"/>
      <c r="BM98" s="133"/>
      <c r="BN98" s="133"/>
      <c r="BO98" s="133"/>
      <c r="BP98" s="133"/>
      <c r="BQ98" s="133"/>
      <c r="BR98" s="133"/>
      <c r="BS98" s="133"/>
      <c r="BT98" s="133"/>
      <c r="BU98" s="133"/>
      <c r="BV98" s="133"/>
      <c r="BW98" s="133"/>
      <c r="BX98" s="133"/>
      <c r="BY98" s="133"/>
      <c r="BZ98" s="133"/>
    </row>
    <row r="99" spans="1:78" s="53" customFormat="1" ht="12.75" customHeight="1" x14ac:dyDescent="0.25">
      <c r="A99" s="53" t="str">
        <f>IF(D99="","",ROWS($A$1:A99))</f>
        <v/>
      </c>
      <c r="B99" s="56">
        <v>98</v>
      </c>
      <c r="C99" s="129" t="str">
        <f t="shared" si="1"/>
        <v/>
      </c>
      <c r="D99" s="129" t="str">
        <f>IFERROR(VLOOKUP($B99,'Section 2'!$C$16:$N$514,COLUMNS('Section 2'!$C$13:C$13),0),"")</f>
        <v/>
      </c>
      <c r="E99" s="130" t="str">
        <f>IF($D99="","",IF(ISBLANK(VLOOKUP($B99,'Section 2'!$C$16:$N$514,COLUMNS('Section 2'!$C$13:D$13),0)),"",VLOOKUP($B99,'Section 2'!$C$16:$N$514,COLUMNS('Section 2'!$C$13:D$13),0)))</f>
        <v/>
      </c>
      <c r="F99" s="129" t="str">
        <f>IF($D99="","",IF(ISBLANK(VLOOKUP($B99,'Section 2'!$C$16:$N$514,COLUMNS('Section 2'!$C$13:E$13),0)),"",VLOOKUP($B99,'Section 2'!$C$16:$N$514,COLUMNS('Section 2'!$C$13:E$13),0)))</f>
        <v/>
      </c>
      <c r="G99" s="129" t="str">
        <f>IF($D99="","",IF(ISBLANK(VLOOKUP($B99,'Section 2'!$C$16:$N$514,COLUMNS('Section 2'!$C$13:F$13),0)),"",VLOOKUP($B99,'Section 2'!$C$16:$N$514,COLUMNS('Section 2'!$C$13:F$13),0)))</f>
        <v/>
      </c>
      <c r="H99" s="129" t="str">
        <f>IF($D99="","",IF(ISBLANK(VLOOKUP($B99,'Section 2'!$C$16:$N$514,COLUMNS('Section 2'!$C$13:G$13),0)),"",VLOOKUP($B99,'Section 2'!$C$16:$N$514,COLUMNS('Section 2'!$C$13:G$13),0)))</f>
        <v/>
      </c>
      <c r="I99" s="129" t="str">
        <f>IF($D99="","",IF(ISBLANK(VLOOKUP($B99,'Section 2'!$C$16:$N$514,COLUMNS('Section 2'!$C$13:H$13),0)),"",VLOOKUP($B99,'Section 2'!$C$16:$N$514,COLUMNS('Section 2'!$C$13:H$13),0)))</f>
        <v/>
      </c>
      <c r="J99" s="129" t="str">
        <f>IF($D99="","",IF(ISBLANK(VLOOKUP($B99,'Section 2'!$C$16:$N$514,COLUMNS('Section 2'!$C$13:I$13),0)),"",VLOOKUP($B99,'Section 2'!$C$16:$N$514,COLUMNS('Section 2'!$C$13:I$13),0)))</f>
        <v/>
      </c>
      <c r="K99" s="129" t="str">
        <f>IF($D99="","",IF(ISBLANK(VLOOKUP($B99,'Section 2'!$C$16:$N$514,COLUMNS('Section 2'!$C$13:J$13),0)),"",VLOOKUP($B99,'Section 2'!$C$16:$N$514,COLUMNS('Section 2'!$C$13:J$13),0)))</f>
        <v/>
      </c>
      <c r="L99" s="129" t="str">
        <f>IF($D99="","",IF(ISBLANK(VLOOKUP($B99,'Section 2'!$C$16:$N$514,COLUMNS('Section 2'!$C$13:K$13),0)),"",VLOOKUP($B99,'Section 2'!$C$16:$N$514,COLUMNS('Section 2'!$C$13:K$13),0)))</f>
        <v/>
      </c>
      <c r="M99" s="129" t="str">
        <f>IF($D99="","",IF(ISBLANK(VLOOKUP($B99,'Section 2'!$C$16:$N$514,COLUMNS('Section 2'!$C$13:L$13),0)),"",VLOOKUP($B99,'Section 2'!$C$16:$N$514,COLUMNS('Section 2'!$C$13:L$13),0)))</f>
        <v/>
      </c>
      <c r="N99" s="129" t="str">
        <f>IF($D99="","",IF(ISBLANK(VLOOKUP($B99,'Section 2'!$C$16:$N$514,COLUMNS('Section 2'!$C$13:M$13),0)),"",VLOOKUP($B99,'Section 2'!$C$16:$N$514,COLUMNS('Section 2'!$C$13:M$13),0)))</f>
        <v/>
      </c>
      <c r="O99" s="130" t="str">
        <f>IF($M99=Lists!$K$4,IF(ISBLANK(VLOOKUP($B99,'Section 2'!$C$16:$N$514,COLUMNS('Section 2'!$C$13:N$13),0)),"",VLOOKUP($B99,'Section 2'!$C$16:$N$514,COLUMNS('Section 2'!$C$13:N$13),0)),"")</f>
        <v/>
      </c>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c r="AO99" s="133"/>
      <c r="AP99" s="133"/>
      <c r="AQ99" s="133"/>
      <c r="AR99" s="133"/>
      <c r="AS99" s="133"/>
      <c r="AT99" s="133"/>
      <c r="AU99" s="133"/>
      <c r="AV99" s="133"/>
      <c r="AW99" s="133"/>
      <c r="AX99" s="133"/>
      <c r="AY99" s="133"/>
      <c r="AZ99" s="133"/>
      <c r="BA99" s="133"/>
      <c r="BB99" s="133"/>
      <c r="BC99" s="133"/>
      <c r="BD99" s="133"/>
      <c r="BE99" s="133"/>
      <c r="BF99" s="133"/>
      <c r="BG99" s="133"/>
      <c r="BH99" s="133"/>
      <c r="BI99" s="133"/>
      <c r="BJ99" s="133"/>
      <c r="BK99" s="133"/>
      <c r="BL99" s="133"/>
      <c r="BM99" s="133"/>
      <c r="BN99" s="133"/>
      <c r="BO99" s="133"/>
      <c r="BP99" s="133"/>
      <c r="BQ99" s="133"/>
      <c r="BR99" s="133"/>
      <c r="BS99" s="133"/>
      <c r="BT99" s="133"/>
      <c r="BU99" s="133"/>
      <c r="BV99" s="133"/>
      <c r="BW99" s="133"/>
      <c r="BX99" s="133"/>
      <c r="BY99" s="133"/>
      <c r="BZ99" s="133"/>
    </row>
    <row r="100" spans="1:78" s="53" customFormat="1" ht="12.75" customHeight="1" x14ac:dyDescent="0.25">
      <c r="A100" s="53" t="str">
        <f>IF(D100="","",ROWS($A$1:A100))</f>
        <v/>
      </c>
      <c r="B100" s="56">
        <v>99</v>
      </c>
      <c r="C100" s="129" t="str">
        <f t="shared" si="1"/>
        <v/>
      </c>
      <c r="D100" s="129" t="str">
        <f>IFERROR(VLOOKUP($B100,'Section 2'!$C$16:$N$514,COLUMNS('Section 2'!$C$13:C$13),0),"")</f>
        <v/>
      </c>
      <c r="E100" s="130" t="str">
        <f>IF($D100="","",IF(ISBLANK(VLOOKUP($B100,'Section 2'!$C$16:$N$514,COLUMNS('Section 2'!$C$13:D$13),0)),"",VLOOKUP($B100,'Section 2'!$C$16:$N$514,COLUMNS('Section 2'!$C$13:D$13),0)))</f>
        <v/>
      </c>
      <c r="F100" s="129" t="str">
        <f>IF($D100="","",IF(ISBLANK(VLOOKUP($B100,'Section 2'!$C$16:$N$514,COLUMNS('Section 2'!$C$13:E$13),0)),"",VLOOKUP($B100,'Section 2'!$C$16:$N$514,COLUMNS('Section 2'!$C$13:E$13),0)))</f>
        <v/>
      </c>
      <c r="G100" s="129" t="str">
        <f>IF($D100="","",IF(ISBLANK(VLOOKUP($B100,'Section 2'!$C$16:$N$514,COLUMNS('Section 2'!$C$13:F$13),0)),"",VLOOKUP($B100,'Section 2'!$C$16:$N$514,COLUMNS('Section 2'!$C$13:F$13),0)))</f>
        <v/>
      </c>
      <c r="H100" s="129" t="str">
        <f>IF($D100="","",IF(ISBLANK(VLOOKUP($B100,'Section 2'!$C$16:$N$514,COLUMNS('Section 2'!$C$13:G$13),0)),"",VLOOKUP($B100,'Section 2'!$C$16:$N$514,COLUMNS('Section 2'!$C$13:G$13),0)))</f>
        <v/>
      </c>
      <c r="I100" s="129" t="str">
        <f>IF($D100="","",IF(ISBLANK(VLOOKUP($B100,'Section 2'!$C$16:$N$514,COLUMNS('Section 2'!$C$13:H$13),0)),"",VLOOKUP($B100,'Section 2'!$C$16:$N$514,COLUMNS('Section 2'!$C$13:H$13),0)))</f>
        <v/>
      </c>
      <c r="J100" s="129" t="str">
        <f>IF($D100="","",IF(ISBLANK(VLOOKUP($B100,'Section 2'!$C$16:$N$514,COLUMNS('Section 2'!$C$13:I$13),0)),"",VLOOKUP($B100,'Section 2'!$C$16:$N$514,COLUMNS('Section 2'!$C$13:I$13),0)))</f>
        <v/>
      </c>
      <c r="K100" s="129" t="str">
        <f>IF($D100="","",IF(ISBLANK(VLOOKUP($B100,'Section 2'!$C$16:$N$514,COLUMNS('Section 2'!$C$13:J$13),0)),"",VLOOKUP($B100,'Section 2'!$C$16:$N$514,COLUMNS('Section 2'!$C$13:J$13),0)))</f>
        <v/>
      </c>
      <c r="L100" s="129" t="str">
        <f>IF($D100="","",IF(ISBLANK(VLOOKUP($B100,'Section 2'!$C$16:$N$514,COLUMNS('Section 2'!$C$13:K$13),0)),"",VLOOKUP($B100,'Section 2'!$C$16:$N$514,COLUMNS('Section 2'!$C$13:K$13),0)))</f>
        <v/>
      </c>
      <c r="M100" s="129" t="str">
        <f>IF($D100="","",IF(ISBLANK(VLOOKUP($B100,'Section 2'!$C$16:$N$514,COLUMNS('Section 2'!$C$13:L$13),0)),"",VLOOKUP($B100,'Section 2'!$C$16:$N$514,COLUMNS('Section 2'!$C$13:L$13),0)))</f>
        <v/>
      </c>
      <c r="N100" s="129" t="str">
        <f>IF($D100="","",IF(ISBLANK(VLOOKUP($B100,'Section 2'!$C$16:$N$514,COLUMNS('Section 2'!$C$13:M$13),0)),"",VLOOKUP($B100,'Section 2'!$C$16:$N$514,COLUMNS('Section 2'!$C$13:M$13),0)))</f>
        <v/>
      </c>
      <c r="O100" s="130" t="str">
        <f>IF($M100=Lists!$K$4,IF(ISBLANK(VLOOKUP($B100,'Section 2'!$C$16:$N$514,COLUMNS('Section 2'!$C$13:N$13),0)),"",VLOOKUP($B100,'Section 2'!$C$16:$N$514,COLUMNS('Section 2'!$C$13:N$13),0)),"")</f>
        <v/>
      </c>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c r="AO100" s="133"/>
      <c r="AP100" s="133"/>
      <c r="AQ100" s="133"/>
      <c r="AR100" s="133"/>
      <c r="AS100" s="133"/>
      <c r="AT100" s="133"/>
      <c r="AU100" s="133"/>
      <c r="AV100" s="133"/>
      <c r="AW100" s="133"/>
      <c r="AX100" s="133"/>
      <c r="AY100" s="133"/>
      <c r="AZ100" s="133"/>
      <c r="BA100" s="133"/>
      <c r="BB100" s="133"/>
      <c r="BC100" s="133"/>
      <c r="BD100" s="133"/>
      <c r="BE100" s="133"/>
      <c r="BF100" s="133"/>
      <c r="BG100" s="133"/>
      <c r="BH100" s="133"/>
      <c r="BI100" s="133"/>
      <c r="BJ100" s="133"/>
      <c r="BK100" s="133"/>
      <c r="BL100" s="133"/>
      <c r="BM100" s="133"/>
      <c r="BN100" s="133"/>
      <c r="BO100" s="133"/>
      <c r="BP100" s="133"/>
      <c r="BQ100" s="133"/>
      <c r="BR100" s="133"/>
      <c r="BS100" s="133"/>
      <c r="BT100" s="133"/>
      <c r="BU100" s="133"/>
      <c r="BV100" s="133"/>
      <c r="BW100" s="133"/>
      <c r="BX100" s="133"/>
      <c r="BY100" s="133"/>
      <c r="BZ100" s="133"/>
    </row>
    <row r="101" spans="1:78" s="53" customFormat="1" ht="12.75" customHeight="1" x14ac:dyDescent="0.25">
      <c r="A101" s="53" t="str">
        <f>IF(D101="","",ROWS($A$1:A101))</f>
        <v/>
      </c>
      <c r="B101" s="56">
        <v>100</v>
      </c>
      <c r="C101" s="129" t="str">
        <f t="shared" si="1"/>
        <v/>
      </c>
      <c r="D101" s="129" t="str">
        <f>IFERROR(VLOOKUP($B101,'Section 2'!$C$16:$N$514,COLUMNS('Section 2'!$C$13:C$13),0),"")</f>
        <v/>
      </c>
      <c r="E101" s="130" t="str">
        <f>IF($D101="","",IF(ISBLANK(VLOOKUP($B101,'Section 2'!$C$16:$N$514,COLUMNS('Section 2'!$C$13:D$13),0)),"",VLOOKUP($B101,'Section 2'!$C$16:$N$514,COLUMNS('Section 2'!$C$13:D$13),0)))</f>
        <v/>
      </c>
      <c r="F101" s="129" t="str">
        <f>IF($D101="","",IF(ISBLANK(VLOOKUP($B101,'Section 2'!$C$16:$N$514,COLUMNS('Section 2'!$C$13:E$13),0)),"",VLOOKUP($B101,'Section 2'!$C$16:$N$514,COLUMNS('Section 2'!$C$13:E$13),0)))</f>
        <v/>
      </c>
      <c r="G101" s="129" t="str">
        <f>IF($D101="","",IF(ISBLANK(VLOOKUP($B101,'Section 2'!$C$16:$N$514,COLUMNS('Section 2'!$C$13:F$13),0)),"",VLOOKUP($B101,'Section 2'!$C$16:$N$514,COLUMNS('Section 2'!$C$13:F$13),0)))</f>
        <v/>
      </c>
      <c r="H101" s="129" t="str">
        <f>IF($D101="","",IF(ISBLANK(VLOOKUP($B101,'Section 2'!$C$16:$N$514,COLUMNS('Section 2'!$C$13:G$13),0)),"",VLOOKUP($B101,'Section 2'!$C$16:$N$514,COLUMNS('Section 2'!$C$13:G$13),0)))</f>
        <v/>
      </c>
      <c r="I101" s="129" t="str">
        <f>IF($D101="","",IF(ISBLANK(VLOOKUP($B101,'Section 2'!$C$16:$N$514,COLUMNS('Section 2'!$C$13:H$13),0)),"",VLOOKUP($B101,'Section 2'!$C$16:$N$514,COLUMNS('Section 2'!$C$13:H$13),0)))</f>
        <v/>
      </c>
      <c r="J101" s="129" t="str">
        <f>IF($D101="","",IF(ISBLANK(VLOOKUP($B101,'Section 2'!$C$16:$N$514,COLUMNS('Section 2'!$C$13:I$13),0)),"",VLOOKUP($B101,'Section 2'!$C$16:$N$514,COLUMNS('Section 2'!$C$13:I$13),0)))</f>
        <v/>
      </c>
      <c r="K101" s="129" t="str">
        <f>IF($D101="","",IF(ISBLANK(VLOOKUP($B101,'Section 2'!$C$16:$N$514,COLUMNS('Section 2'!$C$13:J$13),0)),"",VLOOKUP($B101,'Section 2'!$C$16:$N$514,COLUMNS('Section 2'!$C$13:J$13),0)))</f>
        <v/>
      </c>
      <c r="L101" s="129" t="str">
        <f>IF($D101="","",IF(ISBLANK(VLOOKUP($B101,'Section 2'!$C$16:$N$514,COLUMNS('Section 2'!$C$13:K$13),0)),"",VLOOKUP($B101,'Section 2'!$C$16:$N$514,COLUMNS('Section 2'!$C$13:K$13),0)))</f>
        <v/>
      </c>
      <c r="M101" s="129" t="str">
        <f>IF($D101="","",IF(ISBLANK(VLOOKUP($B101,'Section 2'!$C$16:$N$514,COLUMNS('Section 2'!$C$13:L$13),0)),"",VLOOKUP($B101,'Section 2'!$C$16:$N$514,COLUMNS('Section 2'!$C$13:L$13),0)))</f>
        <v/>
      </c>
      <c r="N101" s="129" t="str">
        <f>IF($D101="","",IF(ISBLANK(VLOOKUP($B101,'Section 2'!$C$16:$N$514,COLUMNS('Section 2'!$C$13:M$13),0)),"",VLOOKUP($B101,'Section 2'!$C$16:$N$514,COLUMNS('Section 2'!$C$13:M$13),0)))</f>
        <v/>
      </c>
      <c r="O101" s="130" t="str">
        <f>IF($M101=Lists!$K$4,IF(ISBLANK(VLOOKUP($B101,'Section 2'!$C$16:$N$514,COLUMNS('Section 2'!$C$13:N$13),0)),"",VLOOKUP($B101,'Section 2'!$C$16:$N$514,COLUMNS('Section 2'!$C$13:N$13),0)),"")</f>
        <v/>
      </c>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3"/>
      <c r="AM101" s="133"/>
      <c r="AN101" s="133"/>
      <c r="AO101" s="133"/>
      <c r="AP101" s="133"/>
      <c r="AQ101" s="133"/>
      <c r="AR101" s="133"/>
      <c r="AS101" s="133"/>
      <c r="AT101" s="133"/>
      <c r="AU101" s="133"/>
      <c r="AV101" s="133"/>
      <c r="AW101" s="133"/>
      <c r="AX101" s="133"/>
      <c r="AY101" s="133"/>
      <c r="AZ101" s="133"/>
      <c r="BA101" s="133"/>
      <c r="BB101" s="133"/>
      <c r="BC101" s="133"/>
      <c r="BD101" s="133"/>
      <c r="BE101" s="133"/>
      <c r="BF101" s="133"/>
      <c r="BG101" s="133"/>
      <c r="BH101" s="133"/>
      <c r="BI101" s="133"/>
      <c r="BJ101" s="133"/>
      <c r="BK101" s="133"/>
      <c r="BL101" s="133"/>
      <c r="BM101" s="133"/>
      <c r="BN101" s="133"/>
      <c r="BO101" s="133"/>
      <c r="BP101" s="133"/>
      <c r="BQ101" s="133"/>
      <c r="BR101" s="133"/>
      <c r="BS101" s="133"/>
      <c r="BT101" s="133"/>
      <c r="BU101" s="133"/>
      <c r="BV101" s="133"/>
      <c r="BW101" s="133"/>
      <c r="BX101" s="133"/>
      <c r="BY101" s="133"/>
      <c r="BZ101" s="133"/>
    </row>
    <row r="102" spans="1:78" s="53" customFormat="1" ht="12.75" customHeight="1" x14ac:dyDescent="0.25">
      <c r="A102" s="53" t="str">
        <f>IF(D102="","",ROWS($A$1:A102))</f>
        <v/>
      </c>
      <c r="B102" s="56">
        <v>101</v>
      </c>
      <c r="C102" s="129" t="str">
        <f t="shared" si="1"/>
        <v/>
      </c>
      <c r="D102" s="129" t="str">
        <f>IFERROR(VLOOKUP($B102,'Section 2'!$C$16:$N$514,COLUMNS('Section 2'!$C$13:C$13),0),"")</f>
        <v/>
      </c>
      <c r="E102" s="130" t="str">
        <f>IF($D102="","",IF(ISBLANK(VLOOKUP($B102,'Section 2'!$C$16:$N$514,COLUMNS('Section 2'!$C$13:D$13),0)),"",VLOOKUP($B102,'Section 2'!$C$16:$N$514,COLUMNS('Section 2'!$C$13:D$13),0)))</f>
        <v/>
      </c>
      <c r="F102" s="129" t="str">
        <f>IF($D102="","",IF(ISBLANK(VLOOKUP($B102,'Section 2'!$C$16:$N$514,COLUMNS('Section 2'!$C$13:E$13),0)),"",VLOOKUP($B102,'Section 2'!$C$16:$N$514,COLUMNS('Section 2'!$C$13:E$13),0)))</f>
        <v/>
      </c>
      <c r="G102" s="129" t="str">
        <f>IF($D102="","",IF(ISBLANK(VLOOKUP($B102,'Section 2'!$C$16:$N$514,COLUMNS('Section 2'!$C$13:F$13),0)),"",VLOOKUP($B102,'Section 2'!$C$16:$N$514,COLUMNS('Section 2'!$C$13:F$13),0)))</f>
        <v/>
      </c>
      <c r="H102" s="129" t="str">
        <f>IF($D102="","",IF(ISBLANK(VLOOKUP($B102,'Section 2'!$C$16:$N$514,COLUMNS('Section 2'!$C$13:G$13),0)),"",VLOOKUP($B102,'Section 2'!$C$16:$N$514,COLUMNS('Section 2'!$C$13:G$13),0)))</f>
        <v/>
      </c>
      <c r="I102" s="129" t="str">
        <f>IF($D102="","",IF(ISBLANK(VLOOKUP($B102,'Section 2'!$C$16:$N$514,COLUMNS('Section 2'!$C$13:H$13),0)),"",VLOOKUP($B102,'Section 2'!$C$16:$N$514,COLUMNS('Section 2'!$C$13:H$13),0)))</f>
        <v/>
      </c>
      <c r="J102" s="129" t="str">
        <f>IF($D102="","",IF(ISBLANK(VLOOKUP($B102,'Section 2'!$C$16:$N$514,COLUMNS('Section 2'!$C$13:I$13),0)),"",VLOOKUP($B102,'Section 2'!$C$16:$N$514,COLUMNS('Section 2'!$C$13:I$13),0)))</f>
        <v/>
      </c>
      <c r="K102" s="129" t="str">
        <f>IF($D102="","",IF(ISBLANK(VLOOKUP($B102,'Section 2'!$C$16:$N$514,COLUMNS('Section 2'!$C$13:J$13),0)),"",VLOOKUP($B102,'Section 2'!$C$16:$N$514,COLUMNS('Section 2'!$C$13:J$13),0)))</f>
        <v/>
      </c>
      <c r="L102" s="129" t="str">
        <f>IF($D102="","",IF(ISBLANK(VLOOKUP($B102,'Section 2'!$C$16:$N$514,COLUMNS('Section 2'!$C$13:K$13),0)),"",VLOOKUP($B102,'Section 2'!$C$16:$N$514,COLUMNS('Section 2'!$C$13:K$13),0)))</f>
        <v/>
      </c>
      <c r="M102" s="129" t="str">
        <f>IF($D102="","",IF(ISBLANK(VLOOKUP($B102,'Section 2'!$C$16:$N$514,COLUMNS('Section 2'!$C$13:L$13),0)),"",VLOOKUP($B102,'Section 2'!$C$16:$N$514,COLUMNS('Section 2'!$C$13:L$13),0)))</f>
        <v/>
      </c>
      <c r="N102" s="129" t="str">
        <f>IF($D102="","",IF(ISBLANK(VLOOKUP($B102,'Section 2'!$C$16:$N$514,COLUMNS('Section 2'!$C$13:M$13),0)),"",VLOOKUP($B102,'Section 2'!$C$16:$N$514,COLUMNS('Section 2'!$C$13:M$13),0)))</f>
        <v/>
      </c>
      <c r="O102" s="130" t="str">
        <f>IF($M102=Lists!$K$4,IF(ISBLANK(VLOOKUP($B102,'Section 2'!$C$16:$N$514,COLUMNS('Section 2'!$C$13:N$13),0)),"",VLOOKUP($B102,'Section 2'!$C$16:$N$514,COLUMNS('Section 2'!$C$13:N$13),0)),"")</f>
        <v/>
      </c>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c r="AM102" s="133"/>
      <c r="AN102" s="133"/>
      <c r="AO102" s="133"/>
      <c r="AP102" s="133"/>
      <c r="AQ102" s="133"/>
      <c r="AR102" s="133"/>
      <c r="AS102" s="133"/>
      <c r="AT102" s="133"/>
      <c r="AU102" s="133"/>
      <c r="AV102" s="133"/>
      <c r="AW102" s="133"/>
      <c r="AX102" s="133"/>
      <c r="AY102" s="133"/>
      <c r="AZ102" s="133"/>
      <c r="BA102" s="133"/>
      <c r="BB102" s="133"/>
      <c r="BC102" s="133"/>
      <c r="BD102" s="133"/>
      <c r="BE102" s="133"/>
      <c r="BF102" s="133"/>
      <c r="BG102" s="133"/>
      <c r="BH102" s="133"/>
      <c r="BI102" s="133"/>
      <c r="BJ102" s="133"/>
      <c r="BK102" s="133"/>
      <c r="BL102" s="133"/>
      <c r="BM102" s="133"/>
      <c r="BN102" s="133"/>
      <c r="BO102" s="133"/>
      <c r="BP102" s="133"/>
      <c r="BQ102" s="133"/>
      <c r="BR102" s="133"/>
      <c r="BS102" s="133"/>
      <c r="BT102" s="133"/>
      <c r="BU102" s="133"/>
      <c r="BV102" s="133"/>
      <c r="BW102" s="133"/>
      <c r="BX102" s="133"/>
      <c r="BY102" s="133"/>
      <c r="BZ102" s="133"/>
    </row>
    <row r="103" spans="1:78" s="53" customFormat="1" ht="12.75" customHeight="1" x14ac:dyDescent="0.25">
      <c r="A103" s="53" t="str">
        <f>IF(D103="","",ROWS($A$1:A103))</f>
        <v/>
      </c>
      <c r="B103" s="56">
        <v>102</v>
      </c>
      <c r="C103" s="129" t="str">
        <f t="shared" si="1"/>
        <v/>
      </c>
      <c r="D103" s="129" t="str">
        <f>IFERROR(VLOOKUP($B103,'Section 2'!$C$16:$N$514,COLUMNS('Section 2'!$C$13:C$13),0),"")</f>
        <v/>
      </c>
      <c r="E103" s="130" t="str">
        <f>IF($D103="","",IF(ISBLANK(VLOOKUP($B103,'Section 2'!$C$16:$N$514,COLUMNS('Section 2'!$C$13:D$13),0)),"",VLOOKUP($B103,'Section 2'!$C$16:$N$514,COLUMNS('Section 2'!$C$13:D$13),0)))</f>
        <v/>
      </c>
      <c r="F103" s="129" t="str">
        <f>IF($D103="","",IF(ISBLANK(VLOOKUP($B103,'Section 2'!$C$16:$N$514,COLUMNS('Section 2'!$C$13:E$13),0)),"",VLOOKUP($B103,'Section 2'!$C$16:$N$514,COLUMNS('Section 2'!$C$13:E$13),0)))</f>
        <v/>
      </c>
      <c r="G103" s="129" t="str">
        <f>IF($D103="","",IF(ISBLANK(VLOOKUP($B103,'Section 2'!$C$16:$N$514,COLUMNS('Section 2'!$C$13:F$13),0)),"",VLOOKUP($B103,'Section 2'!$C$16:$N$514,COLUMNS('Section 2'!$C$13:F$13),0)))</f>
        <v/>
      </c>
      <c r="H103" s="129" t="str">
        <f>IF($D103="","",IF(ISBLANK(VLOOKUP($B103,'Section 2'!$C$16:$N$514,COLUMNS('Section 2'!$C$13:G$13),0)),"",VLOOKUP($B103,'Section 2'!$C$16:$N$514,COLUMNS('Section 2'!$C$13:G$13),0)))</f>
        <v/>
      </c>
      <c r="I103" s="129" t="str">
        <f>IF($D103="","",IF(ISBLANK(VLOOKUP($B103,'Section 2'!$C$16:$N$514,COLUMNS('Section 2'!$C$13:H$13),0)),"",VLOOKUP($B103,'Section 2'!$C$16:$N$514,COLUMNS('Section 2'!$C$13:H$13),0)))</f>
        <v/>
      </c>
      <c r="J103" s="129" t="str">
        <f>IF($D103="","",IF(ISBLANK(VLOOKUP($B103,'Section 2'!$C$16:$N$514,COLUMNS('Section 2'!$C$13:I$13),0)),"",VLOOKUP($B103,'Section 2'!$C$16:$N$514,COLUMNS('Section 2'!$C$13:I$13),0)))</f>
        <v/>
      </c>
      <c r="K103" s="129" t="str">
        <f>IF($D103="","",IF(ISBLANK(VLOOKUP($B103,'Section 2'!$C$16:$N$514,COLUMNS('Section 2'!$C$13:J$13),0)),"",VLOOKUP($B103,'Section 2'!$C$16:$N$514,COLUMNS('Section 2'!$C$13:J$13),0)))</f>
        <v/>
      </c>
      <c r="L103" s="129" t="str">
        <f>IF($D103="","",IF(ISBLANK(VLOOKUP($B103,'Section 2'!$C$16:$N$514,COLUMNS('Section 2'!$C$13:K$13),0)),"",VLOOKUP($B103,'Section 2'!$C$16:$N$514,COLUMNS('Section 2'!$C$13:K$13),0)))</f>
        <v/>
      </c>
      <c r="M103" s="129" t="str">
        <f>IF($D103="","",IF(ISBLANK(VLOOKUP($B103,'Section 2'!$C$16:$N$514,COLUMNS('Section 2'!$C$13:L$13),0)),"",VLOOKUP($B103,'Section 2'!$C$16:$N$514,COLUMNS('Section 2'!$C$13:L$13),0)))</f>
        <v/>
      </c>
      <c r="N103" s="129" t="str">
        <f>IF($D103="","",IF(ISBLANK(VLOOKUP($B103,'Section 2'!$C$16:$N$514,COLUMNS('Section 2'!$C$13:M$13),0)),"",VLOOKUP($B103,'Section 2'!$C$16:$N$514,COLUMNS('Section 2'!$C$13:M$13),0)))</f>
        <v/>
      </c>
      <c r="O103" s="130" t="str">
        <f>IF($M103=Lists!$K$4,IF(ISBLANK(VLOOKUP($B103,'Section 2'!$C$16:$N$514,COLUMNS('Section 2'!$C$13:N$13),0)),"",VLOOKUP($B103,'Section 2'!$C$16:$N$514,COLUMNS('Section 2'!$C$13:N$13),0)),"")</f>
        <v/>
      </c>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133"/>
      <c r="AM103" s="133"/>
      <c r="AN103" s="133"/>
      <c r="AO103" s="133"/>
      <c r="AP103" s="133"/>
      <c r="AQ103" s="133"/>
      <c r="AR103" s="133"/>
      <c r="AS103" s="133"/>
      <c r="AT103" s="133"/>
      <c r="AU103" s="133"/>
      <c r="AV103" s="133"/>
      <c r="AW103" s="133"/>
      <c r="AX103" s="133"/>
      <c r="AY103" s="133"/>
      <c r="AZ103" s="133"/>
      <c r="BA103" s="133"/>
      <c r="BB103" s="133"/>
      <c r="BC103" s="133"/>
      <c r="BD103" s="133"/>
      <c r="BE103" s="133"/>
      <c r="BF103" s="133"/>
      <c r="BG103" s="133"/>
      <c r="BH103" s="133"/>
      <c r="BI103" s="133"/>
      <c r="BJ103" s="133"/>
      <c r="BK103" s="133"/>
      <c r="BL103" s="133"/>
      <c r="BM103" s="133"/>
      <c r="BN103" s="133"/>
      <c r="BO103" s="133"/>
      <c r="BP103" s="133"/>
      <c r="BQ103" s="133"/>
      <c r="BR103" s="133"/>
      <c r="BS103" s="133"/>
      <c r="BT103" s="133"/>
      <c r="BU103" s="133"/>
      <c r="BV103" s="133"/>
      <c r="BW103" s="133"/>
      <c r="BX103" s="133"/>
      <c r="BY103" s="133"/>
      <c r="BZ103" s="133"/>
    </row>
    <row r="104" spans="1:78" s="53" customFormat="1" ht="12.75" customHeight="1" x14ac:dyDescent="0.25">
      <c r="A104" s="53" t="str">
        <f>IF(D104="","",ROWS($A$1:A104))</f>
        <v/>
      </c>
      <c r="B104" s="56">
        <v>103</v>
      </c>
      <c r="C104" s="129" t="str">
        <f t="shared" si="1"/>
        <v/>
      </c>
      <c r="D104" s="129" t="str">
        <f>IFERROR(VLOOKUP($B104,'Section 2'!$C$16:$N$514,COLUMNS('Section 2'!$C$13:C$13),0),"")</f>
        <v/>
      </c>
      <c r="E104" s="130" t="str">
        <f>IF($D104="","",IF(ISBLANK(VLOOKUP($B104,'Section 2'!$C$16:$N$514,COLUMNS('Section 2'!$C$13:D$13),0)),"",VLOOKUP($B104,'Section 2'!$C$16:$N$514,COLUMNS('Section 2'!$C$13:D$13),0)))</f>
        <v/>
      </c>
      <c r="F104" s="129" t="str">
        <f>IF($D104="","",IF(ISBLANK(VLOOKUP($B104,'Section 2'!$C$16:$N$514,COLUMNS('Section 2'!$C$13:E$13),0)),"",VLOOKUP($B104,'Section 2'!$C$16:$N$514,COLUMNS('Section 2'!$C$13:E$13),0)))</f>
        <v/>
      </c>
      <c r="G104" s="129" t="str">
        <f>IF($D104="","",IF(ISBLANK(VLOOKUP($B104,'Section 2'!$C$16:$N$514,COLUMNS('Section 2'!$C$13:F$13),0)),"",VLOOKUP($B104,'Section 2'!$C$16:$N$514,COLUMNS('Section 2'!$C$13:F$13),0)))</f>
        <v/>
      </c>
      <c r="H104" s="129" t="str">
        <f>IF($D104="","",IF(ISBLANK(VLOOKUP($B104,'Section 2'!$C$16:$N$514,COLUMNS('Section 2'!$C$13:G$13),0)),"",VLOOKUP($B104,'Section 2'!$C$16:$N$514,COLUMNS('Section 2'!$C$13:G$13),0)))</f>
        <v/>
      </c>
      <c r="I104" s="129" t="str">
        <f>IF($D104="","",IF(ISBLANK(VLOOKUP($B104,'Section 2'!$C$16:$N$514,COLUMNS('Section 2'!$C$13:H$13),0)),"",VLOOKUP($B104,'Section 2'!$C$16:$N$514,COLUMNS('Section 2'!$C$13:H$13),0)))</f>
        <v/>
      </c>
      <c r="J104" s="129" t="str">
        <f>IF($D104="","",IF(ISBLANK(VLOOKUP($B104,'Section 2'!$C$16:$N$514,COLUMNS('Section 2'!$C$13:I$13),0)),"",VLOOKUP($B104,'Section 2'!$C$16:$N$514,COLUMNS('Section 2'!$C$13:I$13),0)))</f>
        <v/>
      </c>
      <c r="K104" s="129" t="str">
        <f>IF($D104="","",IF(ISBLANK(VLOOKUP($B104,'Section 2'!$C$16:$N$514,COLUMNS('Section 2'!$C$13:J$13),0)),"",VLOOKUP($B104,'Section 2'!$C$16:$N$514,COLUMNS('Section 2'!$C$13:J$13),0)))</f>
        <v/>
      </c>
      <c r="L104" s="129" t="str">
        <f>IF($D104="","",IF(ISBLANK(VLOOKUP($B104,'Section 2'!$C$16:$N$514,COLUMNS('Section 2'!$C$13:K$13),0)),"",VLOOKUP($B104,'Section 2'!$C$16:$N$514,COLUMNS('Section 2'!$C$13:K$13),0)))</f>
        <v/>
      </c>
      <c r="M104" s="129" t="str">
        <f>IF($D104="","",IF(ISBLANK(VLOOKUP($B104,'Section 2'!$C$16:$N$514,COLUMNS('Section 2'!$C$13:L$13),0)),"",VLOOKUP($B104,'Section 2'!$C$16:$N$514,COLUMNS('Section 2'!$C$13:L$13),0)))</f>
        <v/>
      </c>
      <c r="N104" s="129" t="str">
        <f>IF($D104="","",IF(ISBLANK(VLOOKUP($B104,'Section 2'!$C$16:$N$514,COLUMNS('Section 2'!$C$13:M$13),0)),"",VLOOKUP($B104,'Section 2'!$C$16:$N$514,COLUMNS('Section 2'!$C$13:M$13),0)))</f>
        <v/>
      </c>
      <c r="O104" s="130" t="str">
        <f>IF($M104=Lists!$K$4,IF(ISBLANK(VLOOKUP($B104,'Section 2'!$C$16:$N$514,COLUMNS('Section 2'!$C$13:N$13),0)),"",VLOOKUP($B104,'Section 2'!$C$16:$N$514,COLUMNS('Section 2'!$C$13:N$13),0)),"")</f>
        <v/>
      </c>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133"/>
      <c r="AP104" s="133"/>
      <c r="AQ104" s="133"/>
      <c r="AR104" s="133"/>
      <c r="AS104" s="133"/>
      <c r="AT104" s="133"/>
      <c r="AU104" s="133"/>
      <c r="AV104" s="133"/>
      <c r="AW104" s="133"/>
      <c r="AX104" s="133"/>
      <c r="AY104" s="133"/>
      <c r="AZ104" s="133"/>
      <c r="BA104" s="133"/>
      <c r="BB104" s="133"/>
      <c r="BC104" s="133"/>
      <c r="BD104" s="133"/>
      <c r="BE104" s="133"/>
      <c r="BF104" s="133"/>
      <c r="BG104" s="133"/>
      <c r="BH104" s="133"/>
      <c r="BI104" s="133"/>
      <c r="BJ104" s="133"/>
      <c r="BK104" s="133"/>
      <c r="BL104" s="133"/>
      <c r="BM104" s="133"/>
      <c r="BN104" s="133"/>
      <c r="BO104" s="133"/>
      <c r="BP104" s="133"/>
      <c r="BQ104" s="133"/>
      <c r="BR104" s="133"/>
      <c r="BS104" s="133"/>
      <c r="BT104" s="133"/>
      <c r="BU104" s="133"/>
      <c r="BV104" s="133"/>
      <c r="BW104" s="133"/>
      <c r="BX104" s="133"/>
      <c r="BY104" s="133"/>
      <c r="BZ104" s="133"/>
    </row>
    <row r="105" spans="1:78" s="53" customFormat="1" ht="12.75" customHeight="1" x14ac:dyDescent="0.25">
      <c r="A105" s="53" t="str">
        <f>IF(D105="","",ROWS($A$1:A105))</f>
        <v/>
      </c>
      <c r="B105" s="56">
        <v>104</v>
      </c>
      <c r="C105" s="129" t="str">
        <f t="shared" si="1"/>
        <v/>
      </c>
      <c r="D105" s="129" t="str">
        <f>IFERROR(VLOOKUP($B105,'Section 2'!$C$16:$N$514,COLUMNS('Section 2'!$C$13:C$13),0),"")</f>
        <v/>
      </c>
      <c r="E105" s="130" t="str">
        <f>IF($D105="","",IF(ISBLANK(VLOOKUP($B105,'Section 2'!$C$16:$N$514,COLUMNS('Section 2'!$C$13:D$13),0)),"",VLOOKUP($B105,'Section 2'!$C$16:$N$514,COLUMNS('Section 2'!$C$13:D$13),0)))</f>
        <v/>
      </c>
      <c r="F105" s="129" t="str">
        <f>IF($D105="","",IF(ISBLANK(VLOOKUP($B105,'Section 2'!$C$16:$N$514,COLUMNS('Section 2'!$C$13:E$13),0)),"",VLOOKUP($B105,'Section 2'!$C$16:$N$514,COLUMNS('Section 2'!$C$13:E$13),0)))</f>
        <v/>
      </c>
      <c r="G105" s="129" t="str">
        <f>IF($D105="","",IF(ISBLANK(VLOOKUP($B105,'Section 2'!$C$16:$N$514,COLUMNS('Section 2'!$C$13:F$13),0)),"",VLOOKUP($B105,'Section 2'!$C$16:$N$514,COLUMNS('Section 2'!$C$13:F$13),0)))</f>
        <v/>
      </c>
      <c r="H105" s="129" t="str">
        <f>IF($D105="","",IF(ISBLANK(VLOOKUP($B105,'Section 2'!$C$16:$N$514,COLUMNS('Section 2'!$C$13:G$13),0)),"",VLOOKUP($B105,'Section 2'!$C$16:$N$514,COLUMNS('Section 2'!$C$13:G$13),0)))</f>
        <v/>
      </c>
      <c r="I105" s="129" t="str">
        <f>IF($D105="","",IF(ISBLANK(VLOOKUP($B105,'Section 2'!$C$16:$N$514,COLUMNS('Section 2'!$C$13:H$13),0)),"",VLOOKUP($B105,'Section 2'!$C$16:$N$514,COLUMNS('Section 2'!$C$13:H$13),0)))</f>
        <v/>
      </c>
      <c r="J105" s="129" t="str">
        <f>IF($D105="","",IF(ISBLANK(VLOOKUP($B105,'Section 2'!$C$16:$N$514,COLUMNS('Section 2'!$C$13:I$13),0)),"",VLOOKUP($B105,'Section 2'!$C$16:$N$514,COLUMNS('Section 2'!$C$13:I$13),0)))</f>
        <v/>
      </c>
      <c r="K105" s="129" t="str">
        <f>IF($D105="","",IF(ISBLANK(VLOOKUP($B105,'Section 2'!$C$16:$N$514,COLUMNS('Section 2'!$C$13:J$13),0)),"",VLOOKUP($B105,'Section 2'!$C$16:$N$514,COLUMNS('Section 2'!$C$13:J$13),0)))</f>
        <v/>
      </c>
      <c r="L105" s="129" t="str">
        <f>IF($D105="","",IF(ISBLANK(VLOOKUP($B105,'Section 2'!$C$16:$N$514,COLUMNS('Section 2'!$C$13:K$13),0)),"",VLOOKUP($B105,'Section 2'!$C$16:$N$514,COLUMNS('Section 2'!$C$13:K$13),0)))</f>
        <v/>
      </c>
      <c r="M105" s="129" t="str">
        <f>IF($D105="","",IF(ISBLANK(VLOOKUP($B105,'Section 2'!$C$16:$N$514,COLUMNS('Section 2'!$C$13:L$13),0)),"",VLOOKUP($B105,'Section 2'!$C$16:$N$514,COLUMNS('Section 2'!$C$13:L$13),0)))</f>
        <v/>
      </c>
      <c r="N105" s="129" t="str">
        <f>IF($D105="","",IF(ISBLANK(VLOOKUP($B105,'Section 2'!$C$16:$N$514,COLUMNS('Section 2'!$C$13:M$13),0)),"",VLOOKUP($B105,'Section 2'!$C$16:$N$514,COLUMNS('Section 2'!$C$13:M$13),0)))</f>
        <v/>
      </c>
      <c r="O105" s="130" t="str">
        <f>IF($M105=Lists!$K$4,IF(ISBLANK(VLOOKUP($B105,'Section 2'!$C$16:$N$514,COLUMNS('Section 2'!$C$13:N$13),0)),"",VLOOKUP($B105,'Section 2'!$C$16:$N$514,COLUMNS('Section 2'!$C$13:N$13),0)),"")</f>
        <v/>
      </c>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c r="AO105" s="133"/>
      <c r="AP105" s="133"/>
      <c r="AQ105" s="133"/>
      <c r="AR105" s="133"/>
      <c r="AS105" s="133"/>
      <c r="AT105" s="133"/>
      <c r="AU105" s="133"/>
      <c r="AV105" s="133"/>
      <c r="AW105" s="133"/>
      <c r="AX105" s="133"/>
      <c r="AY105" s="133"/>
      <c r="AZ105" s="133"/>
      <c r="BA105" s="133"/>
      <c r="BB105" s="133"/>
      <c r="BC105" s="133"/>
      <c r="BD105" s="133"/>
      <c r="BE105" s="133"/>
      <c r="BF105" s="133"/>
      <c r="BG105" s="133"/>
      <c r="BH105" s="133"/>
      <c r="BI105" s="133"/>
      <c r="BJ105" s="133"/>
      <c r="BK105" s="133"/>
      <c r="BL105" s="133"/>
      <c r="BM105" s="133"/>
      <c r="BN105" s="133"/>
      <c r="BO105" s="133"/>
      <c r="BP105" s="133"/>
      <c r="BQ105" s="133"/>
      <c r="BR105" s="133"/>
      <c r="BS105" s="133"/>
      <c r="BT105" s="133"/>
      <c r="BU105" s="133"/>
      <c r="BV105" s="133"/>
      <c r="BW105" s="133"/>
      <c r="BX105" s="133"/>
      <c r="BY105" s="133"/>
      <c r="BZ105" s="133"/>
    </row>
    <row r="106" spans="1:78" s="53" customFormat="1" ht="12.75" customHeight="1" x14ac:dyDescent="0.25">
      <c r="A106" s="53" t="str">
        <f>IF(D106="","",ROWS($A$1:A106))</f>
        <v/>
      </c>
      <c r="B106" s="56">
        <v>105</v>
      </c>
      <c r="C106" s="129" t="str">
        <f t="shared" si="1"/>
        <v/>
      </c>
      <c r="D106" s="129" t="str">
        <f>IFERROR(VLOOKUP($B106,'Section 2'!$C$16:$N$514,COLUMNS('Section 2'!$C$13:C$13),0),"")</f>
        <v/>
      </c>
      <c r="E106" s="130" t="str">
        <f>IF($D106="","",IF(ISBLANK(VLOOKUP($B106,'Section 2'!$C$16:$N$514,COLUMNS('Section 2'!$C$13:D$13),0)),"",VLOOKUP($B106,'Section 2'!$C$16:$N$514,COLUMNS('Section 2'!$C$13:D$13),0)))</f>
        <v/>
      </c>
      <c r="F106" s="129" t="str">
        <f>IF($D106="","",IF(ISBLANK(VLOOKUP($B106,'Section 2'!$C$16:$N$514,COLUMNS('Section 2'!$C$13:E$13),0)),"",VLOOKUP($B106,'Section 2'!$C$16:$N$514,COLUMNS('Section 2'!$C$13:E$13),0)))</f>
        <v/>
      </c>
      <c r="G106" s="129" t="str">
        <f>IF($D106="","",IF(ISBLANK(VLOOKUP($B106,'Section 2'!$C$16:$N$514,COLUMNS('Section 2'!$C$13:F$13),0)),"",VLOOKUP($B106,'Section 2'!$C$16:$N$514,COLUMNS('Section 2'!$C$13:F$13),0)))</f>
        <v/>
      </c>
      <c r="H106" s="129" t="str">
        <f>IF($D106="","",IF(ISBLANK(VLOOKUP($B106,'Section 2'!$C$16:$N$514,COLUMNS('Section 2'!$C$13:G$13),0)),"",VLOOKUP($B106,'Section 2'!$C$16:$N$514,COLUMNS('Section 2'!$C$13:G$13),0)))</f>
        <v/>
      </c>
      <c r="I106" s="129" t="str">
        <f>IF($D106="","",IF(ISBLANK(VLOOKUP($B106,'Section 2'!$C$16:$N$514,COLUMNS('Section 2'!$C$13:H$13),0)),"",VLOOKUP($B106,'Section 2'!$C$16:$N$514,COLUMNS('Section 2'!$C$13:H$13),0)))</f>
        <v/>
      </c>
      <c r="J106" s="129" t="str">
        <f>IF($D106="","",IF(ISBLANK(VLOOKUP($B106,'Section 2'!$C$16:$N$514,COLUMNS('Section 2'!$C$13:I$13),0)),"",VLOOKUP($B106,'Section 2'!$C$16:$N$514,COLUMNS('Section 2'!$C$13:I$13),0)))</f>
        <v/>
      </c>
      <c r="K106" s="129" t="str">
        <f>IF($D106="","",IF(ISBLANK(VLOOKUP($B106,'Section 2'!$C$16:$N$514,COLUMNS('Section 2'!$C$13:J$13),0)),"",VLOOKUP($B106,'Section 2'!$C$16:$N$514,COLUMNS('Section 2'!$C$13:J$13),0)))</f>
        <v/>
      </c>
      <c r="L106" s="129" t="str">
        <f>IF($D106="","",IF(ISBLANK(VLOOKUP($B106,'Section 2'!$C$16:$N$514,COLUMNS('Section 2'!$C$13:K$13),0)),"",VLOOKUP($B106,'Section 2'!$C$16:$N$514,COLUMNS('Section 2'!$C$13:K$13),0)))</f>
        <v/>
      </c>
      <c r="M106" s="129" t="str">
        <f>IF($D106="","",IF(ISBLANK(VLOOKUP($B106,'Section 2'!$C$16:$N$514,COLUMNS('Section 2'!$C$13:L$13),0)),"",VLOOKUP($B106,'Section 2'!$C$16:$N$514,COLUMNS('Section 2'!$C$13:L$13),0)))</f>
        <v/>
      </c>
      <c r="N106" s="129" t="str">
        <f>IF($D106="","",IF(ISBLANK(VLOOKUP($B106,'Section 2'!$C$16:$N$514,COLUMNS('Section 2'!$C$13:M$13),0)),"",VLOOKUP($B106,'Section 2'!$C$16:$N$514,COLUMNS('Section 2'!$C$13:M$13),0)))</f>
        <v/>
      </c>
      <c r="O106" s="130" t="str">
        <f>IF($M106=Lists!$K$4,IF(ISBLANK(VLOOKUP($B106,'Section 2'!$C$16:$N$514,COLUMNS('Section 2'!$C$13:N$13),0)),"",VLOOKUP($B106,'Section 2'!$C$16:$N$514,COLUMNS('Section 2'!$C$13:N$13),0)),"")</f>
        <v/>
      </c>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3"/>
      <c r="AM106" s="133"/>
      <c r="AN106" s="133"/>
      <c r="AO106" s="133"/>
      <c r="AP106" s="133"/>
      <c r="AQ106" s="133"/>
      <c r="AR106" s="133"/>
      <c r="AS106" s="133"/>
      <c r="AT106" s="133"/>
      <c r="AU106" s="133"/>
      <c r="AV106" s="133"/>
      <c r="AW106" s="133"/>
      <c r="AX106" s="133"/>
      <c r="AY106" s="133"/>
      <c r="AZ106" s="133"/>
      <c r="BA106" s="133"/>
      <c r="BB106" s="133"/>
      <c r="BC106" s="133"/>
      <c r="BD106" s="133"/>
      <c r="BE106" s="133"/>
      <c r="BF106" s="133"/>
      <c r="BG106" s="133"/>
      <c r="BH106" s="133"/>
      <c r="BI106" s="133"/>
      <c r="BJ106" s="133"/>
      <c r="BK106" s="133"/>
      <c r="BL106" s="133"/>
      <c r="BM106" s="133"/>
      <c r="BN106" s="133"/>
      <c r="BO106" s="133"/>
      <c r="BP106" s="133"/>
      <c r="BQ106" s="133"/>
      <c r="BR106" s="133"/>
      <c r="BS106" s="133"/>
      <c r="BT106" s="133"/>
      <c r="BU106" s="133"/>
      <c r="BV106" s="133"/>
      <c r="BW106" s="133"/>
      <c r="BX106" s="133"/>
      <c r="BY106" s="133"/>
      <c r="BZ106" s="133"/>
    </row>
    <row r="107" spans="1:78" s="53" customFormat="1" ht="12.75" customHeight="1" x14ac:dyDescent="0.25">
      <c r="A107" s="53" t="str">
        <f>IF(D107="","",ROWS($A$1:A107))</f>
        <v/>
      </c>
      <c r="B107" s="56">
        <v>106</v>
      </c>
      <c r="C107" s="129" t="str">
        <f t="shared" si="1"/>
        <v/>
      </c>
      <c r="D107" s="129" t="str">
        <f>IFERROR(VLOOKUP($B107,'Section 2'!$C$16:$N$514,COLUMNS('Section 2'!$C$13:C$13),0),"")</f>
        <v/>
      </c>
      <c r="E107" s="130" t="str">
        <f>IF($D107="","",IF(ISBLANK(VLOOKUP($B107,'Section 2'!$C$16:$N$514,COLUMNS('Section 2'!$C$13:D$13),0)),"",VLOOKUP($B107,'Section 2'!$C$16:$N$514,COLUMNS('Section 2'!$C$13:D$13),0)))</f>
        <v/>
      </c>
      <c r="F107" s="129" t="str">
        <f>IF($D107="","",IF(ISBLANK(VLOOKUP($B107,'Section 2'!$C$16:$N$514,COLUMNS('Section 2'!$C$13:E$13),0)),"",VLOOKUP($B107,'Section 2'!$C$16:$N$514,COLUMNS('Section 2'!$C$13:E$13),0)))</f>
        <v/>
      </c>
      <c r="G107" s="129" t="str">
        <f>IF($D107="","",IF(ISBLANK(VLOOKUP($B107,'Section 2'!$C$16:$N$514,COLUMNS('Section 2'!$C$13:F$13),0)),"",VLOOKUP($B107,'Section 2'!$C$16:$N$514,COLUMNS('Section 2'!$C$13:F$13),0)))</f>
        <v/>
      </c>
      <c r="H107" s="129" t="str">
        <f>IF($D107="","",IF(ISBLANK(VLOOKUP($B107,'Section 2'!$C$16:$N$514,COLUMNS('Section 2'!$C$13:G$13),0)),"",VLOOKUP($B107,'Section 2'!$C$16:$N$514,COLUMNS('Section 2'!$C$13:G$13),0)))</f>
        <v/>
      </c>
      <c r="I107" s="129" t="str">
        <f>IF($D107="","",IF(ISBLANK(VLOOKUP($B107,'Section 2'!$C$16:$N$514,COLUMNS('Section 2'!$C$13:H$13),0)),"",VLOOKUP($B107,'Section 2'!$C$16:$N$514,COLUMNS('Section 2'!$C$13:H$13),0)))</f>
        <v/>
      </c>
      <c r="J107" s="129" t="str">
        <f>IF($D107="","",IF(ISBLANK(VLOOKUP($B107,'Section 2'!$C$16:$N$514,COLUMNS('Section 2'!$C$13:I$13),0)),"",VLOOKUP($B107,'Section 2'!$C$16:$N$514,COLUMNS('Section 2'!$C$13:I$13),0)))</f>
        <v/>
      </c>
      <c r="K107" s="129" t="str">
        <f>IF($D107="","",IF(ISBLANK(VLOOKUP($B107,'Section 2'!$C$16:$N$514,COLUMNS('Section 2'!$C$13:J$13),0)),"",VLOOKUP($B107,'Section 2'!$C$16:$N$514,COLUMNS('Section 2'!$C$13:J$13),0)))</f>
        <v/>
      </c>
      <c r="L107" s="129" t="str">
        <f>IF($D107="","",IF(ISBLANK(VLOOKUP($B107,'Section 2'!$C$16:$N$514,COLUMNS('Section 2'!$C$13:K$13),0)),"",VLOOKUP($B107,'Section 2'!$C$16:$N$514,COLUMNS('Section 2'!$C$13:K$13),0)))</f>
        <v/>
      </c>
      <c r="M107" s="129" t="str">
        <f>IF($D107="","",IF(ISBLANK(VLOOKUP($B107,'Section 2'!$C$16:$N$514,COLUMNS('Section 2'!$C$13:L$13),0)),"",VLOOKUP($B107,'Section 2'!$C$16:$N$514,COLUMNS('Section 2'!$C$13:L$13),0)))</f>
        <v/>
      </c>
      <c r="N107" s="129" t="str">
        <f>IF($D107="","",IF(ISBLANK(VLOOKUP($B107,'Section 2'!$C$16:$N$514,COLUMNS('Section 2'!$C$13:M$13),0)),"",VLOOKUP($B107,'Section 2'!$C$16:$N$514,COLUMNS('Section 2'!$C$13:M$13),0)))</f>
        <v/>
      </c>
      <c r="O107" s="130" t="str">
        <f>IF($M107=Lists!$K$4,IF(ISBLANK(VLOOKUP($B107,'Section 2'!$C$16:$N$514,COLUMNS('Section 2'!$C$13:N$13),0)),"",VLOOKUP($B107,'Section 2'!$C$16:$N$514,COLUMNS('Section 2'!$C$13:N$13),0)),"")</f>
        <v/>
      </c>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c r="AO107" s="133"/>
      <c r="AP107" s="133"/>
      <c r="AQ107" s="133"/>
      <c r="AR107" s="133"/>
      <c r="AS107" s="133"/>
      <c r="AT107" s="133"/>
      <c r="AU107" s="133"/>
      <c r="AV107" s="133"/>
      <c r="AW107" s="133"/>
      <c r="AX107" s="133"/>
      <c r="AY107" s="133"/>
      <c r="AZ107" s="133"/>
      <c r="BA107" s="133"/>
      <c r="BB107" s="133"/>
      <c r="BC107" s="133"/>
      <c r="BD107" s="133"/>
      <c r="BE107" s="133"/>
      <c r="BF107" s="133"/>
      <c r="BG107" s="133"/>
      <c r="BH107" s="133"/>
      <c r="BI107" s="133"/>
      <c r="BJ107" s="133"/>
      <c r="BK107" s="133"/>
      <c r="BL107" s="133"/>
      <c r="BM107" s="133"/>
      <c r="BN107" s="133"/>
      <c r="BO107" s="133"/>
      <c r="BP107" s="133"/>
      <c r="BQ107" s="133"/>
      <c r="BR107" s="133"/>
      <c r="BS107" s="133"/>
      <c r="BT107" s="133"/>
      <c r="BU107" s="133"/>
      <c r="BV107" s="133"/>
      <c r="BW107" s="133"/>
      <c r="BX107" s="133"/>
      <c r="BY107" s="133"/>
      <c r="BZ107" s="133"/>
    </row>
    <row r="108" spans="1:78" s="53" customFormat="1" ht="12.75" customHeight="1" x14ac:dyDescent="0.25">
      <c r="A108" s="53" t="str">
        <f>IF(D108="","",ROWS($A$1:A108))</f>
        <v/>
      </c>
      <c r="B108" s="56">
        <v>107</v>
      </c>
      <c r="C108" s="129" t="str">
        <f t="shared" si="1"/>
        <v/>
      </c>
      <c r="D108" s="129" t="str">
        <f>IFERROR(VLOOKUP($B108,'Section 2'!$C$16:$N$514,COLUMNS('Section 2'!$C$13:C$13),0),"")</f>
        <v/>
      </c>
      <c r="E108" s="130" t="str">
        <f>IF($D108="","",IF(ISBLANK(VLOOKUP($B108,'Section 2'!$C$16:$N$514,COLUMNS('Section 2'!$C$13:D$13),0)),"",VLOOKUP($B108,'Section 2'!$C$16:$N$514,COLUMNS('Section 2'!$C$13:D$13),0)))</f>
        <v/>
      </c>
      <c r="F108" s="129" t="str">
        <f>IF($D108="","",IF(ISBLANK(VLOOKUP($B108,'Section 2'!$C$16:$N$514,COLUMNS('Section 2'!$C$13:E$13),0)),"",VLOOKUP($B108,'Section 2'!$C$16:$N$514,COLUMNS('Section 2'!$C$13:E$13),0)))</f>
        <v/>
      </c>
      <c r="G108" s="129" t="str">
        <f>IF($D108="","",IF(ISBLANK(VLOOKUP($B108,'Section 2'!$C$16:$N$514,COLUMNS('Section 2'!$C$13:F$13),0)),"",VLOOKUP($B108,'Section 2'!$C$16:$N$514,COLUMNS('Section 2'!$C$13:F$13),0)))</f>
        <v/>
      </c>
      <c r="H108" s="129" t="str">
        <f>IF($D108="","",IF(ISBLANK(VLOOKUP($B108,'Section 2'!$C$16:$N$514,COLUMNS('Section 2'!$C$13:G$13),0)),"",VLOOKUP($B108,'Section 2'!$C$16:$N$514,COLUMNS('Section 2'!$C$13:G$13),0)))</f>
        <v/>
      </c>
      <c r="I108" s="129" t="str">
        <f>IF($D108="","",IF(ISBLANK(VLOOKUP($B108,'Section 2'!$C$16:$N$514,COLUMNS('Section 2'!$C$13:H$13),0)),"",VLOOKUP($B108,'Section 2'!$C$16:$N$514,COLUMNS('Section 2'!$C$13:H$13),0)))</f>
        <v/>
      </c>
      <c r="J108" s="129" t="str">
        <f>IF($D108="","",IF(ISBLANK(VLOOKUP($B108,'Section 2'!$C$16:$N$514,COLUMNS('Section 2'!$C$13:I$13),0)),"",VLOOKUP($B108,'Section 2'!$C$16:$N$514,COLUMNS('Section 2'!$C$13:I$13),0)))</f>
        <v/>
      </c>
      <c r="K108" s="129" t="str">
        <f>IF($D108="","",IF(ISBLANK(VLOOKUP($B108,'Section 2'!$C$16:$N$514,COLUMNS('Section 2'!$C$13:J$13),0)),"",VLOOKUP($B108,'Section 2'!$C$16:$N$514,COLUMNS('Section 2'!$C$13:J$13),0)))</f>
        <v/>
      </c>
      <c r="L108" s="129" t="str">
        <f>IF($D108="","",IF(ISBLANK(VLOOKUP($B108,'Section 2'!$C$16:$N$514,COLUMNS('Section 2'!$C$13:K$13),0)),"",VLOOKUP($B108,'Section 2'!$C$16:$N$514,COLUMNS('Section 2'!$C$13:K$13),0)))</f>
        <v/>
      </c>
      <c r="M108" s="129" t="str">
        <f>IF($D108="","",IF(ISBLANK(VLOOKUP($B108,'Section 2'!$C$16:$N$514,COLUMNS('Section 2'!$C$13:L$13),0)),"",VLOOKUP($B108,'Section 2'!$C$16:$N$514,COLUMNS('Section 2'!$C$13:L$13),0)))</f>
        <v/>
      </c>
      <c r="N108" s="129" t="str">
        <f>IF($D108="","",IF(ISBLANK(VLOOKUP($B108,'Section 2'!$C$16:$N$514,COLUMNS('Section 2'!$C$13:M$13),0)),"",VLOOKUP($B108,'Section 2'!$C$16:$N$514,COLUMNS('Section 2'!$C$13:M$13),0)))</f>
        <v/>
      </c>
      <c r="O108" s="130" t="str">
        <f>IF($M108=Lists!$K$4,IF(ISBLANK(VLOOKUP($B108,'Section 2'!$C$16:$N$514,COLUMNS('Section 2'!$C$13:N$13),0)),"",VLOOKUP($B108,'Section 2'!$C$16:$N$514,COLUMNS('Section 2'!$C$13:N$13),0)),"")</f>
        <v/>
      </c>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c r="AO108" s="133"/>
      <c r="AP108" s="133"/>
      <c r="AQ108" s="133"/>
      <c r="AR108" s="133"/>
      <c r="AS108" s="133"/>
      <c r="AT108" s="133"/>
      <c r="AU108" s="133"/>
      <c r="AV108" s="133"/>
      <c r="AW108" s="133"/>
      <c r="AX108" s="133"/>
      <c r="AY108" s="133"/>
      <c r="AZ108" s="133"/>
      <c r="BA108" s="133"/>
      <c r="BB108" s="133"/>
      <c r="BC108" s="133"/>
      <c r="BD108" s="133"/>
      <c r="BE108" s="133"/>
      <c r="BF108" s="133"/>
      <c r="BG108" s="133"/>
      <c r="BH108" s="133"/>
      <c r="BI108" s="133"/>
      <c r="BJ108" s="133"/>
      <c r="BK108" s="133"/>
      <c r="BL108" s="133"/>
      <c r="BM108" s="133"/>
      <c r="BN108" s="133"/>
      <c r="BO108" s="133"/>
      <c r="BP108" s="133"/>
      <c r="BQ108" s="133"/>
      <c r="BR108" s="133"/>
      <c r="BS108" s="133"/>
      <c r="BT108" s="133"/>
      <c r="BU108" s="133"/>
      <c r="BV108" s="133"/>
      <c r="BW108" s="133"/>
      <c r="BX108" s="133"/>
      <c r="BY108" s="133"/>
      <c r="BZ108" s="133"/>
    </row>
    <row r="109" spans="1:78" s="53" customFormat="1" ht="12.75" customHeight="1" x14ac:dyDescent="0.25">
      <c r="A109" s="53" t="str">
        <f>IF(D109="","",ROWS($A$1:A109))</f>
        <v/>
      </c>
      <c r="B109" s="56">
        <v>108</v>
      </c>
      <c r="C109" s="129" t="str">
        <f t="shared" si="1"/>
        <v/>
      </c>
      <c r="D109" s="129" t="str">
        <f>IFERROR(VLOOKUP($B109,'Section 2'!$C$16:$N$514,COLUMNS('Section 2'!$C$13:C$13),0),"")</f>
        <v/>
      </c>
      <c r="E109" s="130" t="str">
        <f>IF($D109="","",IF(ISBLANK(VLOOKUP($B109,'Section 2'!$C$16:$N$514,COLUMNS('Section 2'!$C$13:D$13),0)),"",VLOOKUP($B109,'Section 2'!$C$16:$N$514,COLUMNS('Section 2'!$C$13:D$13),0)))</f>
        <v/>
      </c>
      <c r="F109" s="129" t="str">
        <f>IF($D109="","",IF(ISBLANK(VLOOKUP($B109,'Section 2'!$C$16:$N$514,COLUMNS('Section 2'!$C$13:E$13),0)),"",VLOOKUP($B109,'Section 2'!$C$16:$N$514,COLUMNS('Section 2'!$C$13:E$13),0)))</f>
        <v/>
      </c>
      <c r="G109" s="129" t="str">
        <f>IF($D109="","",IF(ISBLANK(VLOOKUP($B109,'Section 2'!$C$16:$N$514,COLUMNS('Section 2'!$C$13:F$13),0)),"",VLOOKUP($B109,'Section 2'!$C$16:$N$514,COLUMNS('Section 2'!$C$13:F$13),0)))</f>
        <v/>
      </c>
      <c r="H109" s="129" t="str">
        <f>IF($D109="","",IF(ISBLANK(VLOOKUP($B109,'Section 2'!$C$16:$N$514,COLUMNS('Section 2'!$C$13:G$13),0)),"",VLOOKUP($B109,'Section 2'!$C$16:$N$514,COLUMNS('Section 2'!$C$13:G$13),0)))</f>
        <v/>
      </c>
      <c r="I109" s="129" t="str">
        <f>IF($D109="","",IF(ISBLANK(VLOOKUP($B109,'Section 2'!$C$16:$N$514,COLUMNS('Section 2'!$C$13:H$13),0)),"",VLOOKUP($B109,'Section 2'!$C$16:$N$514,COLUMNS('Section 2'!$C$13:H$13),0)))</f>
        <v/>
      </c>
      <c r="J109" s="129" t="str">
        <f>IF($D109="","",IF(ISBLANK(VLOOKUP($B109,'Section 2'!$C$16:$N$514,COLUMNS('Section 2'!$C$13:I$13),0)),"",VLOOKUP($B109,'Section 2'!$C$16:$N$514,COLUMNS('Section 2'!$C$13:I$13),0)))</f>
        <v/>
      </c>
      <c r="K109" s="129" t="str">
        <f>IF($D109="","",IF(ISBLANK(VLOOKUP($B109,'Section 2'!$C$16:$N$514,COLUMNS('Section 2'!$C$13:J$13),0)),"",VLOOKUP($B109,'Section 2'!$C$16:$N$514,COLUMNS('Section 2'!$C$13:J$13),0)))</f>
        <v/>
      </c>
      <c r="L109" s="129" t="str">
        <f>IF($D109="","",IF(ISBLANK(VLOOKUP($B109,'Section 2'!$C$16:$N$514,COLUMNS('Section 2'!$C$13:K$13),0)),"",VLOOKUP($B109,'Section 2'!$C$16:$N$514,COLUMNS('Section 2'!$C$13:K$13),0)))</f>
        <v/>
      </c>
      <c r="M109" s="129" t="str">
        <f>IF($D109="","",IF(ISBLANK(VLOOKUP($B109,'Section 2'!$C$16:$N$514,COLUMNS('Section 2'!$C$13:L$13),0)),"",VLOOKUP($B109,'Section 2'!$C$16:$N$514,COLUMNS('Section 2'!$C$13:L$13),0)))</f>
        <v/>
      </c>
      <c r="N109" s="129" t="str">
        <f>IF($D109="","",IF(ISBLANK(VLOOKUP($B109,'Section 2'!$C$16:$N$514,COLUMNS('Section 2'!$C$13:M$13),0)),"",VLOOKUP($B109,'Section 2'!$C$16:$N$514,COLUMNS('Section 2'!$C$13:M$13),0)))</f>
        <v/>
      </c>
      <c r="O109" s="130" t="str">
        <f>IF($M109=Lists!$K$4,IF(ISBLANK(VLOOKUP($B109,'Section 2'!$C$16:$N$514,COLUMNS('Section 2'!$C$13:N$13),0)),"",VLOOKUP($B109,'Section 2'!$C$16:$N$514,COLUMNS('Section 2'!$C$13:N$13),0)),"")</f>
        <v/>
      </c>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c r="AO109" s="133"/>
      <c r="AP109" s="133"/>
      <c r="AQ109" s="133"/>
      <c r="AR109" s="133"/>
      <c r="AS109" s="133"/>
      <c r="AT109" s="133"/>
      <c r="AU109" s="133"/>
      <c r="AV109" s="133"/>
      <c r="AW109" s="133"/>
      <c r="AX109" s="133"/>
      <c r="AY109" s="133"/>
      <c r="AZ109" s="133"/>
      <c r="BA109" s="133"/>
      <c r="BB109" s="133"/>
      <c r="BC109" s="133"/>
      <c r="BD109" s="133"/>
      <c r="BE109" s="133"/>
      <c r="BF109" s="133"/>
      <c r="BG109" s="133"/>
      <c r="BH109" s="133"/>
      <c r="BI109" s="133"/>
      <c r="BJ109" s="133"/>
      <c r="BK109" s="133"/>
      <c r="BL109" s="133"/>
      <c r="BM109" s="133"/>
      <c r="BN109" s="133"/>
      <c r="BO109" s="133"/>
      <c r="BP109" s="133"/>
      <c r="BQ109" s="133"/>
      <c r="BR109" s="133"/>
      <c r="BS109" s="133"/>
      <c r="BT109" s="133"/>
      <c r="BU109" s="133"/>
      <c r="BV109" s="133"/>
      <c r="BW109" s="133"/>
      <c r="BX109" s="133"/>
      <c r="BY109" s="133"/>
      <c r="BZ109" s="133"/>
    </row>
    <row r="110" spans="1:78" s="53" customFormat="1" ht="12.75" customHeight="1" x14ac:dyDescent="0.25">
      <c r="A110" s="53" t="str">
        <f>IF(D110="","",ROWS($A$1:A110))</f>
        <v/>
      </c>
      <c r="B110" s="56">
        <v>109</v>
      </c>
      <c r="C110" s="129" t="str">
        <f t="shared" si="1"/>
        <v/>
      </c>
      <c r="D110" s="129" t="str">
        <f>IFERROR(VLOOKUP($B110,'Section 2'!$C$16:$N$514,COLUMNS('Section 2'!$C$13:C$13),0),"")</f>
        <v/>
      </c>
      <c r="E110" s="130" t="str">
        <f>IF($D110="","",IF(ISBLANK(VLOOKUP($B110,'Section 2'!$C$16:$N$514,COLUMNS('Section 2'!$C$13:D$13),0)),"",VLOOKUP($B110,'Section 2'!$C$16:$N$514,COLUMNS('Section 2'!$C$13:D$13),0)))</f>
        <v/>
      </c>
      <c r="F110" s="129" t="str">
        <f>IF($D110="","",IF(ISBLANK(VLOOKUP($B110,'Section 2'!$C$16:$N$514,COLUMNS('Section 2'!$C$13:E$13),0)),"",VLOOKUP($B110,'Section 2'!$C$16:$N$514,COLUMNS('Section 2'!$C$13:E$13),0)))</f>
        <v/>
      </c>
      <c r="G110" s="129" t="str">
        <f>IF($D110="","",IF(ISBLANK(VLOOKUP($B110,'Section 2'!$C$16:$N$514,COLUMNS('Section 2'!$C$13:F$13),0)),"",VLOOKUP($B110,'Section 2'!$C$16:$N$514,COLUMNS('Section 2'!$C$13:F$13),0)))</f>
        <v/>
      </c>
      <c r="H110" s="129" t="str">
        <f>IF($D110="","",IF(ISBLANK(VLOOKUP($B110,'Section 2'!$C$16:$N$514,COLUMNS('Section 2'!$C$13:G$13),0)),"",VLOOKUP($B110,'Section 2'!$C$16:$N$514,COLUMNS('Section 2'!$C$13:G$13),0)))</f>
        <v/>
      </c>
      <c r="I110" s="129" t="str">
        <f>IF($D110="","",IF(ISBLANK(VLOOKUP($B110,'Section 2'!$C$16:$N$514,COLUMNS('Section 2'!$C$13:H$13),0)),"",VLOOKUP($B110,'Section 2'!$C$16:$N$514,COLUMNS('Section 2'!$C$13:H$13),0)))</f>
        <v/>
      </c>
      <c r="J110" s="129" t="str">
        <f>IF($D110="","",IF(ISBLANK(VLOOKUP($B110,'Section 2'!$C$16:$N$514,COLUMNS('Section 2'!$C$13:I$13),0)),"",VLOOKUP($B110,'Section 2'!$C$16:$N$514,COLUMNS('Section 2'!$C$13:I$13),0)))</f>
        <v/>
      </c>
      <c r="K110" s="129" t="str">
        <f>IF($D110="","",IF(ISBLANK(VLOOKUP($B110,'Section 2'!$C$16:$N$514,COLUMNS('Section 2'!$C$13:J$13),0)),"",VLOOKUP($B110,'Section 2'!$C$16:$N$514,COLUMNS('Section 2'!$C$13:J$13),0)))</f>
        <v/>
      </c>
      <c r="L110" s="129" t="str">
        <f>IF($D110="","",IF(ISBLANK(VLOOKUP($B110,'Section 2'!$C$16:$N$514,COLUMNS('Section 2'!$C$13:K$13),0)),"",VLOOKUP($B110,'Section 2'!$C$16:$N$514,COLUMNS('Section 2'!$C$13:K$13),0)))</f>
        <v/>
      </c>
      <c r="M110" s="129" t="str">
        <f>IF($D110="","",IF(ISBLANK(VLOOKUP($B110,'Section 2'!$C$16:$N$514,COLUMNS('Section 2'!$C$13:L$13),0)),"",VLOOKUP($B110,'Section 2'!$C$16:$N$514,COLUMNS('Section 2'!$C$13:L$13),0)))</f>
        <v/>
      </c>
      <c r="N110" s="129" t="str">
        <f>IF($D110="","",IF(ISBLANK(VLOOKUP($B110,'Section 2'!$C$16:$N$514,COLUMNS('Section 2'!$C$13:M$13),0)),"",VLOOKUP($B110,'Section 2'!$C$16:$N$514,COLUMNS('Section 2'!$C$13:M$13),0)))</f>
        <v/>
      </c>
      <c r="O110" s="130" t="str">
        <f>IF($M110=Lists!$K$4,IF(ISBLANK(VLOOKUP($B110,'Section 2'!$C$16:$N$514,COLUMNS('Section 2'!$C$13:N$13),0)),"",VLOOKUP($B110,'Section 2'!$C$16:$N$514,COLUMNS('Section 2'!$C$13:N$13),0)),"")</f>
        <v/>
      </c>
      <c r="P110" s="133"/>
      <c r="Q110" s="133"/>
      <c r="R110" s="133"/>
      <c r="S110" s="133"/>
      <c r="T110" s="133"/>
      <c r="U110" s="133"/>
      <c r="V110" s="133"/>
      <c r="W110" s="133"/>
      <c r="X110" s="133"/>
      <c r="Y110" s="133"/>
      <c r="Z110" s="133"/>
      <c r="AA110" s="133"/>
      <c r="AB110" s="133"/>
      <c r="AC110" s="133"/>
      <c r="AD110" s="133"/>
      <c r="AE110" s="133"/>
      <c r="AF110" s="133"/>
      <c r="AG110" s="133"/>
      <c r="AH110" s="133"/>
      <c r="AI110" s="133"/>
      <c r="AJ110" s="133"/>
      <c r="AK110" s="133"/>
      <c r="AL110" s="133"/>
      <c r="AM110" s="133"/>
      <c r="AN110" s="133"/>
      <c r="AO110" s="133"/>
      <c r="AP110" s="133"/>
      <c r="AQ110" s="133"/>
      <c r="AR110" s="133"/>
      <c r="AS110" s="133"/>
      <c r="AT110" s="133"/>
      <c r="AU110" s="133"/>
      <c r="AV110" s="133"/>
      <c r="AW110" s="133"/>
      <c r="AX110" s="133"/>
      <c r="AY110" s="133"/>
      <c r="AZ110" s="133"/>
      <c r="BA110" s="133"/>
      <c r="BB110" s="133"/>
      <c r="BC110" s="133"/>
      <c r="BD110" s="133"/>
      <c r="BE110" s="133"/>
      <c r="BF110" s="133"/>
      <c r="BG110" s="133"/>
      <c r="BH110" s="133"/>
      <c r="BI110" s="133"/>
      <c r="BJ110" s="133"/>
      <c r="BK110" s="133"/>
      <c r="BL110" s="133"/>
      <c r="BM110" s="133"/>
      <c r="BN110" s="133"/>
      <c r="BO110" s="133"/>
      <c r="BP110" s="133"/>
      <c r="BQ110" s="133"/>
      <c r="BR110" s="133"/>
      <c r="BS110" s="133"/>
      <c r="BT110" s="133"/>
      <c r="BU110" s="133"/>
      <c r="BV110" s="133"/>
      <c r="BW110" s="133"/>
      <c r="BX110" s="133"/>
      <c r="BY110" s="133"/>
      <c r="BZ110" s="133"/>
    </row>
    <row r="111" spans="1:78" s="53" customFormat="1" ht="12.75" customHeight="1" x14ac:dyDescent="0.25">
      <c r="A111" s="53" t="str">
        <f>IF(D111="","",ROWS($A$1:A111))</f>
        <v/>
      </c>
      <c r="B111" s="56">
        <v>110</v>
      </c>
      <c r="C111" s="129" t="str">
        <f t="shared" si="1"/>
        <v/>
      </c>
      <c r="D111" s="129" t="str">
        <f>IFERROR(VLOOKUP($B111,'Section 2'!$C$16:$N$514,COLUMNS('Section 2'!$C$13:C$13),0),"")</f>
        <v/>
      </c>
      <c r="E111" s="130" t="str">
        <f>IF($D111="","",IF(ISBLANK(VLOOKUP($B111,'Section 2'!$C$16:$N$514,COLUMNS('Section 2'!$C$13:D$13),0)),"",VLOOKUP($B111,'Section 2'!$C$16:$N$514,COLUMNS('Section 2'!$C$13:D$13),0)))</f>
        <v/>
      </c>
      <c r="F111" s="129" t="str">
        <f>IF($D111="","",IF(ISBLANK(VLOOKUP($B111,'Section 2'!$C$16:$N$514,COLUMNS('Section 2'!$C$13:E$13),0)),"",VLOOKUP($B111,'Section 2'!$C$16:$N$514,COLUMNS('Section 2'!$C$13:E$13),0)))</f>
        <v/>
      </c>
      <c r="G111" s="129" t="str">
        <f>IF($D111="","",IF(ISBLANK(VLOOKUP($B111,'Section 2'!$C$16:$N$514,COLUMNS('Section 2'!$C$13:F$13),0)),"",VLOOKUP($B111,'Section 2'!$C$16:$N$514,COLUMNS('Section 2'!$C$13:F$13),0)))</f>
        <v/>
      </c>
      <c r="H111" s="129" t="str">
        <f>IF($D111="","",IF(ISBLANK(VLOOKUP($B111,'Section 2'!$C$16:$N$514,COLUMNS('Section 2'!$C$13:G$13),0)),"",VLOOKUP($B111,'Section 2'!$C$16:$N$514,COLUMNS('Section 2'!$C$13:G$13),0)))</f>
        <v/>
      </c>
      <c r="I111" s="129" t="str">
        <f>IF($D111="","",IF(ISBLANK(VLOOKUP($B111,'Section 2'!$C$16:$N$514,COLUMNS('Section 2'!$C$13:H$13),0)),"",VLOOKUP($B111,'Section 2'!$C$16:$N$514,COLUMNS('Section 2'!$C$13:H$13),0)))</f>
        <v/>
      </c>
      <c r="J111" s="129" t="str">
        <f>IF($D111="","",IF(ISBLANK(VLOOKUP($B111,'Section 2'!$C$16:$N$514,COLUMNS('Section 2'!$C$13:I$13),0)),"",VLOOKUP($B111,'Section 2'!$C$16:$N$514,COLUMNS('Section 2'!$C$13:I$13),0)))</f>
        <v/>
      </c>
      <c r="K111" s="129" t="str">
        <f>IF($D111="","",IF(ISBLANK(VLOOKUP($B111,'Section 2'!$C$16:$N$514,COLUMNS('Section 2'!$C$13:J$13),0)),"",VLOOKUP($B111,'Section 2'!$C$16:$N$514,COLUMNS('Section 2'!$C$13:J$13),0)))</f>
        <v/>
      </c>
      <c r="L111" s="129" t="str">
        <f>IF($D111="","",IF(ISBLANK(VLOOKUP($B111,'Section 2'!$C$16:$N$514,COLUMNS('Section 2'!$C$13:K$13),0)),"",VLOOKUP($B111,'Section 2'!$C$16:$N$514,COLUMNS('Section 2'!$C$13:K$13),0)))</f>
        <v/>
      </c>
      <c r="M111" s="129" t="str">
        <f>IF($D111="","",IF(ISBLANK(VLOOKUP($B111,'Section 2'!$C$16:$N$514,COLUMNS('Section 2'!$C$13:L$13),0)),"",VLOOKUP($B111,'Section 2'!$C$16:$N$514,COLUMNS('Section 2'!$C$13:L$13),0)))</f>
        <v/>
      </c>
      <c r="N111" s="129" t="str">
        <f>IF($D111="","",IF(ISBLANK(VLOOKUP($B111,'Section 2'!$C$16:$N$514,COLUMNS('Section 2'!$C$13:M$13),0)),"",VLOOKUP($B111,'Section 2'!$C$16:$N$514,COLUMNS('Section 2'!$C$13:M$13),0)))</f>
        <v/>
      </c>
      <c r="O111" s="130" t="str">
        <f>IF($M111=Lists!$K$4,IF(ISBLANK(VLOOKUP($B111,'Section 2'!$C$16:$N$514,COLUMNS('Section 2'!$C$13:N$13),0)),"",VLOOKUP($B111,'Section 2'!$C$16:$N$514,COLUMNS('Section 2'!$C$13:N$13),0)),"")</f>
        <v/>
      </c>
      <c r="P111" s="133"/>
      <c r="Q111" s="133"/>
      <c r="R111" s="133"/>
      <c r="S111" s="133"/>
      <c r="T111" s="133"/>
      <c r="U111" s="133"/>
      <c r="V111" s="133"/>
      <c r="W111" s="133"/>
      <c r="X111" s="133"/>
      <c r="Y111" s="133"/>
      <c r="Z111" s="133"/>
      <c r="AA111" s="133"/>
      <c r="AB111" s="133"/>
      <c r="AC111" s="133"/>
      <c r="AD111" s="133"/>
      <c r="AE111" s="133"/>
      <c r="AF111" s="133"/>
      <c r="AG111" s="133"/>
      <c r="AH111" s="133"/>
      <c r="AI111" s="133"/>
      <c r="AJ111" s="133"/>
      <c r="AK111" s="133"/>
      <c r="AL111" s="133"/>
      <c r="AM111" s="133"/>
      <c r="AN111" s="133"/>
      <c r="AO111" s="133"/>
      <c r="AP111" s="133"/>
      <c r="AQ111" s="133"/>
      <c r="AR111" s="133"/>
      <c r="AS111" s="133"/>
      <c r="AT111" s="133"/>
      <c r="AU111" s="133"/>
      <c r="AV111" s="133"/>
      <c r="AW111" s="133"/>
      <c r="AX111" s="133"/>
      <c r="AY111" s="133"/>
      <c r="AZ111" s="133"/>
      <c r="BA111" s="133"/>
      <c r="BB111" s="133"/>
      <c r="BC111" s="133"/>
      <c r="BD111" s="133"/>
      <c r="BE111" s="133"/>
      <c r="BF111" s="133"/>
      <c r="BG111" s="133"/>
      <c r="BH111" s="133"/>
      <c r="BI111" s="133"/>
      <c r="BJ111" s="133"/>
      <c r="BK111" s="133"/>
      <c r="BL111" s="133"/>
      <c r="BM111" s="133"/>
      <c r="BN111" s="133"/>
      <c r="BO111" s="133"/>
      <c r="BP111" s="133"/>
      <c r="BQ111" s="133"/>
      <c r="BR111" s="133"/>
      <c r="BS111" s="133"/>
      <c r="BT111" s="133"/>
      <c r="BU111" s="133"/>
      <c r="BV111" s="133"/>
      <c r="BW111" s="133"/>
      <c r="BX111" s="133"/>
      <c r="BY111" s="133"/>
      <c r="BZ111" s="133"/>
    </row>
    <row r="112" spans="1:78" s="53" customFormat="1" ht="12.75" customHeight="1" x14ac:dyDescent="0.25">
      <c r="A112" s="53" t="str">
        <f>IF(D112="","",ROWS($A$1:A112))</f>
        <v/>
      </c>
      <c r="B112" s="56">
        <v>111</v>
      </c>
      <c r="C112" s="129" t="str">
        <f t="shared" si="1"/>
        <v/>
      </c>
      <c r="D112" s="129" t="str">
        <f>IFERROR(VLOOKUP($B112,'Section 2'!$C$16:$N$514,COLUMNS('Section 2'!$C$13:C$13),0),"")</f>
        <v/>
      </c>
      <c r="E112" s="130" t="str">
        <f>IF($D112="","",IF(ISBLANK(VLOOKUP($B112,'Section 2'!$C$16:$N$514,COLUMNS('Section 2'!$C$13:D$13),0)),"",VLOOKUP($B112,'Section 2'!$C$16:$N$514,COLUMNS('Section 2'!$C$13:D$13),0)))</f>
        <v/>
      </c>
      <c r="F112" s="129" t="str">
        <f>IF($D112="","",IF(ISBLANK(VLOOKUP($B112,'Section 2'!$C$16:$N$514,COLUMNS('Section 2'!$C$13:E$13),0)),"",VLOOKUP($B112,'Section 2'!$C$16:$N$514,COLUMNS('Section 2'!$C$13:E$13),0)))</f>
        <v/>
      </c>
      <c r="G112" s="129" t="str">
        <f>IF($D112="","",IF(ISBLANK(VLOOKUP($B112,'Section 2'!$C$16:$N$514,COLUMNS('Section 2'!$C$13:F$13),0)),"",VLOOKUP($B112,'Section 2'!$C$16:$N$514,COLUMNS('Section 2'!$C$13:F$13),0)))</f>
        <v/>
      </c>
      <c r="H112" s="129" t="str">
        <f>IF($D112="","",IF(ISBLANK(VLOOKUP($B112,'Section 2'!$C$16:$N$514,COLUMNS('Section 2'!$C$13:G$13),0)),"",VLOOKUP($B112,'Section 2'!$C$16:$N$514,COLUMNS('Section 2'!$C$13:G$13),0)))</f>
        <v/>
      </c>
      <c r="I112" s="129" t="str">
        <f>IF($D112="","",IF(ISBLANK(VLOOKUP($B112,'Section 2'!$C$16:$N$514,COLUMNS('Section 2'!$C$13:H$13),0)),"",VLOOKUP($B112,'Section 2'!$C$16:$N$514,COLUMNS('Section 2'!$C$13:H$13),0)))</f>
        <v/>
      </c>
      <c r="J112" s="129" t="str">
        <f>IF($D112="","",IF(ISBLANK(VLOOKUP($B112,'Section 2'!$C$16:$N$514,COLUMNS('Section 2'!$C$13:I$13),0)),"",VLOOKUP($B112,'Section 2'!$C$16:$N$514,COLUMNS('Section 2'!$C$13:I$13),0)))</f>
        <v/>
      </c>
      <c r="K112" s="129" t="str">
        <f>IF($D112="","",IF(ISBLANK(VLOOKUP($B112,'Section 2'!$C$16:$N$514,COLUMNS('Section 2'!$C$13:J$13),0)),"",VLOOKUP($B112,'Section 2'!$C$16:$N$514,COLUMNS('Section 2'!$C$13:J$13),0)))</f>
        <v/>
      </c>
      <c r="L112" s="129" t="str">
        <f>IF($D112="","",IF(ISBLANK(VLOOKUP($B112,'Section 2'!$C$16:$N$514,COLUMNS('Section 2'!$C$13:K$13),0)),"",VLOOKUP($B112,'Section 2'!$C$16:$N$514,COLUMNS('Section 2'!$C$13:K$13),0)))</f>
        <v/>
      </c>
      <c r="M112" s="129" t="str">
        <f>IF($D112="","",IF(ISBLANK(VLOOKUP($B112,'Section 2'!$C$16:$N$514,COLUMNS('Section 2'!$C$13:L$13),0)),"",VLOOKUP($B112,'Section 2'!$C$16:$N$514,COLUMNS('Section 2'!$C$13:L$13),0)))</f>
        <v/>
      </c>
      <c r="N112" s="129" t="str">
        <f>IF($D112="","",IF(ISBLANK(VLOOKUP($B112,'Section 2'!$C$16:$N$514,COLUMNS('Section 2'!$C$13:M$13),0)),"",VLOOKUP($B112,'Section 2'!$C$16:$N$514,COLUMNS('Section 2'!$C$13:M$13),0)))</f>
        <v/>
      </c>
      <c r="O112" s="130" t="str">
        <f>IF($M112=Lists!$K$4,IF(ISBLANK(VLOOKUP($B112,'Section 2'!$C$16:$N$514,COLUMNS('Section 2'!$C$13:N$13),0)),"",VLOOKUP($B112,'Section 2'!$C$16:$N$514,COLUMNS('Section 2'!$C$13:N$13),0)),"")</f>
        <v/>
      </c>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3"/>
      <c r="AM112" s="133"/>
      <c r="AN112" s="133"/>
      <c r="AO112" s="133"/>
      <c r="AP112" s="133"/>
      <c r="AQ112" s="133"/>
      <c r="AR112" s="133"/>
      <c r="AS112" s="133"/>
      <c r="AT112" s="133"/>
      <c r="AU112" s="133"/>
      <c r="AV112" s="133"/>
      <c r="AW112" s="133"/>
      <c r="AX112" s="133"/>
      <c r="AY112" s="133"/>
      <c r="AZ112" s="133"/>
      <c r="BA112" s="133"/>
      <c r="BB112" s="133"/>
      <c r="BC112" s="133"/>
      <c r="BD112" s="133"/>
      <c r="BE112" s="133"/>
      <c r="BF112" s="133"/>
      <c r="BG112" s="133"/>
      <c r="BH112" s="133"/>
      <c r="BI112" s="133"/>
      <c r="BJ112" s="133"/>
      <c r="BK112" s="133"/>
      <c r="BL112" s="133"/>
      <c r="BM112" s="133"/>
      <c r="BN112" s="133"/>
      <c r="BO112" s="133"/>
      <c r="BP112" s="133"/>
      <c r="BQ112" s="133"/>
      <c r="BR112" s="133"/>
      <c r="BS112" s="133"/>
      <c r="BT112" s="133"/>
      <c r="BU112" s="133"/>
      <c r="BV112" s="133"/>
      <c r="BW112" s="133"/>
      <c r="BX112" s="133"/>
      <c r="BY112" s="133"/>
      <c r="BZ112" s="133"/>
    </row>
    <row r="113" spans="1:78" s="53" customFormat="1" ht="12.75" customHeight="1" x14ac:dyDescent="0.25">
      <c r="A113" s="53" t="str">
        <f>IF(D113="","",ROWS($A$1:A113))</f>
        <v/>
      </c>
      <c r="B113" s="56">
        <v>112</v>
      </c>
      <c r="C113" s="129" t="str">
        <f t="shared" si="1"/>
        <v/>
      </c>
      <c r="D113" s="129" t="str">
        <f>IFERROR(VLOOKUP($B113,'Section 2'!$C$16:$N$514,COLUMNS('Section 2'!$C$13:C$13),0),"")</f>
        <v/>
      </c>
      <c r="E113" s="130" t="str">
        <f>IF($D113="","",IF(ISBLANK(VLOOKUP($B113,'Section 2'!$C$16:$N$514,COLUMNS('Section 2'!$C$13:D$13),0)),"",VLOOKUP($B113,'Section 2'!$C$16:$N$514,COLUMNS('Section 2'!$C$13:D$13),0)))</f>
        <v/>
      </c>
      <c r="F113" s="129" t="str">
        <f>IF($D113="","",IF(ISBLANK(VLOOKUP($B113,'Section 2'!$C$16:$N$514,COLUMNS('Section 2'!$C$13:E$13),0)),"",VLOOKUP($B113,'Section 2'!$C$16:$N$514,COLUMNS('Section 2'!$C$13:E$13),0)))</f>
        <v/>
      </c>
      <c r="G113" s="129" t="str">
        <f>IF($D113="","",IF(ISBLANK(VLOOKUP($B113,'Section 2'!$C$16:$N$514,COLUMNS('Section 2'!$C$13:F$13),0)),"",VLOOKUP($B113,'Section 2'!$C$16:$N$514,COLUMNS('Section 2'!$C$13:F$13),0)))</f>
        <v/>
      </c>
      <c r="H113" s="129" t="str">
        <f>IF($D113="","",IF(ISBLANK(VLOOKUP($B113,'Section 2'!$C$16:$N$514,COLUMNS('Section 2'!$C$13:G$13),0)),"",VLOOKUP($B113,'Section 2'!$C$16:$N$514,COLUMNS('Section 2'!$C$13:G$13),0)))</f>
        <v/>
      </c>
      <c r="I113" s="129" t="str">
        <f>IF($D113="","",IF(ISBLANK(VLOOKUP($B113,'Section 2'!$C$16:$N$514,COLUMNS('Section 2'!$C$13:H$13),0)),"",VLOOKUP($B113,'Section 2'!$C$16:$N$514,COLUMNS('Section 2'!$C$13:H$13),0)))</f>
        <v/>
      </c>
      <c r="J113" s="129" t="str">
        <f>IF($D113="","",IF(ISBLANK(VLOOKUP($B113,'Section 2'!$C$16:$N$514,COLUMNS('Section 2'!$C$13:I$13),0)),"",VLOOKUP($B113,'Section 2'!$C$16:$N$514,COLUMNS('Section 2'!$C$13:I$13),0)))</f>
        <v/>
      </c>
      <c r="K113" s="129" t="str">
        <f>IF($D113="","",IF(ISBLANK(VLOOKUP($B113,'Section 2'!$C$16:$N$514,COLUMNS('Section 2'!$C$13:J$13),0)),"",VLOOKUP($B113,'Section 2'!$C$16:$N$514,COLUMNS('Section 2'!$C$13:J$13),0)))</f>
        <v/>
      </c>
      <c r="L113" s="129" t="str">
        <f>IF($D113="","",IF(ISBLANK(VLOOKUP($B113,'Section 2'!$C$16:$N$514,COLUMNS('Section 2'!$C$13:K$13),0)),"",VLOOKUP($B113,'Section 2'!$C$16:$N$514,COLUMNS('Section 2'!$C$13:K$13),0)))</f>
        <v/>
      </c>
      <c r="M113" s="129" t="str">
        <f>IF($D113="","",IF(ISBLANK(VLOOKUP($B113,'Section 2'!$C$16:$N$514,COLUMNS('Section 2'!$C$13:L$13),0)),"",VLOOKUP($B113,'Section 2'!$C$16:$N$514,COLUMNS('Section 2'!$C$13:L$13),0)))</f>
        <v/>
      </c>
      <c r="N113" s="129" t="str">
        <f>IF($D113="","",IF(ISBLANK(VLOOKUP($B113,'Section 2'!$C$16:$N$514,COLUMNS('Section 2'!$C$13:M$13),0)),"",VLOOKUP($B113,'Section 2'!$C$16:$N$514,COLUMNS('Section 2'!$C$13:M$13),0)))</f>
        <v/>
      </c>
      <c r="O113" s="130" t="str">
        <f>IF($M113=Lists!$K$4,IF(ISBLANK(VLOOKUP($B113,'Section 2'!$C$16:$N$514,COLUMNS('Section 2'!$C$13:N$13),0)),"",VLOOKUP($B113,'Section 2'!$C$16:$N$514,COLUMNS('Section 2'!$C$13:N$13),0)),"")</f>
        <v/>
      </c>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133"/>
      <c r="AM113" s="133"/>
      <c r="AN113" s="133"/>
      <c r="AO113" s="133"/>
      <c r="AP113" s="133"/>
      <c r="AQ113" s="133"/>
      <c r="AR113" s="133"/>
      <c r="AS113" s="133"/>
      <c r="AT113" s="133"/>
      <c r="AU113" s="133"/>
      <c r="AV113" s="133"/>
      <c r="AW113" s="133"/>
      <c r="AX113" s="133"/>
      <c r="AY113" s="133"/>
      <c r="AZ113" s="133"/>
      <c r="BA113" s="133"/>
      <c r="BB113" s="133"/>
      <c r="BC113" s="133"/>
      <c r="BD113" s="133"/>
      <c r="BE113" s="133"/>
      <c r="BF113" s="133"/>
      <c r="BG113" s="133"/>
      <c r="BH113" s="133"/>
      <c r="BI113" s="133"/>
      <c r="BJ113" s="133"/>
      <c r="BK113" s="133"/>
      <c r="BL113" s="133"/>
      <c r="BM113" s="133"/>
      <c r="BN113" s="133"/>
      <c r="BO113" s="133"/>
      <c r="BP113" s="133"/>
      <c r="BQ113" s="133"/>
      <c r="BR113" s="133"/>
      <c r="BS113" s="133"/>
      <c r="BT113" s="133"/>
      <c r="BU113" s="133"/>
      <c r="BV113" s="133"/>
      <c r="BW113" s="133"/>
      <c r="BX113" s="133"/>
      <c r="BY113" s="133"/>
      <c r="BZ113" s="133"/>
    </row>
    <row r="114" spans="1:78" s="53" customFormat="1" ht="12.75" customHeight="1" x14ac:dyDescent="0.25">
      <c r="A114" s="53" t="str">
        <f>IF(D114="","",ROWS($A$1:A114))</f>
        <v/>
      </c>
      <c r="B114" s="56">
        <v>113</v>
      </c>
      <c r="C114" s="129" t="str">
        <f t="shared" si="1"/>
        <v/>
      </c>
      <c r="D114" s="129" t="str">
        <f>IFERROR(VLOOKUP($B114,'Section 2'!$C$16:$N$514,COLUMNS('Section 2'!$C$13:C$13),0),"")</f>
        <v/>
      </c>
      <c r="E114" s="130" t="str">
        <f>IF($D114="","",IF(ISBLANK(VLOOKUP($B114,'Section 2'!$C$16:$N$514,COLUMNS('Section 2'!$C$13:D$13),0)),"",VLOOKUP($B114,'Section 2'!$C$16:$N$514,COLUMNS('Section 2'!$C$13:D$13),0)))</f>
        <v/>
      </c>
      <c r="F114" s="129" t="str">
        <f>IF($D114="","",IF(ISBLANK(VLOOKUP($B114,'Section 2'!$C$16:$N$514,COLUMNS('Section 2'!$C$13:E$13),0)),"",VLOOKUP($B114,'Section 2'!$C$16:$N$514,COLUMNS('Section 2'!$C$13:E$13),0)))</f>
        <v/>
      </c>
      <c r="G114" s="129" t="str">
        <f>IF($D114="","",IF(ISBLANK(VLOOKUP($B114,'Section 2'!$C$16:$N$514,COLUMNS('Section 2'!$C$13:F$13),0)),"",VLOOKUP($B114,'Section 2'!$C$16:$N$514,COLUMNS('Section 2'!$C$13:F$13),0)))</f>
        <v/>
      </c>
      <c r="H114" s="129" t="str">
        <f>IF($D114="","",IF(ISBLANK(VLOOKUP($B114,'Section 2'!$C$16:$N$514,COLUMNS('Section 2'!$C$13:G$13),0)),"",VLOOKUP($B114,'Section 2'!$C$16:$N$514,COLUMNS('Section 2'!$C$13:G$13),0)))</f>
        <v/>
      </c>
      <c r="I114" s="129" t="str">
        <f>IF($D114="","",IF(ISBLANK(VLOOKUP($B114,'Section 2'!$C$16:$N$514,COLUMNS('Section 2'!$C$13:H$13),0)),"",VLOOKUP($B114,'Section 2'!$C$16:$N$514,COLUMNS('Section 2'!$C$13:H$13),0)))</f>
        <v/>
      </c>
      <c r="J114" s="129" t="str">
        <f>IF($D114="","",IF(ISBLANK(VLOOKUP($B114,'Section 2'!$C$16:$N$514,COLUMNS('Section 2'!$C$13:I$13),0)),"",VLOOKUP($B114,'Section 2'!$C$16:$N$514,COLUMNS('Section 2'!$C$13:I$13),0)))</f>
        <v/>
      </c>
      <c r="K114" s="129" t="str">
        <f>IF($D114="","",IF(ISBLANK(VLOOKUP($B114,'Section 2'!$C$16:$N$514,COLUMNS('Section 2'!$C$13:J$13),0)),"",VLOOKUP($B114,'Section 2'!$C$16:$N$514,COLUMNS('Section 2'!$C$13:J$13),0)))</f>
        <v/>
      </c>
      <c r="L114" s="129" t="str">
        <f>IF($D114="","",IF(ISBLANK(VLOOKUP($B114,'Section 2'!$C$16:$N$514,COLUMNS('Section 2'!$C$13:K$13),0)),"",VLOOKUP($B114,'Section 2'!$C$16:$N$514,COLUMNS('Section 2'!$C$13:K$13),0)))</f>
        <v/>
      </c>
      <c r="M114" s="129" t="str">
        <f>IF($D114="","",IF(ISBLANK(VLOOKUP($B114,'Section 2'!$C$16:$N$514,COLUMNS('Section 2'!$C$13:L$13),0)),"",VLOOKUP($B114,'Section 2'!$C$16:$N$514,COLUMNS('Section 2'!$C$13:L$13),0)))</f>
        <v/>
      </c>
      <c r="N114" s="129" t="str">
        <f>IF($D114="","",IF(ISBLANK(VLOOKUP($B114,'Section 2'!$C$16:$N$514,COLUMNS('Section 2'!$C$13:M$13),0)),"",VLOOKUP($B114,'Section 2'!$C$16:$N$514,COLUMNS('Section 2'!$C$13:M$13),0)))</f>
        <v/>
      </c>
      <c r="O114" s="130" t="str">
        <f>IF($M114=Lists!$K$4,IF(ISBLANK(VLOOKUP($B114,'Section 2'!$C$16:$N$514,COLUMNS('Section 2'!$C$13:N$13),0)),"",VLOOKUP($B114,'Section 2'!$C$16:$N$514,COLUMNS('Section 2'!$C$13:N$13),0)),"")</f>
        <v/>
      </c>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3"/>
      <c r="AN114" s="133"/>
      <c r="AO114" s="133"/>
      <c r="AP114" s="133"/>
      <c r="AQ114" s="133"/>
      <c r="AR114" s="133"/>
      <c r="AS114" s="133"/>
      <c r="AT114" s="133"/>
      <c r="AU114" s="133"/>
      <c r="AV114" s="133"/>
      <c r="AW114" s="133"/>
      <c r="AX114" s="133"/>
      <c r="AY114" s="133"/>
      <c r="AZ114" s="133"/>
      <c r="BA114" s="133"/>
      <c r="BB114" s="133"/>
      <c r="BC114" s="133"/>
      <c r="BD114" s="133"/>
      <c r="BE114" s="133"/>
      <c r="BF114" s="133"/>
      <c r="BG114" s="133"/>
      <c r="BH114" s="133"/>
      <c r="BI114" s="133"/>
      <c r="BJ114" s="133"/>
      <c r="BK114" s="133"/>
      <c r="BL114" s="133"/>
      <c r="BM114" s="133"/>
      <c r="BN114" s="133"/>
      <c r="BO114" s="133"/>
      <c r="BP114" s="133"/>
      <c r="BQ114" s="133"/>
      <c r="BR114" s="133"/>
      <c r="BS114" s="133"/>
      <c r="BT114" s="133"/>
      <c r="BU114" s="133"/>
      <c r="BV114" s="133"/>
      <c r="BW114" s="133"/>
      <c r="BX114" s="133"/>
      <c r="BY114" s="133"/>
      <c r="BZ114" s="133"/>
    </row>
    <row r="115" spans="1:78" s="53" customFormat="1" ht="12.75" customHeight="1" x14ac:dyDescent="0.25">
      <c r="A115" s="53" t="str">
        <f>IF(D115="","",ROWS($A$1:A115))</f>
        <v/>
      </c>
      <c r="B115" s="56">
        <v>114</v>
      </c>
      <c r="C115" s="129" t="str">
        <f t="shared" si="1"/>
        <v/>
      </c>
      <c r="D115" s="129" t="str">
        <f>IFERROR(VLOOKUP($B115,'Section 2'!$C$16:$N$514,COLUMNS('Section 2'!$C$13:C$13),0),"")</f>
        <v/>
      </c>
      <c r="E115" s="130" t="str">
        <f>IF($D115="","",IF(ISBLANK(VLOOKUP($B115,'Section 2'!$C$16:$N$514,COLUMNS('Section 2'!$C$13:D$13),0)),"",VLOOKUP($B115,'Section 2'!$C$16:$N$514,COLUMNS('Section 2'!$C$13:D$13),0)))</f>
        <v/>
      </c>
      <c r="F115" s="129" t="str">
        <f>IF($D115="","",IF(ISBLANK(VLOOKUP($B115,'Section 2'!$C$16:$N$514,COLUMNS('Section 2'!$C$13:E$13),0)),"",VLOOKUP($B115,'Section 2'!$C$16:$N$514,COLUMNS('Section 2'!$C$13:E$13),0)))</f>
        <v/>
      </c>
      <c r="G115" s="129" t="str">
        <f>IF($D115="","",IF(ISBLANK(VLOOKUP($B115,'Section 2'!$C$16:$N$514,COLUMNS('Section 2'!$C$13:F$13),0)),"",VLOOKUP($B115,'Section 2'!$C$16:$N$514,COLUMNS('Section 2'!$C$13:F$13),0)))</f>
        <v/>
      </c>
      <c r="H115" s="129" t="str">
        <f>IF($D115="","",IF(ISBLANK(VLOOKUP($B115,'Section 2'!$C$16:$N$514,COLUMNS('Section 2'!$C$13:G$13),0)),"",VLOOKUP($B115,'Section 2'!$C$16:$N$514,COLUMNS('Section 2'!$C$13:G$13),0)))</f>
        <v/>
      </c>
      <c r="I115" s="129" t="str">
        <f>IF($D115="","",IF(ISBLANK(VLOOKUP($B115,'Section 2'!$C$16:$N$514,COLUMNS('Section 2'!$C$13:H$13),0)),"",VLOOKUP($B115,'Section 2'!$C$16:$N$514,COLUMNS('Section 2'!$C$13:H$13),0)))</f>
        <v/>
      </c>
      <c r="J115" s="129" t="str">
        <f>IF($D115="","",IF(ISBLANK(VLOOKUP($B115,'Section 2'!$C$16:$N$514,COLUMNS('Section 2'!$C$13:I$13),0)),"",VLOOKUP($B115,'Section 2'!$C$16:$N$514,COLUMNS('Section 2'!$C$13:I$13),0)))</f>
        <v/>
      </c>
      <c r="K115" s="129" t="str">
        <f>IF($D115="","",IF(ISBLANK(VLOOKUP($B115,'Section 2'!$C$16:$N$514,COLUMNS('Section 2'!$C$13:J$13),0)),"",VLOOKUP($B115,'Section 2'!$C$16:$N$514,COLUMNS('Section 2'!$C$13:J$13),0)))</f>
        <v/>
      </c>
      <c r="L115" s="129" t="str">
        <f>IF($D115="","",IF(ISBLANK(VLOOKUP($B115,'Section 2'!$C$16:$N$514,COLUMNS('Section 2'!$C$13:K$13),0)),"",VLOOKUP($B115,'Section 2'!$C$16:$N$514,COLUMNS('Section 2'!$C$13:K$13),0)))</f>
        <v/>
      </c>
      <c r="M115" s="129" t="str">
        <f>IF($D115="","",IF(ISBLANK(VLOOKUP($B115,'Section 2'!$C$16:$N$514,COLUMNS('Section 2'!$C$13:L$13),0)),"",VLOOKUP($B115,'Section 2'!$C$16:$N$514,COLUMNS('Section 2'!$C$13:L$13),0)))</f>
        <v/>
      </c>
      <c r="N115" s="129" t="str">
        <f>IF($D115="","",IF(ISBLANK(VLOOKUP($B115,'Section 2'!$C$16:$N$514,COLUMNS('Section 2'!$C$13:M$13),0)),"",VLOOKUP($B115,'Section 2'!$C$16:$N$514,COLUMNS('Section 2'!$C$13:M$13),0)))</f>
        <v/>
      </c>
      <c r="O115" s="130" t="str">
        <f>IF($M115=Lists!$K$4,IF(ISBLANK(VLOOKUP($B115,'Section 2'!$C$16:$N$514,COLUMNS('Section 2'!$C$13:N$13),0)),"",VLOOKUP($B115,'Section 2'!$C$16:$N$514,COLUMNS('Section 2'!$C$13:N$13),0)),"")</f>
        <v/>
      </c>
      <c r="P115" s="133"/>
      <c r="Q115" s="133"/>
      <c r="R115" s="133"/>
      <c r="S115" s="133"/>
      <c r="T115" s="133"/>
      <c r="U115" s="133"/>
      <c r="V115" s="133"/>
      <c r="W115" s="133"/>
      <c r="X115" s="133"/>
      <c r="Y115" s="133"/>
      <c r="Z115" s="133"/>
      <c r="AA115" s="133"/>
      <c r="AB115" s="133"/>
      <c r="AC115" s="133"/>
      <c r="AD115" s="133"/>
      <c r="AE115" s="133"/>
      <c r="AF115" s="133"/>
      <c r="AG115" s="133"/>
      <c r="AH115" s="133"/>
      <c r="AI115" s="133"/>
      <c r="AJ115" s="133"/>
      <c r="AK115" s="133"/>
      <c r="AL115" s="133"/>
      <c r="AM115" s="133"/>
      <c r="AN115" s="133"/>
      <c r="AO115" s="133"/>
      <c r="AP115" s="133"/>
      <c r="AQ115" s="133"/>
      <c r="AR115" s="133"/>
      <c r="AS115" s="133"/>
      <c r="AT115" s="133"/>
      <c r="AU115" s="133"/>
      <c r="AV115" s="133"/>
      <c r="AW115" s="133"/>
      <c r="AX115" s="133"/>
      <c r="AY115" s="133"/>
      <c r="AZ115" s="133"/>
      <c r="BA115" s="133"/>
      <c r="BB115" s="133"/>
      <c r="BC115" s="133"/>
      <c r="BD115" s="133"/>
      <c r="BE115" s="133"/>
      <c r="BF115" s="133"/>
      <c r="BG115" s="133"/>
      <c r="BH115" s="133"/>
      <c r="BI115" s="133"/>
      <c r="BJ115" s="133"/>
      <c r="BK115" s="133"/>
      <c r="BL115" s="133"/>
      <c r="BM115" s="133"/>
      <c r="BN115" s="133"/>
      <c r="BO115" s="133"/>
      <c r="BP115" s="133"/>
      <c r="BQ115" s="133"/>
      <c r="BR115" s="133"/>
      <c r="BS115" s="133"/>
      <c r="BT115" s="133"/>
      <c r="BU115" s="133"/>
      <c r="BV115" s="133"/>
      <c r="BW115" s="133"/>
      <c r="BX115" s="133"/>
      <c r="BY115" s="133"/>
      <c r="BZ115" s="133"/>
    </row>
    <row r="116" spans="1:78" s="53" customFormat="1" ht="12.75" customHeight="1" x14ac:dyDescent="0.25">
      <c r="A116" s="53" t="str">
        <f>IF(D116="","",ROWS($A$1:A116))</f>
        <v/>
      </c>
      <c r="B116" s="56">
        <v>115</v>
      </c>
      <c r="C116" s="129" t="str">
        <f t="shared" si="1"/>
        <v/>
      </c>
      <c r="D116" s="129" t="str">
        <f>IFERROR(VLOOKUP($B116,'Section 2'!$C$16:$N$514,COLUMNS('Section 2'!$C$13:C$13),0),"")</f>
        <v/>
      </c>
      <c r="E116" s="130" t="str">
        <f>IF($D116="","",IF(ISBLANK(VLOOKUP($B116,'Section 2'!$C$16:$N$514,COLUMNS('Section 2'!$C$13:D$13),0)),"",VLOOKUP($B116,'Section 2'!$C$16:$N$514,COLUMNS('Section 2'!$C$13:D$13),0)))</f>
        <v/>
      </c>
      <c r="F116" s="129" t="str">
        <f>IF($D116="","",IF(ISBLANK(VLOOKUP($B116,'Section 2'!$C$16:$N$514,COLUMNS('Section 2'!$C$13:E$13),0)),"",VLOOKUP($B116,'Section 2'!$C$16:$N$514,COLUMNS('Section 2'!$C$13:E$13),0)))</f>
        <v/>
      </c>
      <c r="G116" s="129" t="str">
        <f>IF($D116="","",IF(ISBLANK(VLOOKUP($B116,'Section 2'!$C$16:$N$514,COLUMNS('Section 2'!$C$13:F$13),0)),"",VLOOKUP($B116,'Section 2'!$C$16:$N$514,COLUMNS('Section 2'!$C$13:F$13),0)))</f>
        <v/>
      </c>
      <c r="H116" s="129" t="str">
        <f>IF($D116="","",IF(ISBLANK(VLOOKUP($B116,'Section 2'!$C$16:$N$514,COLUMNS('Section 2'!$C$13:G$13),0)),"",VLOOKUP($B116,'Section 2'!$C$16:$N$514,COLUMNS('Section 2'!$C$13:G$13),0)))</f>
        <v/>
      </c>
      <c r="I116" s="129" t="str">
        <f>IF($D116="","",IF(ISBLANK(VLOOKUP($B116,'Section 2'!$C$16:$N$514,COLUMNS('Section 2'!$C$13:H$13),0)),"",VLOOKUP($B116,'Section 2'!$C$16:$N$514,COLUMNS('Section 2'!$C$13:H$13),0)))</f>
        <v/>
      </c>
      <c r="J116" s="129" t="str">
        <f>IF($D116="","",IF(ISBLANK(VLOOKUP($B116,'Section 2'!$C$16:$N$514,COLUMNS('Section 2'!$C$13:I$13),0)),"",VLOOKUP($B116,'Section 2'!$C$16:$N$514,COLUMNS('Section 2'!$C$13:I$13),0)))</f>
        <v/>
      </c>
      <c r="K116" s="129" t="str">
        <f>IF($D116="","",IF(ISBLANK(VLOOKUP($B116,'Section 2'!$C$16:$N$514,COLUMNS('Section 2'!$C$13:J$13),0)),"",VLOOKUP($B116,'Section 2'!$C$16:$N$514,COLUMNS('Section 2'!$C$13:J$13),0)))</f>
        <v/>
      </c>
      <c r="L116" s="129" t="str">
        <f>IF($D116="","",IF(ISBLANK(VLOOKUP($B116,'Section 2'!$C$16:$N$514,COLUMNS('Section 2'!$C$13:K$13),0)),"",VLOOKUP($B116,'Section 2'!$C$16:$N$514,COLUMNS('Section 2'!$C$13:K$13),0)))</f>
        <v/>
      </c>
      <c r="M116" s="129" t="str">
        <f>IF($D116="","",IF(ISBLANK(VLOOKUP($B116,'Section 2'!$C$16:$N$514,COLUMNS('Section 2'!$C$13:L$13),0)),"",VLOOKUP($B116,'Section 2'!$C$16:$N$514,COLUMNS('Section 2'!$C$13:L$13),0)))</f>
        <v/>
      </c>
      <c r="N116" s="129" t="str">
        <f>IF($D116="","",IF(ISBLANK(VLOOKUP($B116,'Section 2'!$C$16:$N$514,COLUMNS('Section 2'!$C$13:M$13),0)),"",VLOOKUP($B116,'Section 2'!$C$16:$N$514,COLUMNS('Section 2'!$C$13:M$13),0)))</f>
        <v/>
      </c>
      <c r="O116" s="130" t="str">
        <f>IF($M116=Lists!$K$4,IF(ISBLANK(VLOOKUP($B116,'Section 2'!$C$16:$N$514,COLUMNS('Section 2'!$C$13:N$13),0)),"",VLOOKUP($B116,'Section 2'!$C$16:$N$514,COLUMNS('Section 2'!$C$13:N$13),0)),"")</f>
        <v/>
      </c>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c r="AO116" s="133"/>
      <c r="AP116" s="133"/>
      <c r="AQ116" s="133"/>
      <c r="AR116" s="133"/>
      <c r="AS116" s="133"/>
      <c r="AT116" s="133"/>
      <c r="AU116" s="133"/>
      <c r="AV116" s="133"/>
      <c r="AW116" s="133"/>
      <c r="AX116" s="133"/>
      <c r="AY116" s="133"/>
      <c r="AZ116" s="133"/>
      <c r="BA116" s="133"/>
      <c r="BB116" s="133"/>
      <c r="BC116" s="133"/>
      <c r="BD116" s="133"/>
      <c r="BE116" s="133"/>
      <c r="BF116" s="133"/>
      <c r="BG116" s="133"/>
      <c r="BH116" s="133"/>
      <c r="BI116" s="133"/>
      <c r="BJ116" s="133"/>
      <c r="BK116" s="133"/>
      <c r="BL116" s="133"/>
      <c r="BM116" s="133"/>
      <c r="BN116" s="133"/>
      <c r="BO116" s="133"/>
      <c r="BP116" s="133"/>
      <c r="BQ116" s="133"/>
      <c r="BR116" s="133"/>
      <c r="BS116" s="133"/>
      <c r="BT116" s="133"/>
      <c r="BU116" s="133"/>
      <c r="BV116" s="133"/>
      <c r="BW116" s="133"/>
      <c r="BX116" s="133"/>
      <c r="BY116" s="133"/>
      <c r="BZ116" s="133"/>
    </row>
    <row r="117" spans="1:78" s="53" customFormat="1" ht="12.75" customHeight="1" x14ac:dyDescent="0.25">
      <c r="A117" s="53" t="str">
        <f>IF(D117="","",ROWS($A$1:A117))</f>
        <v/>
      </c>
      <c r="B117" s="56">
        <v>116</v>
      </c>
      <c r="C117" s="129" t="str">
        <f t="shared" si="1"/>
        <v/>
      </c>
      <c r="D117" s="129" t="str">
        <f>IFERROR(VLOOKUP($B117,'Section 2'!$C$16:$N$514,COLUMNS('Section 2'!$C$13:C$13),0),"")</f>
        <v/>
      </c>
      <c r="E117" s="130" t="str">
        <f>IF($D117="","",IF(ISBLANK(VLOOKUP($B117,'Section 2'!$C$16:$N$514,COLUMNS('Section 2'!$C$13:D$13),0)),"",VLOOKUP($B117,'Section 2'!$C$16:$N$514,COLUMNS('Section 2'!$C$13:D$13),0)))</f>
        <v/>
      </c>
      <c r="F117" s="129" t="str">
        <f>IF($D117="","",IF(ISBLANK(VLOOKUP($B117,'Section 2'!$C$16:$N$514,COLUMNS('Section 2'!$C$13:E$13),0)),"",VLOOKUP($B117,'Section 2'!$C$16:$N$514,COLUMNS('Section 2'!$C$13:E$13),0)))</f>
        <v/>
      </c>
      <c r="G117" s="129" t="str">
        <f>IF($D117="","",IF(ISBLANK(VLOOKUP($B117,'Section 2'!$C$16:$N$514,COLUMNS('Section 2'!$C$13:F$13),0)),"",VLOOKUP($B117,'Section 2'!$C$16:$N$514,COLUMNS('Section 2'!$C$13:F$13),0)))</f>
        <v/>
      </c>
      <c r="H117" s="129" t="str">
        <f>IF($D117="","",IF(ISBLANK(VLOOKUP($B117,'Section 2'!$C$16:$N$514,COLUMNS('Section 2'!$C$13:G$13),0)),"",VLOOKUP($B117,'Section 2'!$C$16:$N$514,COLUMNS('Section 2'!$C$13:G$13),0)))</f>
        <v/>
      </c>
      <c r="I117" s="129" t="str">
        <f>IF($D117="","",IF(ISBLANK(VLOOKUP($B117,'Section 2'!$C$16:$N$514,COLUMNS('Section 2'!$C$13:H$13),0)),"",VLOOKUP($B117,'Section 2'!$C$16:$N$514,COLUMNS('Section 2'!$C$13:H$13),0)))</f>
        <v/>
      </c>
      <c r="J117" s="129" t="str">
        <f>IF($D117="","",IF(ISBLANK(VLOOKUP($B117,'Section 2'!$C$16:$N$514,COLUMNS('Section 2'!$C$13:I$13),0)),"",VLOOKUP($B117,'Section 2'!$C$16:$N$514,COLUMNS('Section 2'!$C$13:I$13),0)))</f>
        <v/>
      </c>
      <c r="K117" s="129" t="str">
        <f>IF($D117="","",IF(ISBLANK(VLOOKUP($B117,'Section 2'!$C$16:$N$514,COLUMNS('Section 2'!$C$13:J$13),0)),"",VLOOKUP($B117,'Section 2'!$C$16:$N$514,COLUMNS('Section 2'!$C$13:J$13),0)))</f>
        <v/>
      </c>
      <c r="L117" s="129" t="str">
        <f>IF($D117="","",IF(ISBLANK(VLOOKUP($B117,'Section 2'!$C$16:$N$514,COLUMNS('Section 2'!$C$13:K$13),0)),"",VLOOKUP($B117,'Section 2'!$C$16:$N$514,COLUMNS('Section 2'!$C$13:K$13),0)))</f>
        <v/>
      </c>
      <c r="M117" s="129" t="str">
        <f>IF($D117="","",IF(ISBLANK(VLOOKUP($B117,'Section 2'!$C$16:$N$514,COLUMNS('Section 2'!$C$13:L$13),0)),"",VLOOKUP($B117,'Section 2'!$C$16:$N$514,COLUMNS('Section 2'!$C$13:L$13),0)))</f>
        <v/>
      </c>
      <c r="N117" s="129" t="str">
        <f>IF($D117="","",IF(ISBLANK(VLOOKUP($B117,'Section 2'!$C$16:$N$514,COLUMNS('Section 2'!$C$13:M$13),0)),"",VLOOKUP($B117,'Section 2'!$C$16:$N$514,COLUMNS('Section 2'!$C$13:M$13),0)))</f>
        <v/>
      </c>
      <c r="O117" s="130" t="str">
        <f>IF($M117=Lists!$K$4,IF(ISBLANK(VLOOKUP($B117,'Section 2'!$C$16:$N$514,COLUMNS('Section 2'!$C$13:N$13),0)),"",VLOOKUP($B117,'Section 2'!$C$16:$N$514,COLUMNS('Section 2'!$C$13:N$13),0)),"")</f>
        <v/>
      </c>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3"/>
      <c r="AP117" s="133"/>
      <c r="AQ117" s="133"/>
      <c r="AR117" s="133"/>
      <c r="AS117" s="133"/>
      <c r="AT117" s="133"/>
      <c r="AU117" s="133"/>
      <c r="AV117" s="133"/>
      <c r="AW117" s="133"/>
      <c r="AX117" s="133"/>
      <c r="AY117" s="133"/>
      <c r="AZ117" s="133"/>
      <c r="BA117" s="133"/>
      <c r="BB117" s="133"/>
      <c r="BC117" s="133"/>
      <c r="BD117" s="133"/>
      <c r="BE117" s="133"/>
      <c r="BF117" s="133"/>
      <c r="BG117" s="133"/>
      <c r="BH117" s="133"/>
      <c r="BI117" s="133"/>
      <c r="BJ117" s="133"/>
      <c r="BK117" s="133"/>
      <c r="BL117" s="133"/>
      <c r="BM117" s="133"/>
      <c r="BN117" s="133"/>
      <c r="BO117" s="133"/>
      <c r="BP117" s="133"/>
      <c r="BQ117" s="133"/>
      <c r="BR117" s="133"/>
      <c r="BS117" s="133"/>
      <c r="BT117" s="133"/>
      <c r="BU117" s="133"/>
      <c r="BV117" s="133"/>
      <c r="BW117" s="133"/>
      <c r="BX117" s="133"/>
      <c r="BY117" s="133"/>
      <c r="BZ117" s="133"/>
    </row>
    <row r="118" spans="1:78" s="53" customFormat="1" ht="12.75" customHeight="1" x14ac:dyDescent="0.25">
      <c r="A118" s="53" t="str">
        <f>IF(D118="","",ROWS($A$1:A118))</f>
        <v/>
      </c>
      <c r="B118" s="56">
        <v>117</v>
      </c>
      <c r="C118" s="129" t="str">
        <f t="shared" si="1"/>
        <v/>
      </c>
      <c r="D118" s="129" t="str">
        <f>IFERROR(VLOOKUP($B118,'Section 2'!$C$16:$N$514,COLUMNS('Section 2'!$C$13:C$13),0),"")</f>
        <v/>
      </c>
      <c r="E118" s="130" t="str">
        <f>IF($D118="","",IF(ISBLANK(VLOOKUP($B118,'Section 2'!$C$16:$N$514,COLUMNS('Section 2'!$C$13:D$13),0)),"",VLOOKUP($B118,'Section 2'!$C$16:$N$514,COLUMNS('Section 2'!$C$13:D$13),0)))</f>
        <v/>
      </c>
      <c r="F118" s="129" t="str">
        <f>IF($D118="","",IF(ISBLANK(VLOOKUP($B118,'Section 2'!$C$16:$N$514,COLUMNS('Section 2'!$C$13:E$13),0)),"",VLOOKUP($B118,'Section 2'!$C$16:$N$514,COLUMNS('Section 2'!$C$13:E$13),0)))</f>
        <v/>
      </c>
      <c r="G118" s="129" t="str">
        <f>IF($D118="","",IF(ISBLANK(VLOOKUP($B118,'Section 2'!$C$16:$N$514,COLUMNS('Section 2'!$C$13:F$13),0)),"",VLOOKUP($B118,'Section 2'!$C$16:$N$514,COLUMNS('Section 2'!$C$13:F$13),0)))</f>
        <v/>
      </c>
      <c r="H118" s="129" t="str">
        <f>IF($D118="","",IF(ISBLANK(VLOOKUP($B118,'Section 2'!$C$16:$N$514,COLUMNS('Section 2'!$C$13:G$13),0)),"",VLOOKUP($B118,'Section 2'!$C$16:$N$514,COLUMNS('Section 2'!$C$13:G$13),0)))</f>
        <v/>
      </c>
      <c r="I118" s="129" t="str">
        <f>IF($D118="","",IF(ISBLANK(VLOOKUP($B118,'Section 2'!$C$16:$N$514,COLUMNS('Section 2'!$C$13:H$13),0)),"",VLOOKUP($B118,'Section 2'!$C$16:$N$514,COLUMNS('Section 2'!$C$13:H$13),0)))</f>
        <v/>
      </c>
      <c r="J118" s="129" t="str">
        <f>IF($D118="","",IF(ISBLANK(VLOOKUP($B118,'Section 2'!$C$16:$N$514,COLUMNS('Section 2'!$C$13:I$13),0)),"",VLOOKUP($B118,'Section 2'!$C$16:$N$514,COLUMNS('Section 2'!$C$13:I$13),0)))</f>
        <v/>
      </c>
      <c r="K118" s="129" t="str">
        <f>IF($D118="","",IF(ISBLANK(VLOOKUP($B118,'Section 2'!$C$16:$N$514,COLUMNS('Section 2'!$C$13:J$13),0)),"",VLOOKUP($B118,'Section 2'!$C$16:$N$514,COLUMNS('Section 2'!$C$13:J$13),0)))</f>
        <v/>
      </c>
      <c r="L118" s="129" t="str">
        <f>IF($D118="","",IF(ISBLANK(VLOOKUP($B118,'Section 2'!$C$16:$N$514,COLUMNS('Section 2'!$C$13:K$13),0)),"",VLOOKUP($B118,'Section 2'!$C$16:$N$514,COLUMNS('Section 2'!$C$13:K$13),0)))</f>
        <v/>
      </c>
      <c r="M118" s="129" t="str">
        <f>IF($D118="","",IF(ISBLANK(VLOOKUP($B118,'Section 2'!$C$16:$N$514,COLUMNS('Section 2'!$C$13:L$13),0)),"",VLOOKUP($B118,'Section 2'!$C$16:$N$514,COLUMNS('Section 2'!$C$13:L$13),0)))</f>
        <v/>
      </c>
      <c r="N118" s="129" t="str">
        <f>IF($D118="","",IF(ISBLANK(VLOOKUP($B118,'Section 2'!$C$16:$N$514,COLUMNS('Section 2'!$C$13:M$13),0)),"",VLOOKUP($B118,'Section 2'!$C$16:$N$514,COLUMNS('Section 2'!$C$13:M$13),0)))</f>
        <v/>
      </c>
      <c r="O118" s="130" t="str">
        <f>IF($M118=Lists!$K$4,IF(ISBLANK(VLOOKUP($B118,'Section 2'!$C$16:$N$514,COLUMNS('Section 2'!$C$13:N$13),0)),"",VLOOKUP($B118,'Section 2'!$C$16:$N$514,COLUMNS('Section 2'!$C$13:N$13),0)),"")</f>
        <v/>
      </c>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3"/>
      <c r="AL118" s="133"/>
      <c r="AM118" s="133"/>
      <c r="AN118" s="133"/>
      <c r="AO118" s="133"/>
      <c r="AP118" s="133"/>
      <c r="AQ118" s="133"/>
      <c r="AR118" s="133"/>
      <c r="AS118" s="133"/>
      <c r="AT118" s="133"/>
      <c r="AU118" s="133"/>
      <c r="AV118" s="133"/>
      <c r="AW118" s="133"/>
      <c r="AX118" s="133"/>
      <c r="AY118" s="133"/>
      <c r="AZ118" s="133"/>
      <c r="BA118" s="133"/>
      <c r="BB118" s="133"/>
      <c r="BC118" s="133"/>
      <c r="BD118" s="133"/>
      <c r="BE118" s="133"/>
      <c r="BF118" s="133"/>
      <c r="BG118" s="133"/>
      <c r="BH118" s="133"/>
      <c r="BI118" s="133"/>
      <c r="BJ118" s="133"/>
      <c r="BK118" s="133"/>
      <c r="BL118" s="133"/>
      <c r="BM118" s="133"/>
      <c r="BN118" s="133"/>
      <c r="BO118" s="133"/>
      <c r="BP118" s="133"/>
      <c r="BQ118" s="133"/>
      <c r="BR118" s="133"/>
      <c r="BS118" s="133"/>
      <c r="BT118" s="133"/>
      <c r="BU118" s="133"/>
      <c r="BV118" s="133"/>
      <c r="BW118" s="133"/>
      <c r="BX118" s="133"/>
      <c r="BY118" s="133"/>
      <c r="BZ118" s="133"/>
    </row>
    <row r="119" spans="1:78" s="53" customFormat="1" ht="12.75" customHeight="1" x14ac:dyDescent="0.25">
      <c r="A119" s="53" t="str">
        <f>IF(D119="","",ROWS($A$1:A119))</f>
        <v/>
      </c>
      <c r="B119" s="56">
        <v>118</v>
      </c>
      <c r="C119" s="129" t="str">
        <f t="shared" si="1"/>
        <v/>
      </c>
      <c r="D119" s="129" t="str">
        <f>IFERROR(VLOOKUP($B119,'Section 2'!$C$16:$N$514,COLUMNS('Section 2'!$C$13:C$13),0),"")</f>
        <v/>
      </c>
      <c r="E119" s="130" t="str">
        <f>IF($D119="","",IF(ISBLANK(VLOOKUP($B119,'Section 2'!$C$16:$N$514,COLUMNS('Section 2'!$C$13:D$13),0)),"",VLOOKUP($B119,'Section 2'!$C$16:$N$514,COLUMNS('Section 2'!$C$13:D$13),0)))</f>
        <v/>
      </c>
      <c r="F119" s="129" t="str">
        <f>IF($D119="","",IF(ISBLANK(VLOOKUP($B119,'Section 2'!$C$16:$N$514,COLUMNS('Section 2'!$C$13:E$13),0)),"",VLOOKUP($B119,'Section 2'!$C$16:$N$514,COLUMNS('Section 2'!$C$13:E$13),0)))</f>
        <v/>
      </c>
      <c r="G119" s="129" t="str">
        <f>IF($D119="","",IF(ISBLANK(VLOOKUP($B119,'Section 2'!$C$16:$N$514,COLUMNS('Section 2'!$C$13:F$13),0)),"",VLOOKUP($B119,'Section 2'!$C$16:$N$514,COLUMNS('Section 2'!$C$13:F$13),0)))</f>
        <v/>
      </c>
      <c r="H119" s="129" t="str">
        <f>IF($D119="","",IF(ISBLANK(VLOOKUP($B119,'Section 2'!$C$16:$N$514,COLUMNS('Section 2'!$C$13:G$13),0)),"",VLOOKUP($B119,'Section 2'!$C$16:$N$514,COLUMNS('Section 2'!$C$13:G$13),0)))</f>
        <v/>
      </c>
      <c r="I119" s="129" t="str">
        <f>IF($D119="","",IF(ISBLANK(VLOOKUP($B119,'Section 2'!$C$16:$N$514,COLUMNS('Section 2'!$C$13:H$13),0)),"",VLOOKUP($B119,'Section 2'!$C$16:$N$514,COLUMNS('Section 2'!$C$13:H$13),0)))</f>
        <v/>
      </c>
      <c r="J119" s="129" t="str">
        <f>IF($D119="","",IF(ISBLANK(VLOOKUP($B119,'Section 2'!$C$16:$N$514,COLUMNS('Section 2'!$C$13:I$13),0)),"",VLOOKUP($B119,'Section 2'!$C$16:$N$514,COLUMNS('Section 2'!$C$13:I$13),0)))</f>
        <v/>
      </c>
      <c r="K119" s="129" t="str">
        <f>IF($D119="","",IF(ISBLANK(VLOOKUP($B119,'Section 2'!$C$16:$N$514,COLUMNS('Section 2'!$C$13:J$13),0)),"",VLOOKUP($B119,'Section 2'!$C$16:$N$514,COLUMNS('Section 2'!$C$13:J$13),0)))</f>
        <v/>
      </c>
      <c r="L119" s="129" t="str">
        <f>IF($D119="","",IF(ISBLANK(VLOOKUP($B119,'Section 2'!$C$16:$N$514,COLUMNS('Section 2'!$C$13:K$13),0)),"",VLOOKUP($B119,'Section 2'!$C$16:$N$514,COLUMNS('Section 2'!$C$13:K$13),0)))</f>
        <v/>
      </c>
      <c r="M119" s="129" t="str">
        <f>IF($D119="","",IF(ISBLANK(VLOOKUP($B119,'Section 2'!$C$16:$N$514,COLUMNS('Section 2'!$C$13:L$13),0)),"",VLOOKUP($B119,'Section 2'!$C$16:$N$514,COLUMNS('Section 2'!$C$13:L$13),0)))</f>
        <v/>
      </c>
      <c r="N119" s="129" t="str">
        <f>IF($D119="","",IF(ISBLANK(VLOOKUP($B119,'Section 2'!$C$16:$N$514,COLUMNS('Section 2'!$C$13:M$13),0)),"",VLOOKUP($B119,'Section 2'!$C$16:$N$514,COLUMNS('Section 2'!$C$13:M$13),0)))</f>
        <v/>
      </c>
      <c r="O119" s="130" t="str">
        <f>IF($M119=Lists!$K$4,IF(ISBLANK(VLOOKUP($B119,'Section 2'!$C$16:$N$514,COLUMNS('Section 2'!$C$13:N$13),0)),"",VLOOKUP($B119,'Section 2'!$C$16:$N$514,COLUMNS('Section 2'!$C$13:N$13),0)),"")</f>
        <v/>
      </c>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c r="AO119" s="133"/>
      <c r="AP119" s="133"/>
      <c r="AQ119" s="133"/>
      <c r="AR119" s="133"/>
      <c r="AS119" s="133"/>
      <c r="AT119" s="133"/>
      <c r="AU119" s="133"/>
      <c r="AV119" s="133"/>
      <c r="AW119" s="133"/>
      <c r="AX119" s="133"/>
      <c r="AY119" s="133"/>
      <c r="AZ119" s="133"/>
      <c r="BA119" s="133"/>
      <c r="BB119" s="133"/>
      <c r="BC119" s="133"/>
      <c r="BD119" s="133"/>
      <c r="BE119" s="133"/>
      <c r="BF119" s="133"/>
      <c r="BG119" s="133"/>
      <c r="BH119" s="133"/>
      <c r="BI119" s="133"/>
      <c r="BJ119" s="133"/>
      <c r="BK119" s="133"/>
      <c r="BL119" s="133"/>
      <c r="BM119" s="133"/>
      <c r="BN119" s="133"/>
      <c r="BO119" s="133"/>
      <c r="BP119" s="133"/>
      <c r="BQ119" s="133"/>
      <c r="BR119" s="133"/>
      <c r="BS119" s="133"/>
      <c r="BT119" s="133"/>
      <c r="BU119" s="133"/>
      <c r="BV119" s="133"/>
      <c r="BW119" s="133"/>
      <c r="BX119" s="133"/>
      <c r="BY119" s="133"/>
      <c r="BZ119" s="133"/>
    </row>
    <row r="120" spans="1:78" s="53" customFormat="1" ht="12.75" customHeight="1" x14ac:dyDescent="0.25">
      <c r="A120" s="53" t="str">
        <f>IF(D120="","",ROWS($A$1:A120))</f>
        <v/>
      </c>
      <c r="B120" s="56">
        <v>119</v>
      </c>
      <c r="C120" s="129" t="str">
        <f t="shared" si="1"/>
        <v/>
      </c>
      <c r="D120" s="129" t="str">
        <f>IFERROR(VLOOKUP($B120,'Section 2'!$C$16:$N$514,COLUMNS('Section 2'!$C$13:C$13),0),"")</f>
        <v/>
      </c>
      <c r="E120" s="130" t="str">
        <f>IF($D120="","",IF(ISBLANK(VLOOKUP($B120,'Section 2'!$C$16:$N$514,COLUMNS('Section 2'!$C$13:D$13),0)),"",VLOOKUP($B120,'Section 2'!$C$16:$N$514,COLUMNS('Section 2'!$C$13:D$13),0)))</f>
        <v/>
      </c>
      <c r="F120" s="129" t="str">
        <f>IF($D120="","",IF(ISBLANK(VLOOKUP($B120,'Section 2'!$C$16:$N$514,COLUMNS('Section 2'!$C$13:E$13),0)),"",VLOOKUP($B120,'Section 2'!$C$16:$N$514,COLUMNS('Section 2'!$C$13:E$13),0)))</f>
        <v/>
      </c>
      <c r="G120" s="129" t="str">
        <f>IF($D120="","",IF(ISBLANK(VLOOKUP($B120,'Section 2'!$C$16:$N$514,COLUMNS('Section 2'!$C$13:F$13),0)),"",VLOOKUP($B120,'Section 2'!$C$16:$N$514,COLUMNS('Section 2'!$C$13:F$13),0)))</f>
        <v/>
      </c>
      <c r="H120" s="129" t="str">
        <f>IF($D120="","",IF(ISBLANK(VLOOKUP($B120,'Section 2'!$C$16:$N$514,COLUMNS('Section 2'!$C$13:G$13),0)),"",VLOOKUP($B120,'Section 2'!$C$16:$N$514,COLUMNS('Section 2'!$C$13:G$13),0)))</f>
        <v/>
      </c>
      <c r="I120" s="129" t="str">
        <f>IF($D120="","",IF(ISBLANK(VLOOKUP($B120,'Section 2'!$C$16:$N$514,COLUMNS('Section 2'!$C$13:H$13),0)),"",VLOOKUP($B120,'Section 2'!$C$16:$N$514,COLUMNS('Section 2'!$C$13:H$13),0)))</f>
        <v/>
      </c>
      <c r="J120" s="129" t="str">
        <f>IF($D120="","",IF(ISBLANK(VLOOKUP($B120,'Section 2'!$C$16:$N$514,COLUMNS('Section 2'!$C$13:I$13),0)),"",VLOOKUP($B120,'Section 2'!$C$16:$N$514,COLUMNS('Section 2'!$C$13:I$13),0)))</f>
        <v/>
      </c>
      <c r="K120" s="129" t="str">
        <f>IF($D120="","",IF(ISBLANK(VLOOKUP($B120,'Section 2'!$C$16:$N$514,COLUMNS('Section 2'!$C$13:J$13),0)),"",VLOOKUP($B120,'Section 2'!$C$16:$N$514,COLUMNS('Section 2'!$C$13:J$13),0)))</f>
        <v/>
      </c>
      <c r="L120" s="129" t="str">
        <f>IF($D120="","",IF(ISBLANK(VLOOKUP($B120,'Section 2'!$C$16:$N$514,COLUMNS('Section 2'!$C$13:K$13),0)),"",VLOOKUP($B120,'Section 2'!$C$16:$N$514,COLUMNS('Section 2'!$C$13:K$13),0)))</f>
        <v/>
      </c>
      <c r="M120" s="129" t="str">
        <f>IF($D120="","",IF(ISBLANK(VLOOKUP($B120,'Section 2'!$C$16:$N$514,COLUMNS('Section 2'!$C$13:L$13),0)),"",VLOOKUP($B120,'Section 2'!$C$16:$N$514,COLUMNS('Section 2'!$C$13:L$13),0)))</f>
        <v/>
      </c>
      <c r="N120" s="129" t="str">
        <f>IF($D120="","",IF(ISBLANK(VLOOKUP($B120,'Section 2'!$C$16:$N$514,COLUMNS('Section 2'!$C$13:M$13),0)),"",VLOOKUP($B120,'Section 2'!$C$16:$N$514,COLUMNS('Section 2'!$C$13:M$13),0)))</f>
        <v/>
      </c>
      <c r="O120" s="130" t="str">
        <f>IF($M120=Lists!$K$4,IF(ISBLANK(VLOOKUP($B120,'Section 2'!$C$16:$N$514,COLUMNS('Section 2'!$C$13:N$13),0)),"",VLOOKUP($B120,'Section 2'!$C$16:$N$514,COLUMNS('Section 2'!$C$13:N$13),0)),"")</f>
        <v/>
      </c>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3"/>
      <c r="AM120" s="133"/>
      <c r="AN120" s="133"/>
      <c r="AO120" s="133"/>
      <c r="AP120" s="133"/>
      <c r="AQ120" s="133"/>
      <c r="AR120" s="133"/>
      <c r="AS120" s="133"/>
      <c r="AT120" s="133"/>
      <c r="AU120" s="133"/>
      <c r="AV120" s="133"/>
      <c r="AW120" s="133"/>
      <c r="AX120" s="133"/>
      <c r="AY120" s="133"/>
      <c r="AZ120" s="133"/>
      <c r="BA120" s="133"/>
      <c r="BB120" s="133"/>
      <c r="BC120" s="133"/>
      <c r="BD120" s="133"/>
      <c r="BE120" s="133"/>
      <c r="BF120" s="133"/>
      <c r="BG120" s="133"/>
      <c r="BH120" s="133"/>
      <c r="BI120" s="133"/>
      <c r="BJ120" s="133"/>
      <c r="BK120" s="133"/>
      <c r="BL120" s="133"/>
      <c r="BM120" s="133"/>
      <c r="BN120" s="133"/>
      <c r="BO120" s="133"/>
      <c r="BP120" s="133"/>
      <c r="BQ120" s="133"/>
      <c r="BR120" s="133"/>
      <c r="BS120" s="133"/>
      <c r="BT120" s="133"/>
      <c r="BU120" s="133"/>
      <c r="BV120" s="133"/>
      <c r="BW120" s="133"/>
      <c r="BX120" s="133"/>
      <c r="BY120" s="133"/>
      <c r="BZ120" s="133"/>
    </row>
    <row r="121" spans="1:78" s="53" customFormat="1" ht="12.75" customHeight="1" x14ac:dyDescent="0.25">
      <c r="A121" s="53" t="str">
        <f>IF(D121="","",ROWS($A$1:A121))</f>
        <v/>
      </c>
      <c r="B121" s="56">
        <v>120</v>
      </c>
      <c r="C121" s="129" t="str">
        <f t="shared" si="1"/>
        <v/>
      </c>
      <c r="D121" s="129" t="str">
        <f>IFERROR(VLOOKUP($B121,'Section 2'!$C$16:$N$514,COLUMNS('Section 2'!$C$13:C$13),0),"")</f>
        <v/>
      </c>
      <c r="E121" s="130" t="str">
        <f>IF($D121="","",IF(ISBLANK(VLOOKUP($B121,'Section 2'!$C$16:$N$514,COLUMNS('Section 2'!$C$13:D$13),0)),"",VLOOKUP($B121,'Section 2'!$C$16:$N$514,COLUMNS('Section 2'!$C$13:D$13),0)))</f>
        <v/>
      </c>
      <c r="F121" s="129" t="str">
        <f>IF($D121="","",IF(ISBLANK(VLOOKUP($B121,'Section 2'!$C$16:$N$514,COLUMNS('Section 2'!$C$13:E$13),0)),"",VLOOKUP($B121,'Section 2'!$C$16:$N$514,COLUMNS('Section 2'!$C$13:E$13),0)))</f>
        <v/>
      </c>
      <c r="G121" s="129" t="str">
        <f>IF($D121="","",IF(ISBLANK(VLOOKUP($B121,'Section 2'!$C$16:$N$514,COLUMNS('Section 2'!$C$13:F$13),0)),"",VLOOKUP($B121,'Section 2'!$C$16:$N$514,COLUMNS('Section 2'!$C$13:F$13),0)))</f>
        <v/>
      </c>
      <c r="H121" s="129" t="str">
        <f>IF($D121="","",IF(ISBLANK(VLOOKUP($B121,'Section 2'!$C$16:$N$514,COLUMNS('Section 2'!$C$13:G$13),0)),"",VLOOKUP($B121,'Section 2'!$C$16:$N$514,COLUMNS('Section 2'!$C$13:G$13),0)))</f>
        <v/>
      </c>
      <c r="I121" s="129" t="str">
        <f>IF($D121="","",IF(ISBLANK(VLOOKUP($B121,'Section 2'!$C$16:$N$514,COLUMNS('Section 2'!$C$13:H$13),0)),"",VLOOKUP($B121,'Section 2'!$C$16:$N$514,COLUMNS('Section 2'!$C$13:H$13),0)))</f>
        <v/>
      </c>
      <c r="J121" s="129" t="str">
        <f>IF($D121="","",IF(ISBLANK(VLOOKUP($B121,'Section 2'!$C$16:$N$514,COLUMNS('Section 2'!$C$13:I$13),0)),"",VLOOKUP($B121,'Section 2'!$C$16:$N$514,COLUMNS('Section 2'!$C$13:I$13),0)))</f>
        <v/>
      </c>
      <c r="K121" s="129" t="str">
        <f>IF($D121="","",IF(ISBLANK(VLOOKUP($B121,'Section 2'!$C$16:$N$514,COLUMNS('Section 2'!$C$13:J$13),0)),"",VLOOKUP($B121,'Section 2'!$C$16:$N$514,COLUMNS('Section 2'!$C$13:J$13),0)))</f>
        <v/>
      </c>
      <c r="L121" s="129" t="str">
        <f>IF($D121="","",IF(ISBLANK(VLOOKUP($B121,'Section 2'!$C$16:$N$514,COLUMNS('Section 2'!$C$13:K$13),0)),"",VLOOKUP($B121,'Section 2'!$C$16:$N$514,COLUMNS('Section 2'!$C$13:K$13),0)))</f>
        <v/>
      </c>
      <c r="M121" s="129" t="str">
        <f>IF($D121="","",IF(ISBLANK(VLOOKUP($B121,'Section 2'!$C$16:$N$514,COLUMNS('Section 2'!$C$13:L$13),0)),"",VLOOKUP($B121,'Section 2'!$C$16:$N$514,COLUMNS('Section 2'!$C$13:L$13),0)))</f>
        <v/>
      </c>
      <c r="N121" s="129" t="str">
        <f>IF($D121="","",IF(ISBLANK(VLOOKUP($B121,'Section 2'!$C$16:$N$514,COLUMNS('Section 2'!$C$13:M$13),0)),"",VLOOKUP($B121,'Section 2'!$C$16:$N$514,COLUMNS('Section 2'!$C$13:M$13),0)))</f>
        <v/>
      </c>
      <c r="O121" s="130" t="str">
        <f>IF($M121=Lists!$K$4,IF(ISBLANK(VLOOKUP($B121,'Section 2'!$C$16:$N$514,COLUMNS('Section 2'!$C$13:N$13),0)),"",VLOOKUP($B121,'Section 2'!$C$16:$N$514,COLUMNS('Section 2'!$C$13:N$13),0)),"")</f>
        <v/>
      </c>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c r="AO121" s="133"/>
      <c r="AP121" s="133"/>
      <c r="AQ121" s="133"/>
      <c r="AR121" s="133"/>
      <c r="AS121" s="133"/>
      <c r="AT121" s="133"/>
      <c r="AU121" s="133"/>
      <c r="AV121" s="133"/>
      <c r="AW121" s="133"/>
      <c r="AX121" s="133"/>
      <c r="AY121" s="133"/>
      <c r="AZ121" s="133"/>
      <c r="BA121" s="133"/>
      <c r="BB121" s="133"/>
      <c r="BC121" s="133"/>
      <c r="BD121" s="133"/>
      <c r="BE121" s="133"/>
      <c r="BF121" s="133"/>
      <c r="BG121" s="133"/>
      <c r="BH121" s="133"/>
      <c r="BI121" s="133"/>
      <c r="BJ121" s="133"/>
      <c r="BK121" s="133"/>
      <c r="BL121" s="133"/>
      <c r="BM121" s="133"/>
      <c r="BN121" s="133"/>
      <c r="BO121" s="133"/>
      <c r="BP121" s="133"/>
      <c r="BQ121" s="133"/>
      <c r="BR121" s="133"/>
      <c r="BS121" s="133"/>
      <c r="BT121" s="133"/>
      <c r="BU121" s="133"/>
      <c r="BV121" s="133"/>
      <c r="BW121" s="133"/>
      <c r="BX121" s="133"/>
      <c r="BY121" s="133"/>
      <c r="BZ121" s="133"/>
    </row>
    <row r="122" spans="1:78" s="53" customFormat="1" ht="12.75" customHeight="1" x14ac:dyDescent="0.25">
      <c r="A122" s="53" t="str">
        <f>IF(D122="","",ROWS($A$1:A122))</f>
        <v/>
      </c>
      <c r="B122" s="56">
        <v>121</v>
      </c>
      <c r="C122" s="129" t="str">
        <f t="shared" si="1"/>
        <v/>
      </c>
      <c r="D122" s="129" t="str">
        <f>IFERROR(VLOOKUP($B122,'Section 2'!$C$16:$N$514,COLUMNS('Section 2'!$C$13:C$13),0),"")</f>
        <v/>
      </c>
      <c r="E122" s="130" t="str">
        <f>IF($D122="","",IF(ISBLANK(VLOOKUP($B122,'Section 2'!$C$16:$N$514,COLUMNS('Section 2'!$C$13:D$13),0)),"",VLOOKUP($B122,'Section 2'!$C$16:$N$514,COLUMNS('Section 2'!$C$13:D$13),0)))</f>
        <v/>
      </c>
      <c r="F122" s="129" t="str">
        <f>IF($D122="","",IF(ISBLANK(VLOOKUP($B122,'Section 2'!$C$16:$N$514,COLUMNS('Section 2'!$C$13:E$13),0)),"",VLOOKUP($B122,'Section 2'!$C$16:$N$514,COLUMNS('Section 2'!$C$13:E$13),0)))</f>
        <v/>
      </c>
      <c r="G122" s="129" t="str">
        <f>IF($D122="","",IF(ISBLANK(VLOOKUP($B122,'Section 2'!$C$16:$N$514,COLUMNS('Section 2'!$C$13:F$13),0)),"",VLOOKUP($B122,'Section 2'!$C$16:$N$514,COLUMNS('Section 2'!$C$13:F$13),0)))</f>
        <v/>
      </c>
      <c r="H122" s="129" t="str">
        <f>IF($D122="","",IF(ISBLANK(VLOOKUP($B122,'Section 2'!$C$16:$N$514,COLUMNS('Section 2'!$C$13:G$13),0)),"",VLOOKUP($B122,'Section 2'!$C$16:$N$514,COLUMNS('Section 2'!$C$13:G$13),0)))</f>
        <v/>
      </c>
      <c r="I122" s="129" t="str">
        <f>IF($D122="","",IF(ISBLANK(VLOOKUP($B122,'Section 2'!$C$16:$N$514,COLUMNS('Section 2'!$C$13:H$13),0)),"",VLOOKUP($B122,'Section 2'!$C$16:$N$514,COLUMNS('Section 2'!$C$13:H$13),0)))</f>
        <v/>
      </c>
      <c r="J122" s="129" t="str">
        <f>IF($D122="","",IF(ISBLANK(VLOOKUP($B122,'Section 2'!$C$16:$N$514,COLUMNS('Section 2'!$C$13:I$13),0)),"",VLOOKUP($B122,'Section 2'!$C$16:$N$514,COLUMNS('Section 2'!$C$13:I$13),0)))</f>
        <v/>
      </c>
      <c r="K122" s="129" t="str">
        <f>IF($D122="","",IF(ISBLANK(VLOOKUP($B122,'Section 2'!$C$16:$N$514,COLUMNS('Section 2'!$C$13:J$13),0)),"",VLOOKUP($B122,'Section 2'!$C$16:$N$514,COLUMNS('Section 2'!$C$13:J$13),0)))</f>
        <v/>
      </c>
      <c r="L122" s="129" t="str">
        <f>IF($D122="","",IF(ISBLANK(VLOOKUP($B122,'Section 2'!$C$16:$N$514,COLUMNS('Section 2'!$C$13:K$13),0)),"",VLOOKUP($B122,'Section 2'!$C$16:$N$514,COLUMNS('Section 2'!$C$13:K$13),0)))</f>
        <v/>
      </c>
      <c r="M122" s="129" t="str">
        <f>IF($D122="","",IF(ISBLANK(VLOOKUP($B122,'Section 2'!$C$16:$N$514,COLUMNS('Section 2'!$C$13:L$13),0)),"",VLOOKUP($B122,'Section 2'!$C$16:$N$514,COLUMNS('Section 2'!$C$13:L$13),0)))</f>
        <v/>
      </c>
      <c r="N122" s="129" t="str">
        <f>IF($D122="","",IF(ISBLANK(VLOOKUP($B122,'Section 2'!$C$16:$N$514,COLUMNS('Section 2'!$C$13:M$13),0)),"",VLOOKUP($B122,'Section 2'!$C$16:$N$514,COLUMNS('Section 2'!$C$13:M$13),0)))</f>
        <v/>
      </c>
      <c r="O122" s="130" t="str">
        <f>IF($M122=Lists!$K$4,IF(ISBLANK(VLOOKUP($B122,'Section 2'!$C$16:$N$514,COLUMNS('Section 2'!$C$13:N$13),0)),"",VLOOKUP($B122,'Section 2'!$C$16:$N$514,COLUMNS('Section 2'!$C$13:N$13),0)),"")</f>
        <v/>
      </c>
      <c r="P122" s="133"/>
      <c r="Q122" s="133"/>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3"/>
      <c r="AM122" s="133"/>
      <c r="AN122" s="133"/>
      <c r="AO122" s="133"/>
      <c r="AP122" s="133"/>
      <c r="AQ122" s="133"/>
      <c r="AR122" s="133"/>
      <c r="AS122" s="133"/>
      <c r="AT122" s="133"/>
      <c r="AU122" s="133"/>
      <c r="AV122" s="133"/>
      <c r="AW122" s="133"/>
      <c r="AX122" s="133"/>
      <c r="AY122" s="133"/>
      <c r="AZ122" s="133"/>
      <c r="BA122" s="133"/>
      <c r="BB122" s="133"/>
      <c r="BC122" s="133"/>
      <c r="BD122" s="133"/>
      <c r="BE122" s="133"/>
      <c r="BF122" s="133"/>
      <c r="BG122" s="133"/>
      <c r="BH122" s="133"/>
      <c r="BI122" s="133"/>
      <c r="BJ122" s="133"/>
      <c r="BK122" s="133"/>
      <c r="BL122" s="133"/>
      <c r="BM122" s="133"/>
      <c r="BN122" s="133"/>
      <c r="BO122" s="133"/>
      <c r="BP122" s="133"/>
      <c r="BQ122" s="133"/>
      <c r="BR122" s="133"/>
      <c r="BS122" s="133"/>
      <c r="BT122" s="133"/>
      <c r="BU122" s="133"/>
      <c r="BV122" s="133"/>
      <c r="BW122" s="133"/>
      <c r="BX122" s="133"/>
      <c r="BY122" s="133"/>
      <c r="BZ122" s="133"/>
    </row>
    <row r="123" spans="1:78" s="53" customFormat="1" ht="12.75" customHeight="1" x14ac:dyDescent="0.25">
      <c r="A123" s="53" t="str">
        <f>IF(D123="","",ROWS($A$1:A123))</f>
        <v/>
      </c>
      <c r="B123" s="56">
        <v>122</v>
      </c>
      <c r="C123" s="129" t="str">
        <f t="shared" si="1"/>
        <v/>
      </c>
      <c r="D123" s="129" t="str">
        <f>IFERROR(VLOOKUP($B123,'Section 2'!$C$16:$N$514,COLUMNS('Section 2'!$C$13:C$13),0),"")</f>
        <v/>
      </c>
      <c r="E123" s="130" t="str">
        <f>IF($D123="","",IF(ISBLANK(VLOOKUP($B123,'Section 2'!$C$16:$N$514,COLUMNS('Section 2'!$C$13:D$13),0)),"",VLOOKUP($B123,'Section 2'!$C$16:$N$514,COLUMNS('Section 2'!$C$13:D$13),0)))</f>
        <v/>
      </c>
      <c r="F123" s="129" t="str">
        <f>IF($D123="","",IF(ISBLANK(VLOOKUP($B123,'Section 2'!$C$16:$N$514,COLUMNS('Section 2'!$C$13:E$13),0)),"",VLOOKUP($B123,'Section 2'!$C$16:$N$514,COLUMNS('Section 2'!$C$13:E$13),0)))</f>
        <v/>
      </c>
      <c r="G123" s="129" t="str">
        <f>IF($D123="","",IF(ISBLANK(VLOOKUP($B123,'Section 2'!$C$16:$N$514,COLUMNS('Section 2'!$C$13:F$13),0)),"",VLOOKUP($B123,'Section 2'!$C$16:$N$514,COLUMNS('Section 2'!$C$13:F$13),0)))</f>
        <v/>
      </c>
      <c r="H123" s="129" t="str">
        <f>IF($D123="","",IF(ISBLANK(VLOOKUP($B123,'Section 2'!$C$16:$N$514,COLUMNS('Section 2'!$C$13:G$13),0)),"",VLOOKUP($B123,'Section 2'!$C$16:$N$514,COLUMNS('Section 2'!$C$13:G$13),0)))</f>
        <v/>
      </c>
      <c r="I123" s="129" t="str">
        <f>IF($D123="","",IF(ISBLANK(VLOOKUP($B123,'Section 2'!$C$16:$N$514,COLUMNS('Section 2'!$C$13:H$13),0)),"",VLOOKUP($B123,'Section 2'!$C$16:$N$514,COLUMNS('Section 2'!$C$13:H$13),0)))</f>
        <v/>
      </c>
      <c r="J123" s="129" t="str">
        <f>IF($D123="","",IF(ISBLANK(VLOOKUP($B123,'Section 2'!$C$16:$N$514,COLUMNS('Section 2'!$C$13:I$13),0)),"",VLOOKUP($B123,'Section 2'!$C$16:$N$514,COLUMNS('Section 2'!$C$13:I$13),0)))</f>
        <v/>
      </c>
      <c r="K123" s="129" t="str">
        <f>IF($D123="","",IF(ISBLANK(VLOOKUP($B123,'Section 2'!$C$16:$N$514,COLUMNS('Section 2'!$C$13:J$13),0)),"",VLOOKUP($B123,'Section 2'!$C$16:$N$514,COLUMNS('Section 2'!$C$13:J$13),0)))</f>
        <v/>
      </c>
      <c r="L123" s="129" t="str">
        <f>IF($D123="","",IF(ISBLANK(VLOOKUP($B123,'Section 2'!$C$16:$N$514,COLUMNS('Section 2'!$C$13:K$13),0)),"",VLOOKUP($B123,'Section 2'!$C$16:$N$514,COLUMNS('Section 2'!$C$13:K$13),0)))</f>
        <v/>
      </c>
      <c r="M123" s="129" t="str">
        <f>IF($D123="","",IF(ISBLANK(VLOOKUP($B123,'Section 2'!$C$16:$N$514,COLUMNS('Section 2'!$C$13:L$13),0)),"",VLOOKUP($B123,'Section 2'!$C$16:$N$514,COLUMNS('Section 2'!$C$13:L$13),0)))</f>
        <v/>
      </c>
      <c r="N123" s="129" t="str">
        <f>IF($D123="","",IF(ISBLANK(VLOOKUP($B123,'Section 2'!$C$16:$N$514,COLUMNS('Section 2'!$C$13:M$13),0)),"",VLOOKUP($B123,'Section 2'!$C$16:$N$514,COLUMNS('Section 2'!$C$13:M$13),0)))</f>
        <v/>
      </c>
      <c r="O123" s="130" t="str">
        <f>IF($M123=Lists!$K$4,IF(ISBLANK(VLOOKUP($B123,'Section 2'!$C$16:$N$514,COLUMNS('Section 2'!$C$13:N$13),0)),"",VLOOKUP($B123,'Section 2'!$C$16:$N$514,COLUMNS('Section 2'!$C$13:N$13),0)),"")</f>
        <v/>
      </c>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c r="AO123" s="133"/>
      <c r="AP123" s="133"/>
      <c r="AQ123" s="133"/>
      <c r="AR123" s="133"/>
      <c r="AS123" s="133"/>
      <c r="AT123" s="133"/>
      <c r="AU123" s="133"/>
      <c r="AV123" s="133"/>
      <c r="AW123" s="133"/>
      <c r="AX123" s="133"/>
      <c r="AY123" s="133"/>
      <c r="AZ123" s="133"/>
      <c r="BA123" s="133"/>
      <c r="BB123" s="133"/>
      <c r="BC123" s="133"/>
      <c r="BD123" s="133"/>
      <c r="BE123" s="133"/>
      <c r="BF123" s="133"/>
      <c r="BG123" s="133"/>
      <c r="BH123" s="133"/>
      <c r="BI123" s="133"/>
      <c r="BJ123" s="133"/>
      <c r="BK123" s="133"/>
      <c r="BL123" s="133"/>
      <c r="BM123" s="133"/>
      <c r="BN123" s="133"/>
      <c r="BO123" s="133"/>
      <c r="BP123" s="133"/>
      <c r="BQ123" s="133"/>
      <c r="BR123" s="133"/>
      <c r="BS123" s="133"/>
      <c r="BT123" s="133"/>
      <c r="BU123" s="133"/>
      <c r="BV123" s="133"/>
      <c r="BW123" s="133"/>
      <c r="BX123" s="133"/>
      <c r="BY123" s="133"/>
      <c r="BZ123" s="133"/>
    </row>
    <row r="124" spans="1:78" s="53" customFormat="1" ht="12.75" customHeight="1" x14ac:dyDescent="0.25">
      <c r="A124" s="53" t="str">
        <f>IF(D124="","",ROWS($A$1:A124))</f>
        <v/>
      </c>
      <c r="B124" s="56">
        <v>123</v>
      </c>
      <c r="C124" s="129" t="str">
        <f t="shared" si="1"/>
        <v/>
      </c>
      <c r="D124" s="129" t="str">
        <f>IFERROR(VLOOKUP($B124,'Section 2'!$C$16:$N$514,COLUMNS('Section 2'!$C$13:C$13),0),"")</f>
        <v/>
      </c>
      <c r="E124" s="130" t="str">
        <f>IF($D124="","",IF(ISBLANK(VLOOKUP($B124,'Section 2'!$C$16:$N$514,COLUMNS('Section 2'!$C$13:D$13),0)),"",VLOOKUP($B124,'Section 2'!$C$16:$N$514,COLUMNS('Section 2'!$C$13:D$13),0)))</f>
        <v/>
      </c>
      <c r="F124" s="129" t="str">
        <f>IF($D124="","",IF(ISBLANK(VLOOKUP($B124,'Section 2'!$C$16:$N$514,COLUMNS('Section 2'!$C$13:E$13),0)),"",VLOOKUP($B124,'Section 2'!$C$16:$N$514,COLUMNS('Section 2'!$C$13:E$13),0)))</f>
        <v/>
      </c>
      <c r="G124" s="129" t="str">
        <f>IF($D124="","",IF(ISBLANK(VLOOKUP($B124,'Section 2'!$C$16:$N$514,COLUMNS('Section 2'!$C$13:F$13),0)),"",VLOOKUP($B124,'Section 2'!$C$16:$N$514,COLUMNS('Section 2'!$C$13:F$13),0)))</f>
        <v/>
      </c>
      <c r="H124" s="129" t="str">
        <f>IF($D124="","",IF(ISBLANK(VLOOKUP($B124,'Section 2'!$C$16:$N$514,COLUMNS('Section 2'!$C$13:G$13),0)),"",VLOOKUP($B124,'Section 2'!$C$16:$N$514,COLUMNS('Section 2'!$C$13:G$13),0)))</f>
        <v/>
      </c>
      <c r="I124" s="129" t="str">
        <f>IF($D124="","",IF(ISBLANK(VLOOKUP($B124,'Section 2'!$C$16:$N$514,COLUMNS('Section 2'!$C$13:H$13),0)),"",VLOOKUP($B124,'Section 2'!$C$16:$N$514,COLUMNS('Section 2'!$C$13:H$13),0)))</f>
        <v/>
      </c>
      <c r="J124" s="129" t="str">
        <f>IF($D124="","",IF(ISBLANK(VLOOKUP($B124,'Section 2'!$C$16:$N$514,COLUMNS('Section 2'!$C$13:I$13),0)),"",VLOOKUP($B124,'Section 2'!$C$16:$N$514,COLUMNS('Section 2'!$C$13:I$13),0)))</f>
        <v/>
      </c>
      <c r="K124" s="129" t="str">
        <f>IF($D124="","",IF(ISBLANK(VLOOKUP($B124,'Section 2'!$C$16:$N$514,COLUMNS('Section 2'!$C$13:J$13),0)),"",VLOOKUP($B124,'Section 2'!$C$16:$N$514,COLUMNS('Section 2'!$C$13:J$13),0)))</f>
        <v/>
      </c>
      <c r="L124" s="129" t="str">
        <f>IF($D124="","",IF(ISBLANK(VLOOKUP($B124,'Section 2'!$C$16:$N$514,COLUMNS('Section 2'!$C$13:K$13),0)),"",VLOOKUP($B124,'Section 2'!$C$16:$N$514,COLUMNS('Section 2'!$C$13:K$13),0)))</f>
        <v/>
      </c>
      <c r="M124" s="129" t="str">
        <f>IF($D124="","",IF(ISBLANK(VLOOKUP($B124,'Section 2'!$C$16:$N$514,COLUMNS('Section 2'!$C$13:L$13),0)),"",VLOOKUP($B124,'Section 2'!$C$16:$N$514,COLUMNS('Section 2'!$C$13:L$13),0)))</f>
        <v/>
      </c>
      <c r="N124" s="129" t="str">
        <f>IF($D124="","",IF(ISBLANK(VLOOKUP($B124,'Section 2'!$C$16:$N$514,COLUMNS('Section 2'!$C$13:M$13),0)),"",VLOOKUP($B124,'Section 2'!$C$16:$N$514,COLUMNS('Section 2'!$C$13:M$13),0)))</f>
        <v/>
      </c>
      <c r="O124" s="130" t="str">
        <f>IF($M124=Lists!$K$4,IF(ISBLANK(VLOOKUP($B124,'Section 2'!$C$16:$N$514,COLUMNS('Section 2'!$C$13:N$13),0)),"",VLOOKUP($B124,'Section 2'!$C$16:$N$514,COLUMNS('Section 2'!$C$13:N$13),0)),"")</f>
        <v/>
      </c>
      <c r="P124" s="133"/>
      <c r="Q124" s="133"/>
      <c r="R124" s="133"/>
      <c r="S124" s="133"/>
      <c r="T124" s="133"/>
      <c r="U124" s="133"/>
      <c r="V124" s="133"/>
      <c r="W124" s="133"/>
      <c r="X124" s="133"/>
      <c r="Y124" s="133"/>
      <c r="Z124" s="133"/>
      <c r="AA124" s="133"/>
      <c r="AB124" s="133"/>
      <c r="AC124" s="133"/>
      <c r="AD124" s="133"/>
      <c r="AE124" s="133"/>
      <c r="AF124" s="133"/>
      <c r="AG124" s="133"/>
      <c r="AH124" s="133"/>
      <c r="AI124" s="133"/>
      <c r="AJ124" s="133"/>
      <c r="AK124" s="133"/>
      <c r="AL124" s="133"/>
      <c r="AM124" s="133"/>
      <c r="AN124" s="133"/>
      <c r="AO124" s="133"/>
      <c r="AP124" s="133"/>
      <c r="AQ124" s="133"/>
      <c r="AR124" s="133"/>
      <c r="AS124" s="133"/>
      <c r="AT124" s="133"/>
      <c r="AU124" s="133"/>
      <c r="AV124" s="133"/>
      <c r="AW124" s="133"/>
      <c r="AX124" s="133"/>
      <c r="AY124" s="133"/>
      <c r="AZ124" s="133"/>
      <c r="BA124" s="133"/>
      <c r="BB124" s="133"/>
      <c r="BC124" s="133"/>
      <c r="BD124" s="133"/>
      <c r="BE124" s="133"/>
      <c r="BF124" s="133"/>
      <c r="BG124" s="133"/>
      <c r="BH124" s="133"/>
      <c r="BI124" s="133"/>
      <c r="BJ124" s="133"/>
      <c r="BK124" s="133"/>
      <c r="BL124" s="133"/>
      <c r="BM124" s="133"/>
      <c r="BN124" s="133"/>
      <c r="BO124" s="133"/>
      <c r="BP124" s="133"/>
      <c r="BQ124" s="133"/>
      <c r="BR124" s="133"/>
      <c r="BS124" s="133"/>
      <c r="BT124" s="133"/>
      <c r="BU124" s="133"/>
      <c r="BV124" s="133"/>
      <c r="BW124" s="133"/>
      <c r="BX124" s="133"/>
      <c r="BY124" s="133"/>
      <c r="BZ124" s="133"/>
    </row>
    <row r="125" spans="1:78" s="53" customFormat="1" ht="12.75" customHeight="1" x14ac:dyDescent="0.25">
      <c r="A125" s="53" t="str">
        <f>IF(D125="","",ROWS($A$1:A125))</f>
        <v/>
      </c>
      <c r="B125" s="56">
        <v>124</v>
      </c>
      <c r="C125" s="129" t="str">
        <f t="shared" si="1"/>
        <v/>
      </c>
      <c r="D125" s="129" t="str">
        <f>IFERROR(VLOOKUP($B125,'Section 2'!$C$16:$N$514,COLUMNS('Section 2'!$C$13:C$13),0),"")</f>
        <v/>
      </c>
      <c r="E125" s="130" t="str">
        <f>IF($D125="","",IF(ISBLANK(VLOOKUP($B125,'Section 2'!$C$16:$N$514,COLUMNS('Section 2'!$C$13:D$13),0)),"",VLOOKUP($B125,'Section 2'!$C$16:$N$514,COLUMNS('Section 2'!$C$13:D$13),0)))</f>
        <v/>
      </c>
      <c r="F125" s="129" t="str">
        <f>IF($D125="","",IF(ISBLANK(VLOOKUP($B125,'Section 2'!$C$16:$N$514,COLUMNS('Section 2'!$C$13:E$13),0)),"",VLOOKUP($B125,'Section 2'!$C$16:$N$514,COLUMNS('Section 2'!$C$13:E$13),0)))</f>
        <v/>
      </c>
      <c r="G125" s="129" t="str">
        <f>IF($D125="","",IF(ISBLANK(VLOOKUP($B125,'Section 2'!$C$16:$N$514,COLUMNS('Section 2'!$C$13:F$13),0)),"",VLOOKUP($B125,'Section 2'!$C$16:$N$514,COLUMNS('Section 2'!$C$13:F$13),0)))</f>
        <v/>
      </c>
      <c r="H125" s="129" t="str">
        <f>IF($D125="","",IF(ISBLANK(VLOOKUP($B125,'Section 2'!$C$16:$N$514,COLUMNS('Section 2'!$C$13:G$13),0)),"",VLOOKUP($B125,'Section 2'!$C$16:$N$514,COLUMNS('Section 2'!$C$13:G$13),0)))</f>
        <v/>
      </c>
      <c r="I125" s="129" t="str">
        <f>IF($D125="","",IF(ISBLANK(VLOOKUP($B125,'Section 2'!$C$16:$N$514,COLUMNS('Section 2'!$C$13:H$13),0)),"",VLOOKUP($B125,'Section 2'!$C$16:$N$514,COLUMNS('Section 2'!$C$13:H$13),0)))</f>
        <v/>
      </c>
      <c r="J125" s="129" t="str">
        <f>IF($D125="","",IF(ISBLANK(VLOOKUP($B125,'Section 2'!$C$16:$N$514,COLUMNS('Section 2'!$C$13:I$13),0)),"",VLOOKUP($B125,'Section 2'!$C$16:$N$514,COLUMNS('Section 2'!$C$13:I$13),0)))</f>
        <v/>
      </c>
      <c r="K125" s="129" t="str">
        <f>IF($D125="","",IF(ISBLANK(VLOOKUP($B125,'Section 2'!$C$16:$N$514,COLUMNS('Section 2'!$C$13:J$13),0)),"",VLOOKUP($B125,'Section 2'!$C$16:$N$514,COLUMNS('Section 2'!$C$13:J$13),0)))</f>
        <v/>
      </c>
      <c r="L125" s="129" t="str">
        <f>IF($D125="","",IF(ISBLANK(VLOOKUP($B125,'Section 2'!$C$16:$N$514,COLUMNS('Section 2'!$C$13:K$13),0)),"",VLOOKUP($B125,'Section 2'!$C$16:$N$514,COLUMNS('Section 2'!$C$13:K$13),0)))</f>
        <v/>
      </c>
      <c r="M125" s="129" t="str">
        <f>IF($D125="","",IF(ISBLANK(VLOOKUP($B125,'Section 2'!$C$16:$N$514,COLUMNS('Section 2'!$C$13:L$13),0)),"",VLOOKUP($B125,'Section 2'!$C$16:$N$514,COLUMNS('Section 2'!$C$13:L$13),0)))</f>
        <v/>
      </c>
      <c r="N125" s="129" t="str">
        <f>IF($D125="","",IF(ISBLANK(VLOOKUP($B125,'Section 2'!$C$16:$N$514,COLUMNS('Section 2'!$C$13:M$13),0)),"",VLOOKUP($B125,'Section 2'!$C$16:$N$514,COLUMNS('Section 2'!$C$13:M$13),0)))</f>
        <v/>
      </c>
      <c r="O125" s="130" t="str">
        <f>IF($M125=Lists!$K$4,IF(ISBLANK(VLOOKUP($B125,'Section 2'!$C$16:$N$514,COLUMNS('Section 2'!$C$13:N$13),0)),"",VLOOKUP($B125,'Section 2'!$C$16:$N$514,COLUMNS('Section 2'!$C$13:N$13),0)),"")</f>
        <v/>
      </c>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133"/>
      <c r="AP125" s="133"/>
      <c r="AQ125" s="133"/>
      <c r="AR125" s="133"/>
      <c r="AS125" s="133"/>
      <c r="AT125" s="133"/>
      <c r="AU125" s="133"/>
      <c r="AV125" s="133"/>
      <c r="AW125" s="133"/>
      <c r="AX125" s="133"/>
      <c r="AY125" s="133"/>
      <c r="AZ125" s="133"/>
      <c r="BA125" s="133"/>
      <c r="BB125" s="133"/>
      <c r="BC125" s="133"/>
      <c r="BD125" s="133"/>
      <c r="BE125" s="133"/>
      <c r="BF125" s="133"/>
      <c r="BG125" s="133"/>
      <c r="BH125" s="133"/>
      <c r="BI125" s="133"/>
      <c r="BJ125" s="133"/>
      <c r="BK125" s="133"/>
      <c r="BL125" s="133"/>
      <c r="BM125" s="133"/>
      <c r="BN125" s="133"/>
      <c r="BO125" s="133"/>
      <c r="BP125" s="133"/>
      <c r="BQ125" s="133"/>
      <c r="BR125" s="133"/>
      <c r="BS125" s="133"/>
      <c r="BT125" s="133"/>
      <c r="BU125" s="133"/>
      <c r="BV125" s="133"/>
      <c r="BW125" s="133"/>
      <c r="BX125" s="133"/>
      <c r="BY125" s="133"/>
      <c r="BZ125" s="133"/>
    </row>
    <row r="126" spans="1:78" s="53" customFormat="1" ht="12.75" customHeight="1" x14ac:dyDescent="0.25">
      <c r="A126" s="53" t="str">
        <f>IF(D126="","",ROWS($A$1:A126))</f>
        <v/>
      </c>
      <c r="B126" s="56">
        <v>125</v>
      </c>
      <c r="C126" s="129" t="str">
        <f t="shared" si="1"/>
        <v/>
      </c>
      <c r="D126" s="129" t="str">
        <f>IFERROR(VLOOKUP($B126,'Section 2'!$C$16:$N$514,COLUMNS('Section 2'!$C$13:C$13),0),"")</f>
        <v/>
      </c>
      <c r="E126" s="130" t="str">
        <f>IF($D126="","",IF(ISBLANK(VLOOKUP($B126,'Section 2'!$C$16:$N$514,COLUMNS('Section 2'!$C$13:D$13),0)),"",VLOOKUP($B126,'Section 2'!$C$16:$N$514,COLUMNS('Section 2'!$C$13:D$13),0)))</f>
        <v/>
      </c>
      <c r="F126" s="129" t="str">
        <f>IF($D126="","",IF(ISBLANK(VLOOKUP($B126,'Section 2'!$C$16:$N$514,COLUMNS('Section 2'!$C$13:E$13),0)),"",VLOOKUP($B126,'Section 2'!$C$16:$N$514,COLUMNS('Section 2'!$C$13:E$13),0)))</f>
        <v/>
      </c>
      <c r="G126" s="129" t="str">
        <f>IF($D126="","",IF(ISBLANK(VLOOKUP($B126,'Section 2'!$C$16:$N$514,COLUMNS('Section 2'!$C$13:F$13),0)),"",VLOOKUP($B126,'Section 2'!$C$16:$N$514,COLUMNS('Section 2'!$C$13:F$13),0)))</f>
        <v/>
      </c>
      <c r="H126" s="129" t="str">
        <f>IF($D126="","",IF(ISBLANK(VLOOKUP($B126,'Section 2'!$C$16:$N$514,COLUMNS('Section 2'!$C$13:G$13),0)),"",VLOOKUP($B126,'Section 2'!$C$16:$N$514,COLUMNS('Section 2'!$C$13:G$13),0)))</f>
        <v/>
      </c>
      <c r="I126" s="129" t="str">
        <f>IF($D126="","",IF(ISBLANK(VLOOKUP($B126,'Section 2'!$C$16:$N$514,COLUMNS('Section 2'!$C$13:H$13),0)),"",VLOOKUP($B126,'Section 2'!$C$16:$N$514,COLUMNS('Section 2'!$C$13:H$13),0)))</f>
        <v/>
      </c>
      <c r="J126" s="129" t="str">
        <f>IF($D126="","",IF(ISBLANK(VLOOKUP($B126,'Section 2'!$C$16:$N$514,COLUMNS('Section 2'!$C$13:I$13),0)),"",VLOOKUP($B126,'Section 2'!$C$16:$N$514,COLUMNS('Section 2'!$C$13:I$13),0)))</f>
        <v/>
      </c>
      <c r="K126" s="129" t="str">
        <f>IF($D126="","",IF(ISBLANK(VLOOKUP($B126,'Section 2'!$C$16:$N$514,COLUMNS('Section 2'!$C$13:J$13),0)),"",VLOOKUP($B126,'Section 2'!$C$16:$N$514,COLUMNS('Section 2'!$C$13:J$13),0)))</f>
        <v/>
      </c>
      <c r="L126" s="129" t="str">
        <f>IF($D126="","",IF(ISBLANK(VLOOKUP($B126,'Section 2'!$C$16:$N$514,COLUMNS('Section 2'!$C$13:K$13),0)),"",VLOOKUP($B126,'Section 2'!$C$16:$N$514,COLUMNS('Section 2'!$C$13:K$13),0)))</f>
        <v/>
      </c>
      <c r="M126" s="129" t="str">
        <f>IF($D126="","",IF(ISBLANK(VLOOKUP($B126,'Section 2'!$C$16:$N$514,COLUMNS('Section 2'!$C$13:L$13),0)),"",VLOOKUP($B126,'Section 2'!$C$16:$N$514,COLUMNS('Section 2'!$C$13:L$13),0)))</f>
        <v/>
      </c>
      <c r="N126" s="129" t="str">
        <f>IF($D126="","",IF(ISBLANK(VLOOKUP($B126,'Section 2'!$C$16:$N$514,COLUMNS('Section 2'!$C$13:M$13),0)),"",VLOOKUP($B126,'Section 2'!$C$16:$N$514,COLUMNS('Section 2'!$C$13:M$13),0)))</f>
        <v/>
      </c>
      <c r="O126" s="130" t="str">
        <f>IF($M126=Lists!$K$4,IF(ISBLANK(VLOOKUP($B126,'Section 2'!$C$16:$N$514,COLUMNS('Section 2'!$C$13:N$13),0)),"",VLOOKUP($B126,'Section 2'!$C$16:$N$514,COLUMNS('Section 2'!$C$13:N$13),0)),"")</f>
        <v/>
      </c>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133"/>
      <c r="AP126" s="133"/>
      <c r="AQ126" s="133"/>
      <c r="AR126" s="133"/>
      <c r="AS126" s="133"/>
      <c r="AT126" s="133"/>
      <c r="AU126" s="133"/>
      <c r="AV126" s="133"/>
      <c r="AW126" s="133"/>
      <c r="AX126" s="133"/>
      <c r="AY126" s="133"/>
      <c r="AZ126" s="133"/>
      <c r="BA126" s="133"/>
      <c r="BB126" s="133"/>
      <c r="BC126" s="133"/>
      <c r="BD126" s="133"/>
      <c r="BE126" s="133"/>
      <c r="BF126" s="133"/>
      <c r="BG126" s="133"/>
      <c r="BH126" s="133"/>
      <c r="BI126" s="133"/>
      <c r="BJ126" s="133"/>
      <c r="BK126" s="133"/>
      <c r="BL126" s="133"/>
      <c r="BM126" s="133"/>
      <c r="BN126" s="133"/>
      <c r="BO126" s="133"/>
      <c r="BP126" s="133"/>
      <c r="BQ126" s="133"/>
      <c r="BR126" s="133"/>
      <c r="BS126" s="133"/>
      <c r="BT126" s="133"/>
      <c r="BU126" s="133"/>
      <c r="BV126" s="133"/>
      <c r="BW126" s="133"/>
      <c r="BX126" s="133"/>
      <c r="BY126" s="133"/>
      <c r="BZ126" s="133"/>
    </row>
    <row r="127" spans="1:78" s="53" customFormat="1" ht="12.75" customHeight="1" x14ac:dyDescent="0.25">
      <c r="A127" s="53" t="str">
        <f>IF(D127="","",ROWS($A$1:A127))</f>
        <v/>
      </c>
      <c r="B127" s="56">
        <v>126</v>
      </c>
      <c r="C127" s="129" t="str">
        <f t="shared" si="1"/>
        <v/>
      </c>
      <c r="D127" s="129" t="str">
        <f>IFERROR(VLOOKUP($B127,'Section 2'!$C$16:$N$514,COLUMNS('Section 2'!$C$13:C$13),0),"")</f>
        <v/>
      </c>
      <c r="E127" s="130" t="str">
        <f>IF($D127="","",IF(ISBLANK(VLOOKUP($B127,'Section 2'!$C$16:$N$514,COLUMNS('Section 2'!$C$13:D$13),0)),"",VLOOKUP($B127,'Section 2'!$C$16:$N$514,COLUMNS('Section 2'!$C$13:D$13),0)))</f>
        <v/>
      </c>
      <c r="F127" s="129" t="str">
        <f>IF($D127="","",IF(ISBLANK(VLOOKUP($B127,'Section 2'!$C$16:$N$514,COLUMNS('Section 2'!$C$13:E$13),0)),"",VLOOKUP($B127,'Section 2'!$C$16:$N$514,COLUMNS('Section 2'!$C$13:E$13),0)))</f>
        <v/>
      </c>
      <c r="G127" s="129" t="str">
        <f>IF($D127="","",IF(ISBLANK(VLOOKUP($B127,'Section 2'!$C$16:$N$514,COLUMNS('Section 2'!$C$13:F$13),0)),"",VLOOKUP($B127,'Section 2'!$C$16:$N$514,COLUMNS('Section 2'!$C$13:F$13),0)))</f>
        <v/>
      </c>
      <c r="H127" s="129" t="str">
        <f>IF($D127="","",IF(ISBLANK(VLOOKUP($B127,'Section 2'!$C$16:$N$514,COLUMNS('Section 2'!$C$13:G$13),0)),"",VLOOKUP($B127,'Section 2'!$C$16:$N$514,COLUMNS('Section 2'!$C$13:G$13),0)))</f>
        <v/>
      </c>
      <c r="I127" s="129" t="str">
        <f>IF($D127="","",IF(ISBLANK(VLOOKUP($B127,'Section 2'!$C$16:$N$514,COLUMNS('Section 2'!$C$13:H$13),0)),"",VLOOKUP($B127,'Section 2'!$C$16:$N$514,COLUMNS('Section 2'!$C$13:H$13),0)))</f>
        <v/>
      </c>
      <c r="J127" s="129" t="str">
        <f>IF($D127="","",IF(ISBLANK(VLOOKUP($B127,'Section 2'!$C$16:$N$514,COLUMNS('Section 2'!$C$13:I$13),0)),"",VLOOKUP($B127,'Section 2'!$C$16:$N$514,COLUMNS('Section 2'!$C$13:I$13),0)))</f>
        <v/>
      </c>
      <c r="K127" s="129" t="str">
        <f>IF($D127="","",IF(ISBLANK(VLOOKUP($B127,'Section 2'!$C$16:$N$514,COLUMNS('Section 2'!$C$13:J$13),0)),"",VLOOKUP($B127,'Section 2'!$C$16:$N$514,COLUMNS('Section 2'!$C$13:J$13),0)))</f>
        <v/>
      </c>
      <c r="L127" s="129" t="str">
        <f>IF($D127="","",IF(ISBLANK(VLOOKUP($B127,'Section 2'!$C$16:$N$514,COLUMNS('Section 2'!$C$13:K$13),0)),"",VLOOKUP($B127,'Section 2'!$C$16:$N$514,COLUMNS('Section 2'!$C$13:K$13),0)))</f>
        <v/>
      </c>
      <c r="M127" s="129" t="str">
        <f>IF($D127="","",IF(ISBLANK(VLOOKUP($B127,'Section 2'!$C$16:$N$514,COLUMNS('Section 2'!$C$13:L$13),0)),"",VLOOKUP($B127,'Section 2'!$C$16:$N$514,COLUMNS('Section 2'!$C$13:L$13),0)))</f>
        <v/>
      </c>
      <c r="N127" s="129" t="str">
        <f>IF($D127="","",IF(ISBLANK(VLOOKUP($B127,'Section 2'!$C$16:$N$514,COLUMNS('Section 2'!$C$13:M$13),0)),"",VLOOKUP($B127,'Section 2'!$C$16:$N$514,COLUMNS('Section 2'!$C$13:M$13),0)))</f>
        <v/>
      </c>
      <c r="O127" s="130" t="str">
        <f>IF($M127=Lists!$K$4,IF(ISBLANK(VLOOKUP($B127,'Section 2'!$C$16:$N$514,COLUMNS('Section 2'!$C$13:N$13),0)),"",VLOOKUP($B127,'Section 2'!$C$16:$N$514,COLUMNS('Section 2'!$C$13:N$13),0)),"")</f>
        <v/>
      </c>
      <c r="P127" s="133"/>
      <c r="Q127" s="133"/>
      <c r="R127" s="133"/>
      <c r="S127" s="133"/>
      <c r="T127" s="133"/>
      <c r="U127" s="133"/>
      <c r="V127" s="133"/>
      <c r="W127" s="133"/>
      <c r="X127" s="133"/>
      <c r="Y127" s="133"/>
      <c r="Z127" s="133"/>
      <c r="AA127" s="133"/>
      <c r="AB127" s="133"/>
      <c r="AC127" s="133"/>
      <c r="AD127" s="133"/>
      <c r="AE127" s="133"/>
      <c r="AF127" s="133"/>
      <c r="AG127" s="133"/>
      <c r="AH127" s="133"/>
      <c r="AI127" s="133"/>
      <c r="AJ127" s="133"/>
      <c r="AK127" s="133"/>
      <c r="AL127" s="133"/>
      <c r="AM127" s="133"/>
      <c r="AN127" s="133"/>
      <c r="AO127" s="133"/>
      <c r="AP127" s="133"/>
      <c r="AQ127" s="133"/>
      <c r="AR127" s="133"/>
      <c r="AS127" s="133"/>
      <c r="AT127" s="133"/>
      <c r="AU127" s="133"/>
      <c r="AV127" s="133"/>
      <c r="AW127" s="133"/>
      <c r="AX127" s="133"/>
      <c r="AY127" s="133"/>
      <c r="AZ127" s="133"/>
      <c r="BA127" s="133"/>
      <c r="BB127" s="133"/>
      <c r="BC127" s="133"/>
      <c r="BD127" s="133"/>
      <c r="BE127" s="133"/>
      <c r="BF127" s="133"/>
      <c r="BG127" s="133"/>
      <c r="BH127" s="133"/>
      <c r="BI127" s="133"/>
      <c r="BJ127" s="133"/>
      <c r="BK127" s="133"/>
      <c r="BL127" s="133"/>
      <c r="BM127" s="133"/>
      <c r="BN127" s="133"/>
      <c r="BO127" s="133"/>
      <c r="BP127" s="133"/>
      <c r="BQ127" s="133"/>
      <c r="BR127" s="133"/>
      <c r="BS127" s="133"/>
      <c r="BT127" s="133"/>
      <c r="BU127" s="133"/>
      <c r="BV127" s="133"/>
      <c r="BW127" s="133"/>
      <c r="BX127" s="133"/>
      <c r="BY127" s="133"/>
      <c r="BZ127" s="133"/>
    </row>
    <row r="128" spans="1:78" s="53" customFormat="1" ht="12.75" customHeight="1" x14ac:dyDescent="0.25">
      <c r="A128" s="53" t="str">
        <f>IF(D128="","",ROWS($A$1:A128))</f>
        <v/>
      </c>
      <c r="B128" s="56">
        <v>127</v>
      </c>
      <c r="C128" s="129" t="str">
        <f t="shared" si="1"/>
        <v/>
      </c>
      <c r="D128" s="129" t="str">
        <f>IFERROR(VLOOKUP($B128,'Section 2'!$C$16:$N$514,COLUMNS('Section 2'!$C$13:C$13),0),"")</f>
        <v/>
      </c>
      <c r="E128" s="130" t="str">
        <f>IF($D128="","",IF(ISBLANK(VLOOKUP($B128,'Section 2'!$C$16:$N$514,COLUMNS('Section 2'!$C$13:D$13),0)),"",VLOOKUP($B128,'Section 2'!$C$16:$N$514,COLUMNS('Section 2'!$C$13:D$13),0)))</f>
        <v/>
      </c>
      <c r="F128" s="129" t="str">
        <f>IF($D128="","",IF(ISBLANK(VLOOKUP($B128,'Section 2'!$C$16:$N$514,COLUMNS('Section 2'!$C$13:E$13),0)),"",VLOOKUP($B128,'Section 2'!$C$16:$N$514,COLUMNS('Section 2'!$C$13:E$13),0)))</f>
        <v/>
      </c>
      <c r="G128" s="129" t="str">
        <f>IF($D128="","",IF(ISBLANK(VLOOKUP($B128,'Section 2'!$C$16:$N$514,COLUMNS('Section 2'!$C$13:F$13),0)),"",VLOOKUP($B128,'Section 2'!$C$16:$N$514,COLUMNS('Section 2'!$C$13:F$13),0)))</f>
        <v/>
      </c>
      <c r="H128" s="129" t="str">
        <f>IF($D128="","",IF(ISBLANK(VLOOKUP($B128,'Section 2'!$C$16:$N$514,COLUMNS('Section 2'!$C$13:G$13),0)),"",VLOOKUP($B128,'Section 2'!$C$16:$N$514,COLUMNS('Section 2'!$C$13:G$13),0)))</f>
        <v/>
      </c>
      <c r="I128" s="129" t="str">
        <f>IF($D128="","",IF(ISBLANK(VLOOKUP($B128,'Section 2'!$C$16:$N$514,COLUMNS('Section 2'!$C$13:H$13),0)),"",VLOOKUP($B128,'Section 2'!$C$16:$N$514,COLUMNS('Section 2'!$C$13:H$13),0)))</f>
        <v/>
      </c>
      <c r="J128" s="129" t="str">
        <f>IF($D128="","",IF(ISBLANK(VLOOKUP($B128,'Section 2'!$C$16:$N$514,COLUMNS('Section 2'!$C$13:I$13),0)),"",VLOOKUP($B128,'Section 2'!$C$16:$N$514,COLUMNS('Section 2'!$C$13:I$13),0)))</f>
        <v/>
      </c>
      <c r="K128" s="129" t="str">
        <f>IF($D128="","",IF(ISBLANK(VLOOKUP($B128,'Section 2'!$C$16:$N$514,COLUMNS('Section 2'!$C$13:J$13),0)),"",VLOOKUP($B128,'Section 2'!$C$16:$N$514,COLUMNS('Section 2'!$C$13:J$13),0)))</f>
        <v/>
      </c>
      <c r="L128" s="129" t="str">
        <f>IF($D128="","",IF(ISBLANK(VLOOKUP($B128,'Section 2'!$C$16:$N$514,COLUMNS('Section 2'!$C$13:K$13),0)),"",VLOOKUP($B128,'Section 2'!$C$16:$N$514,COLUMNS('Section 2'!$C$13:K$13),0)))</f>
        <v/>
      </c>
      <c r="M128" s="129" t="str">
        <f>IF($D128="","",IF(ISBLANK(VLOOKUP($B128,'Section 2'!$C$16:$N$514,COLUMNS('Section 2'!$C$13:L$13),0)),"",VLOOKUP($B128,'Section 2'!$C$16:$N$514,COLUMNS('Section 2'!$C$13:L$13),0)))</f>
        <v/>
      </c>
      <c r="N128" s="129" t="str">
        <f>IF($D128="","",IF(ISBLANK(VLOOKUP($B128,'Section 2'!$C$16:$N$514,COLUMNS('Section 2'!$C$13:M$13),0)),"",VLOOKUP($B128,'Section 2'!$C$16:$N$514,COLUMNS('Section 2'!$C$13:M$13),0)))</f>
        <v/>
      </c>
      <c r="O128" s="130" t="str">
        <f>IF($M128=Lists!$K$4,IF(ISBLANK(VLOOKUP($B128,'Section 2'!$C$16:$N$514,COLUMNS('Section 2'!$C$13:N$13),0)),"",VLOOKUP($B128,'Section 2'!$C$16:$N$514,COLUMNS('Section 2'!$C$13:N$13),0)),"")</f>
        <v/>
      </c>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c r="AO128" s="133"/>
      <c r="AP128" s="133"/>
      <c r="AQ128" s="133"/>
      <c r="AR128" s="133"/>
      <c r="AS128" s="133"/>
      <c r="AT128" s="133"/>
      <c r="AU128" s="133"/>
      <c r="AV128" s="133"/>
      <c r="AW128" s="133"/>
      <c r="AX128" s="133"/>
      <c r="AY128" s="133"/>
      <c r="AZ128" s="133"/>
      <c r="BA128" s="133"/>
      <c r="BB128" s="133"/>
      <c r="BC128" s="133"/>
      <c r="BD128" s="133"/>
      <c r="BE128" s="133"/>
      <c r="BF128" s="133"/>
      <c r="BG128" s="133"/>
      <c r="BH128" s="133"/>
      <c r="BI128" s="133"/>
      <c r="BJ128" s="133"/>
      <c r="BK128" s="133"/>
      <c r="BL128" s="133"/>
      <c r="BM128" s="133"/>
      <c r="BN128" s="133"/>
      <c r="BO128" s="133"/>
      <c r="BP128" s="133"/>
      <c r="BQ128" s="133"/>
      <c r="BR128" s="133"/>
      <c r="BS128" s="133"/>
      <c r="BT128" s="133"/>
      <c r="BU128" s="133"/>
      <c r="BV128" s="133"/>
      <c r="BW128" s="133"/>
      <c r="BX128" s="133"/>
      <c r="BY128" s="133"/>
      <c r="BZ128" s="133"/>
    </row>
    <row r="129" spans="1:78" s="53" customFormat="1" ht="12.75" customHeight="1" x14ac:dyDescent="0.25">
      <c r="A129" s="53" t="str">
        <f>IF(D129="","",ROWS($A$1:A129))</f>
        <v/>
      </c>
      <c r="B129" s="56">
        <v>128</v>
      </c>
      <c r="C129" s="129" t="str">
        <f t="shared" si="1"/>
        <v/>
      </c>
      <c r="D129" s="129" t="str">
        <f>IFERROR(VLOOKUP($B129,'Section 2'!$C$16:$N$514,COLUMNS('Section 2'!$C$13:C$13),0),"")</f>
        <v/>
      </c>
      <c r="E129" s="130" t="str">
        <f>IF($D129="","",IF(ISBLANK(VLOOKUP($B129,'Section 2'!$C$16:$N$514,COLUMNS('Section 2'!$C$13:D$13),0)),"",VLOOKUP($B129,'Section 2'!$C$16:$N$514,COLUMNS('Section 2'!$C$13:D$13),0)))</f>
        <v/>
      </c>
      <c r="F129" s="129" t="str">
        <f>IF($D129="","",IF(ISBLANK(VLOOKUP($B129,'Section 2'!$C$16:$N$514,COLUMNS('Section 2'!$C$13:E$13),0)),"",VLOOKUP($B129,'Section 2'!$C$16:$N$514,COLUMNS('Section 2'!$C$13:E$13),0)))</f>
        <v/>
      </c>
      <c r="G129" s="129" t="str">
        <f>IF($D129="","",IF(ISBLANK(VLOOKUP($B129,'Section 2'!$C$16:$N$514,COLUMNS('Section 2'!$C$13:F$13),0)),"",VLOOKUP($B129,'Section 2'!$C$16:$N$514,COLUMNS('Section 2'!$C$13:F$13),0)))</f>
        <v/>
      </c>
      <c r="H129" s="129" t="str">
        <f>IF($D129="","",IF(ISBLANK(VLOOKUP($B129,'Section 2'!$C$16:$N$514,COLUMNS('Section 2'!$C$13:G$13),0)),"",VLOOKUP($B129,'Section 2'!$C$16:$N$514,COLUMNS('Section 2'!$C$13:G$13),0)))</f>
        <v/>
      </c>
      <c r="I129" s="129" t="str">
        <f>IF($D129="","",IF(ISBLANK(VLOOKUP($B129,'Section 2'!$C$16:$N$514,COLUMNS('Section 2'!$C$13:H$13),0)),"",VLOOKUP($B129,'Section 2'!$C$16:$N$514,COLUMNS('Section 2'!$C$13:H$13),0)))</f>
        <v/>
      </c>
      <c r="J129" s="129" t="str">
        <f>IF($D129="","",IF(ISBLANK(VLOOKUP($B129,'Section 2'!$C$16:$N$514,COLUMNS('Section 2'!$C$13:I$13),0)),"",VLOOKUP($B129,'Section 2'!$C$16:$N$514,COLUMNS('Section 2'!$C$13:I$13),0)))</f>
        <v/>
      </c>
      <c r="K129" s="129" t="str">
        <f>IF($D129="","",IF(ISBLANK(VLOOKUP($B129,'Section 2'!$C$16:$N$514,COLUMNS('Section 2'!$C$13:J$13),0)),"",VLOOKUP($B129,'Section 2'!$C$16:$N$514,COLUMNS('Section 2'!$C$13:J$13),0)))</f>
        <v/>
      </c>
      <c r="L129" s="129" t="str">
        <f>IF($D129="","",IF(ISBLANK(VLOOKUP($B129,'Section 2'!$C$16:$N$514,COLUMNS('Section 2'!$C$13:K$13),0)),"",VLOOKUP($B129,'Section 2'!$C$16:$N$514,COLUMNS('Section 2'!$C$13:K$13),0)))</f>
        <v/>
      </c>
      <c r="M129" s="129" t="str">
        <f>IF($D129="","",IF(ISBLANK(VLOOKUP($B129,'Section 2'!$C$16:$N$514,COLUMNS('Section 2'!$C$13:L$13),0)),"",VLOOKUP($B129,'Section 2'!$C$16:$N$514,COLUMNS('Section 2'!$C$13:L$13),0)))</f>
        <v/>
      </c>
      <c r="N129" s="129" t="str">
        <f>IF($D129="","",IF(ISBLANK(VLOOKUP($B129,'Section 2'!$C$16:$N$514,COLUMNS('Section 2'!$C$13:M$13),0)),"",VLOOKUP($B129,'Section 2'!$C$16:$N$514,COLUMNS('Section 2'!$C$13:M$13),0)))</f>
        <v/>
      </c>
      <c r="O129" s="130" t="str">
        <f>IF($M129=Lists!$K$4,IF(ISBLANK(VLOOKUP($B129,'Section 2'!$C$16:$N$514,COLUMNS('Section 2'!$C$13:N$13),0)),"",VLOOKUP($B129,'Section 2'!$C$16:$N$514,COLUMNS('Section 2'!$C$13:N$13),0)),"")</f>
        <v/>
      </c>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c r="AO129" s="133"/>
      <c r="AP129" s="133"/>
      <c r="AQ129" s="133"/>
      <c r="AR129" s="133"/>
      <c r="AS129" s="133"/>
      <c r="AT129" s="133"/>
      <c r="AU129" s="133"/>
      <c r="AV129" s="133"/>
      <c r="AW129" s="133"/>
      <c r="AX129" s="133"/>
      <c r="AY129" s="133"/>
      <c r="AZ129" s="133"/>
      <c r="BA129" s="133"/>
      <c r="BB129" s="133"/>
      <c r="BC129" s="133"/>
      <c r="BD129" s="133"/>
      <c r="BE129" s="133"/>
      <c r="BF129" s="133"/>
      <c r="BG129" s="133"/>
      <c r="BH129" s="133"/>
      <c r="BI129" s="133"/>
      <c r="BJ129" s="133"/>
      <c r="BK129" s="133"/>
      <c r="BL129" s="133"/>
      <c r="BM129" s="133"/>
      <c r="BN129" s="133"/>
      <c r="BO129" s="133"/>
      <c r="BP129" s="133"/>
      <c r="BQ129" s="133"/>
      <c r="BR129" s="133"/>
      <c r="BS129" s="133"/>
      <c r="BT129" s="133"/>
      <c r="BU129" s="133"/>
      <c r="BV129" s="133"/>
      <c r="BW129" s="133"/>
      <c r="BX129" s="133"/>
      <c r="BY129" s="133"/>
      <c r="BZ129" s="133"/>
    </row>
    <row r="130" spans="1:78" s="53" customFormat="1" ht="12.75" customHeight="1" x14ac:dyDescent="0.25">
      <c r="A130" s="53" t="str">
        <f>IF(D130="","",ROWS($A$1:A130))</f>
        <v/>
      </c>
      <c r="B130" s="56">
        <v>129</v>
      </c>
      <c r="C130" s="129" t="str">
        <f t="shared" si="1"/>
        <v/>
      </c>
      <c r="D130" s="129" t="str">
        <f>IFERROR(VLOOKUP($B130,'Section 2'!$C$16:$N$514,COLUMNS('Section 2'!$C$13:C$13),0),"")</f>
        <v/>
      </c>
      <c r="E130" s="130" t="str">
        <f>IF($D130="","",IF(ISBLANK(VLOOKUP($B130,'Section 2'!$C$16:$N$514,COLUMNS('Section 2'!$C$13:D$13),0)),"",VLOOKUP($B130,'Section 2'!$C$16:$N$514,COLUMNS('Section 2'!$C$13:D$13),0)))</f>
        <v/>
      </c>
      <c r="F130" s="129" t="str">
        <f>IF($D130="","",IF(ISBLANK(VLOOKUP($B130,'Section 2'!$C$16:$N$514,COLUMNS('Section 2'!$C$13:E$13),0)),"",VLOOKUP($B130,'Section 2'!$C$16:$N$514,COLUMNS('Section 2'!$C$13:E$13),0)))</f>
        <v/>
      </c>
      <c r="G130" s="129" t="str">
        <f>IF($D130="","",IF(ISBLANK(VLOOKUP($B130,'Section 2'!$C$16:$N$514,COLUMNS('Section 2'!$C$13:F$13),0)),"",VLOOKUP($B130,'Section 2'!$C$16:$N$514,COLUMNS('Section 2'!$C$13:F$13),0)))</f>
        <v/>
      </c>
      <c r="H130" s="129" t="str">
        <f>IF($D130="","",IF(ISBLANK(VLOOKUP($B130,'Section 2'!$C$16:$N$514,COLUMNS('Section 2'!$C$13:G$13),0)),"",VLOOKUP($B130,'Section 2'!$C$16:$N$514,COLUMNS('Section 2'!$C$13:G$13),0)))</f>
        <v/>
      </c>
      <c r="I130" s="129" t="str">
        <f>IF($D130="","",IF(ISBLANK(VLOOKUP($B130,'Section 2'!$C$16:$N$514,COLUMNS('Section 2'!$C$13:H$13),0)),"",VLOOKUP($B130,'Section 2'!$C$16:$N$514,COLUMNS('Section 2'!$C$13:H$13),0)))</f>
        <v/>
      </c>
      <c r="J130" s="129" t="str">
        <f>IF($D130="","",IF(ISBLANK(VLOOKUP($B130,'Section 2'!$C$16:$N$514,COLUMNS('Section 2'!$C$13:I$13),0)),"",VLOOKUP($B130,'Section 2'!$C$16:$N$514,COLUMNS('Section 2'!$C$13:I$13),0)))</f>
        <v/>
      </c>
      <c r="K130" s="129" t="str">
        <f>IF($D130="","",IF(ISBLANK(VLOOKUP($B130,'Section 2'!$C$16:$N$514,COLUMNS('Section 2'!$C$13:J$13),0)),"",VLOOKUP($B130,'Section 2'!$C$16:$N$514,COLUMNS('Section 2'!$C$13:J$13),0)))</f>
        <v/>
      </c>
      <c r="L130" s="129" t="str">
        <f>IF($D130="","",IF(ISBLANK(VLOOKUP($B130,'Section 2'!$C$16:$N$514,COLUMNS('Section 2'!$C$13:K$13),0)),"",VLOOKUP($B130,'Section 2'!$C$16:$N$514,COLUMNS('Section 2'!$C$13:K$13),0)))</f>
        <v/>
      </c>
      <c r="M130" s="129" t="str">
        <f>IF($D130="","",IF(ISBLANK(VLOOKUP($B130,'Section 2'!$C$16:$N$514,COLUMNS('Section 2'!$C$13:L$13),0)),"",VLOOKUP($B130,'Section 2'!$C$16:$N$514,COLUMNS('Section 2'!$C$13:L$13),0)))</f>
        <v/>
      </c>
      <c r="N130" s="129" t="str">
        <f>IF($D130="","",IF(ISBLANK(VLOOKUP($B130,'Section 2'!$C$16:$N$514,COLUMNS('Section 2'!$C$13:M$13),0)),"",VLOOKUP($B130,'Section 2'!$C$16:$N$514,COLUMNS('Section 2'!$C$13:M$13),0)))</f>
        <v/>
      </c>
      <c r="O130" s="130" t="str">
        <f>IF($M130=Lists!$K$4,IF(ISBLANK(VLOOKUP($B130,'Section 2'!$C$16:$N$514,COLUMNS('Section 2'!$C$13:N$13),0)),"",VLOOKUP($B130,'Section 2'!$C$16:$N$514,COLUMNS('Section 2'!$C$13:N$13),0)),"")</f>
        <v/>
      </c>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c r="AO130" s="133"/>
      <c r="AP130" s="133"/>
      <c r="AQ130" s="133"/>
      <c r="AR130" s="133"/>
      <c r="AS130" s="133"/>
      <c r="AT130" s="133"/>
      <c r="AU130" s="133"/>
      <c r="AV130" s="133"/>
      <c r="AW130" s="133"/>
      <c r="AX130" s="133"/>
      <c r="AY130" s="133"/>
      <c r="AZ130" s="133"/>
      <c r="BA130" s="133"/>
      <c r="BB130" s="133"/>
      <c r="BC130" s="133"/>
      <c r="BD130" s="133"/>
      <c r="BE130" s="133"/>
      <c r="BF130" s="133"/>
      <c r="BG130" s="133"/>
      <c r="BH130" s="133"/>
      <c r="BI130" s="133"/>
      <c r="BJ130" s="133"/>
      <c r="BK130" s="133"/>
      <c r="BL130" s="133"/>
      <c r="BM130" s="133"/>
      <c r="BN130" s="133"/>
      <c r="BO130" s="133"/>
      <c r="BP130" s="133"/>
      <c r="BQ130" s="133"/>
      <c r="BR130" s="133"/>
      <c r="BS130" s="133"/>
      <c r="BT130" s="133"/>
      <c r="BU130" s="133"/>
      <c r="BV130" s="133"/>
      <c r="BW130" s="133"/>
      <c r="BX130" s="133"/>
      <c r="BY130" s="133"/>
      <c r="BZ130" s="133"/>
    </row>
    <row r="131" spans="1:78" s="53" customFormat="1" ht="12.75" customHeight="1" x14ac:dyDescent="0.25">
      <c r="A131" s="53" t="str">
        <f>IF(D131="","",ROWS($A$1:A131))</f>
        <v/>
      </c>
      <c r="B131" s="56">
        <v>130</v>
      </c>
      <c r="C131" s="129" t="str">
        <f t="shared" ref="C131:C194" si="2">IF(D131="","",2)</f>
        <v/>
      </c>
      <c r="D131" s="129" t="str">
        <f>IFERROR(VLOOKUP($B131,'Section 2'!$C$16:$N$514,COLUMNS('Section 2'!$C$13:C$13),0),"")</f>
        <v/>
      </c>
      <c r="E131" s="130" t="str">
        <f>IF($D131="","",IF(ISBLANK(VLOOKUP($B131,'Section 2'!$C$16:$N$514,COLUMNS('Section 2'!$C$13:D$13),0)),"",VLOOKUP($B131,'Section 2'!$C$16:$N$514,COLUMNS('Section 2'!$C$13:D$13),0)))</f>
        <v/>
      </c>
      <c r="F131" s="129" t="str">
        <f>IF($D131="","",IF(ISBLANK(VLOOKUP($B131,'Section 2'!$C$16:$N$514,COLUMNS('Section 2'!$C$13:E$13),0)),"",VLOOKUP($B131,'Section 2'!$C$16:$N$514,COLUMNS('Section 2'!$C$13:E$13),0)))</f>
        <v/>
      </c>
      <c r="G131" s="129" t="str">
        <f>IF($D131="","",IF(ISBLANK(VLOOKUP($B131,'Section 2'!$C$16:$N$514,COLUMNS('Section 2'!$C$13:F$13),0)),"",VLOOKUP($B131,'Section 2'!$C$16:$N$514,COLUMNS('Section 2'!$C$13:F$13),0)))</f>
        <v/>
      </c>
      <c r="H131" s="129" t="str">
        <f>IF($D131="","",IF(ISBLANK(VLOOKUP($B131,'Section 2'!$C$16:$N$514,COLUMNS('Section 2'!$C$13:G$13),0)),"",VLOOKUP($B131,'Section 2'!$C$16:$N$514,COLUMNS('Section 2'!$C$13:G$13),0)))</f>
        <v/>
      </c>
      <c r="I131" s="129" t="str">
        <f>IF($D131="","",IF(ISBLANK(VLOOKUP($B131,'Section 2'!$C$16:$N$514,COLUMNS('Section 2'!$C$13:H$13),0)),"",VLOOKUP($B131,'Section 2'!$C$16:$N$514,COLUMNS('Section 2'!$C$13:H$13),0)))</f>
        <v/>
      </c>
      <c r="J131" s="129" t="str">
        <f>IF($D131="","",IF(ISBLANK(VLOOKUP($B131,'Section 2'!$C$16:$N$514,COLUMNS('Section 2'!$C$13:I$13),0)),"",VLOOKUP($B131,'Section 2'!$C$16:$N$514,COLUMNS('Section 2'!$C$13:I$13),0)))</f>
        <v/>
      </c>
      <c r="K131" s="129" t="str">
        <f>IF($D131="","",IF(ISBLANK(VLOOKUP($B131,'Section 2'!$C$16:$N$514,COLUMNS('Section 2'!$C$13:J$13),0)),"",VLOOKUP($B131,'Section 2'!$C$16:$N$514,COLUMNS('Section 2'!$C$13:J$13),0)))</f>
        <v/>
      </c>
      <c r="L131" s="129" t="str">
        <f>IF($D131="","",IF(ISBLANK(VLOOKUP($B131,'Section 2'!$C$16:$N$514,COLUMNS('Section 2'!$C$13:K$13),0)),"",VLOOKUP($B131,'Section 2'!$C$16:$N$514,COLUMNS('Section 2'!$C$13:K$13),0)))</f>
        <v/>
      </c>
      <c r="M131" s="129" t="str">
        <f>IF($D131="","",IF(ISBLANK(VLOOKUP($B131,'Section 2'!$C$16:$N$514,COLUMNS('Section 2'!$C$13:L$13),0)),"",VLOOKUP($B131,'Section 2'!$C$16:$N$514,COLUMNS('Section 2'!$C$13:L$13),0)))</f>
        <v/>
      </c>
      <c r="N131" s="129" t="str">
        <f>IF($D131="","",IF(ISBLANK(VLOOKUP($B131,'Section 2'!$C$16:$N$514,COLUMNS('Section 2'!$C$13:M$13),0)),"",VLOOKUP($B131,'Section 2'!$C$16:$N$514,COLUMNS('Section 2'!$C$13:M$13),0)))</f>
        <v/>
      </c>
      <c r="O131" s="130" t="str">
        <f>IF($M131=Lists!$K$4,IF(ISBLANK(VLOOKUP($B131,'Section 2'!$C$16:$N$514,COLUMNS('Section 2'!$C$13:N$13),0)),"",VLOOKUP($B131,'Section 2'!$C$16:$N$514,COLUMNS('Section 2'!$C$13:N$13),0)),"")</f>
        <v/>
      </c>
      <c r="P131" s="133"/>
      <c r="Q131" s="133"/>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c r="AO131" s="133"/>
      <c r="AP131" s="133"/>
      <c r="AQ131" s="133"/>
      <c r="AR131" s="133"/>
      <c r="AS131" s="133"/>
      <c r="AT131" s="133"/>
      <c r="AU131" s="133"/>
      <c r="AV131" s="133"/>
      <c r="AW131" s="133"/>
      <c r="AX131" s="133"/>
      <c r="AY131" s="133"/>
      <c r="AZ131" s="133"/>
      <c r="BA131" s="133"/>
      <c r="BB131" s="133"/>
      <c r="BC131" s="133"/>
      <c r="BD131" s="133"/>
      <c r="BE131" s="133"/>
      <c r="BF131" s="133"/>
      <c r="BG131" s="133"/>
      <c r="BH131" s="133"/>
      <c r="BI131" s="133"/>
      <c r="BJ131" s="133"/>
      <c r="BK131" s="133"/>
      <c r="BL131" s="133"/>
      <c r="BM131" s="133"/>
      <c r="BN131" s="133"/>
      <c r="BO131" s="133"/>
      <c r="BP131" s="133"/>
      <c r="BQ131" s="133"/>
      <c r="BR131" s="133"/>
      <c r="BS131" s="133"/>
      <c r="BT131" s="133"/>
      <c r="BU131" s="133"/>
      <c r="BV131" s="133"/>
      <c r="BW131" s="133"/>
      <c r="BX131" s="133"/>
      <c r="BY131" s="133"/>
      <c r="BZ131" s="133"/>
    </row>
    <row r="132" spans="1:78" s="53" customFormat="1" ht="12.75" customHeight="1" x14ac:dyDescent="0.25">
      <c r="A132" s="53" t="str">
        <f>IF(D132="","",ROWS($A$1:A132))</f>
        <v/>
      </c>
      <c r="B132" s="56">
        <v>131</v>
      </c>
      <c r="C132" s="129" t="str">
        <f t="shared" si="2"/>
        <v/>
      </c>
      <c r="D132" s="129" t="str">
        <f>IFERROR(VLOOKUP($B132,'Section 2'!$C$16:$N$514,COLUMNS('Section 2'!$C$13:C$13),0),"")</f>
        <v/>
      </c>
      <c r="E132" s="130" t="str">
        <f>IF($D132="","",IF(ISBLANK(VLOOKUP($B132,'Section 2'!$C$16:$N$514,COLUMNS('Section 2'!$C$13:D$13),0)),"",VLOOKUP($B132,'Section 2'!$C$16:$N$514,COLUMNS('Section 2'!$C$13:D$13),0)))</f>
        <v/>
      </c>
      <c r="F132" s="129" t="str">
        <f>IF($D132="","",IF(ISBLANK(VLOOKUP($B132,'Section 2'!$C$16:$N$514,COLUMNS('Section 2'!$C$13:E$13),0)),"",VLOOKUP($B132,'Section 2'!$C$16:$N$514,COLUMNS('Section 2'!$C$13:E$13),0)))</f>
        <v/>
      </c>
      <c r="G132" s="129" t="str">
        <f>IF($D132="","",IF(ISBLANK(VLOOKUP($B132,'Section 2'!$C$16:$N$514,COLUMNS('Section 2'!$C$13:F$13),0)),"",VLOOKUP($B132,'Section 2'!$C$16:$N$514,COLUMNS('Section 2'!$C$13:F$13),0)))</f>
        <v/>
      </c>
      <c r="H132" s="129" t="str">
        <f>IF($D132="","",IF(ISBLANK(VLOOKUP($B132,'Section 2'!$C$16:$N$514,COLUMNS('Section 2'!$C$13:G$13),0)),"",VLOOKUP($B132,'Section 2'!$C$16:$N$514,COLUMNS('Section 2'!$C$13:G$13),0)))</f>
        <v/>
      </c>
      <c r="I132" s="129" t="str">
        <f>IF($D132="","",IF(ISBLANK(VLOOKUP($B132,'Section 2'!$C$16:$N$514,COLUMNS('Section 2'!$C$13:H$13),0)),"",VLOOKUP($B132,'Section 2'!$C$16:$N$514,COLUMNS('Section 2'!$C$13:H$13),0)))</f>
        <v/>
      </c>
      <c r="J132" s="129" t="str">
        <f>IF($D132="","",IF(ISBLANK(VLOOKUP($B132,'Section 2'!$C$16:$N$514,COLUMNS('Section 2'!$C$13:I$13),0)),"",VLOOKUP($B132,'Section 2'!$C$16:$N$514,COLUMNS('Section 2'!$C$13:I$13),0)))</f>
        <v/>
      </c>
      <c r="K132" s="129" t="str">
        <f>IF($D132="","",IF(ISBLANK(VLOOKUP($B132,'Section 2'!$C$16:$N$514,COLUMNS('Section 2'!$C$13:J$13),0)),"",VLOOKUP($B132,'Section 2'!$C$16:$N$514,COLUMNS('Section 2'!$C$13:J$13),0)))</f>
        <v/>
      </c>
      <c r="L132" s="129" t="str">
        <f>IF($D132="","",IF(ISBLANK(VLOOKUP($B132,'Section 2'!$C$16:$N$514,COLUMNS('Section 2'!$C$13:K$13),0)),"",VLOOKUP($B132,'Section 2'!$C$16:$N$514,COLUMNS('Section 2'!$C$13:K$13),0)))</f>
        <v/>
      </c>
      <c r="M132" s="129" t="str">
        <f>IF($D132="","",IF(ISBLANK(VLOOKUP($B132,'Section 2'!$C$16:$N$514,COLUMNS('Section 2'!$C$13:L$13),0)),"",VLOOKUP($B132,'Section 2'!$C$16:$N$514,COLUMNS('Section 2'!$C$13:L$13),0)))</f>
        <v/>
      </c>
      <c r="N132" s="129" t="str">
        <f>IF($D132="","",IF(ISBLANK(VLOOKUP($B132,'Section 2'!$C$16:$N$514,COLUMNS('Section 2'!$C$13:M$13),0)),"",VLOOKUP($B132,'Section 2'!$C$16:$N$514,COLUMNS('Section 2'!$C$13:M$13),0)))</f>
        <v/>
      </c>
      <c r="O132" s="130" t="str">
        <f>IF($M132=Lists!$K$4,IF(ISBLANK(VLOOKUP($B132,'Section 2'!$C$16:$N$514,COLUMNS('Section 2'!$C$13:N$13),0)),"",VLOOKUP($B132,'Section 2'!$C$16:$N$514,COLUMNS('Section 2'!$C$13:N$13),0)),"")</f>
        <v/>
      </c>
      <c r="P132" s="133"/>
      <c r="Q132" s="133"/>
      <c r="R132" s="133"/>
      <c r="S132" s="133"/>
      <c r="T132" s="133"/>
      <c r="U132" s="133"/>
      <c r="V132" s="133"/>
      <c r="W132" s="133"/>
      <c r="X132" s="133"/>
      <c r="Y132" s="133"/>
      <c r="Z132" s="133"/>
      <c r="AA132" s="133"/>
      <c r="AB132" s="133"/>
      <c r="AC132" s="133"/>
      <c r="AD132" s="133"/>
      <c r="AE132" s="133"/>
      <c r="AF132" s="133"/>
      <c r="AG132" s="133"/>
      <c r="AH132" s="133"/>
      <c r="AI132" s="133"/>
      <c r="AJ132" s="133"/>
      <c r="AK132" s="133"/>
      <c r="AL132" s="133"/>
      <c r="AM132" s="133"/>
      <c r="AN132" s="133"/>
      <c r="AO132" s="133"/>
      <c r="AP132" s="133"/>
      <c r="AQ132" s="133"/>
      <c r="AR132" s="133"/>
      <c r="AS132" s="133"/>
      <c r="AT132" s="133"/>
      <c r="AU132" s="133"/>
      <c r="AV132" s="133"/>
      <c r="AW132" s="133"/>
      <c r="AX132" s="133"/>
      <c r="AY132" s="133"/>
      <c r="AZ132" s="133"/>
      <c r="BA132" s="133"/>
      <c r="BB132" s="133"/>
      <c r="BC132" s="133"/>
      <c r="BD132" s="133"/>
      <c r="BE132" s="133"/>
      <c r="BF132" s="133"/>
      <c r="BG132" s="133"/>
      <c r="BH132" s="133"/>
      <c r="BI132" s="133"/>
      <c r="BJ132" s="133"/>
      <c r="BK132" s="133"/>
      <c r="BL132" s="133"/>
      <c r="BM132" s="133"/>
      <c r="BN132" s="133"/>
      <c r="BO132" s="133"/>
      <c r="BP132" s="133"/>
      <c r="BQ132" s="133"/>
      <c r="BR132" s="133"/>
      <c r="BS132" s="133"/>
      <c r="BT132" s="133"/>
      <c r="BU132" s="133"/>
      <c r="BV132" s="133"/>
      <c r="BW132" s="133"/>
      <c r="BX132" s="133"/>
      <c r="BY132" s="133"/>
      <c r="BZ132" s="133"/>
    </row>
    <row r="133" spans="1:78" s="53" customFormat="1" ht="12.75" customHeight="1" x14ac:dyDescent="0.25">
      <c r="A133" s="53" t="str">
        <f>IF(D133="","",ROWS($A$1:A133))</f>
        <v/>
      </c>
      <c r="B133" s="56">
        <v>132</v>
      </c>
      <c r="C133" s="129" t="str">
        <f t="shared" si="2"/>
        <v/>
      </c>
      <c r="D133" s="129" t="str">
        <f>IFERROR(VLOOKUP($B133,'Section 2'!$C$16:$N$514,COLUMNS('Section 2'!$C$13:C$13),0),"")</f>
        <v/>
      </c>
      <c r="E133" s="130" t="str">
        <f>IF($D133="","",IF(ISBLANK(VLOOKUP($B133,'Section 2'!$C$16:$N$514,COLUMNS('Section 2'!$C$13:D$13),0)),"",VLOOKUP($B133,'Section 2'!$C$16:$N$514,COLUMNS('Section 2'!$C$13:D$13),0)))</f>
        <v/>
      </c>
      <c r="F133" s="129" t="str">
        <f>IF($D133="","",IF(ISBLANK(VLOOKUP($B133,'Section 2'!$C$16:$N$514,COLUMNS('Section 2'!$C$13:E$13),0)),"",VLOOKUP($B133,'Section 2'!$C$16:$N$514,COLUMNS('Section 2'!$C$13:E$13),0)))</f>
        <v/>
      </c>
      <c r="G133" s="129" t="str">
        <f>IF($D133="","",IF(ISBLANK(VLOOKUP($B133,'Section 2'!$C$16:$N$514,COLUMNS('Section 2'!$C$13:F$13),0)),"",VLOOKUP($B133,'Section 2'!$C$16:$N$514,COLUMNS('Section 2'!$C$13:F$13),0)))</f>
        <v/>
      </c>
      <c r="H133" s="129" t="str">
        <f>IF($D133="","",IF(ISBLANK(VLOOKUP($B133,'Section 2'!$C$16:$N$514,COLUMNS('Section 2'!$C$13:G$13),0)),"",VLOOKUP($B133,'Section 2'!$C$16:$N$514,COLUMNS('Section 2'!$C$13:G$13),0)))</f>
        <v/>
      </c>
      <c r="I133" s="129" t="str">
        <f>IF($D133="","",IF(ISBLANK(VLOOKUP($B133,'Section 2'!$C$16:$N$514,COLUMNS('Section 2'!$C$13:H$13),0)),"",VLOOKUP($B133,'Section 2'!$C$16:$N$514,COLUMNS('Section 2'!$C$13:H$13),0)))</f>
        <v/>
      </c>
      <c r="J133" s="129" t="str">
        <f>IF($D133="","",IF(ISBLANK(VLOOKUP($B133,'Section 2'!$C$16:$N$514,COLUMNS('Section 2'!$C$13:I$13),0)),"",VLOOKUP($B133,'Section 2'!$C$16:$N$514,COLUMNS('Section 2'!$C$13:I$13),0)))</f>
        <v/>
      </c>
      <c r="K133" s="129" t="str">
        <f>IF($D133="","",IF(ISBLANK(VLOOKUP($B133,'Section 2'!$C$16:$N$514,COLUMNS('Section 2'!$C$13:J$13),0)),"",VLOOKUP($B133,'Section 2'!$C$16:$N$514,COLUMNS('Section 2'!$C$13:J$13),0)))</f>
        <v/>
      </c>
      <c r="L133" s="129" t="str">
        <f>IF($D133="","",IF(ISBLANK(VLOOKUP($B133,'Section 2'!$C$16:$N$514,COLUMNS('Section 2'!$C$13:K$13),0)),"",VLOOKUP($B133,'Section 2'!$C$16:$N$514,COLUMNS('Section 2'!$C$13:K$13),0)))</f>
        <v/>
      </c>
      <c r="M133" s="129" t="str">
        <f>IF($D133="","",IF(ISBLANK(VLOOKUP($B133,'Section 2'!$C$16:$N$514,COLUMNS('Section 2'!$C$13:L$13),0)),"",VLOOKUP($B133,'Section 2'!$C$16:$N$514,COLUMNS('Section 2'!$C$13:L$13),0)))</f>
        <v/>
      </c>
      <c r="N133" s="129" t="str">
        <f>IF($D133="","",IF(ISBLANK(VLOOKUP($B133,'Section 2'!$C$16:$N$514,COLUMNS('Section 2'!$C$13:M$13),0)),"",VLOOKUP($B133,'Section 2'!$C$16:$N$514,COLUMNS('Section 2'!$C$13:M$13),0)))</f>
        <v/>
      </c>
      <c r="O133" s="130" t="str">
        <f>IF($M133=Lists!$K$4,IF(ISBLANK(VLOOKUP($B133,'Section 2'!$C$16:$N$514,COLUMNS('Section 2'!$C$13:N$13),0)),"",VLOOKUP($B133,'Section 2'!$C$16:$N$514,COLUMNS('Section 2'!$C$13:N$13),0)),"")</f>
        <v/>
      </c>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c r="AO133" s="133"/>
      <c r="AP133" s="133"/>
      <c r="AQ133" s="133"/>
      <c r="AR133" s="133"/>
      <c r="AS133" s="133"/>
      <c r="AT133" s="133"/>
      <c r="AU133" s="133"/>
      <c r="AV133" s="133"/>
      <c r="AW133" s="133"/>
      <c r="AX133" s="133"/>
      <c r="AY133" s="133"/>
      <c r="AZ133" s="133"/>
      <c r="BA133" s="133"/>
      <c r="BB133" s="133"/>
      <c r="BC133" s="133"/>
      <c r="BD133" s="133"/>
      <c r="BE133" s="133"/>
      <c r="BF133" s="133"/>
      <c r="BG133" s="133"/>
      <c r="BH133" s="133"/>
      <c r="BI133" s="133"/>
      <c r="BJ133" s="133"/>
      <c r="BK133" s="133"/>
      <c r="BL133" s="133"/>
      <c r="BM133" s="133"/>
      <c r="BN133" s="133"/>
      <c r="BO133" s="133"/>
      <c r="BP133" s="133"/>
      <c r="BQ133" s="133"/>
      <c r="BR133" s="133"/>
      <c r="BS133" s="133"/>
      <c r="BT133" s="133"/>
      <c r="BU133" s="133"/>
      <c r="BV133" s="133"/>
      <c r="BW133" s="133"/>
      <c r="BX133" s="133"/>
      <c r="BY133" s="133"/>
      <c r="BZ133" s="133"/>
    </row>
    <row r="134" spans="1:78" s="53" customFormat="1" ht="12.75" customHeight="1" x14ac:dyDescent="0.25">
      <c r="A134" s="53" t="str">
        <f>IF(D134="","",ROWS($A$1:A134))</f>
        <v/>
      </c>
      <c r="B134" s="56">
        <v>133</v>
      </c>
      <c r="C134" s="129" t="str">
        <f t="shared" si="2"/>
        <v/>
      </c>
      <c r="D134" s="129" t="str">
        <f>IFERROR(VLOOKUP($B134,'Section 2'!$C$16:$N$514,COLUMNS('Section 2'!$C$13:C$13),0),"")</f>
        <v/>
      </c>
      <c r="E134" s="130" t="str">
        <f>IF($D134="","",IF(ISBLANK(VLOOKUP($B134,'Section 2'!$C$16:$N$514,COLUMNS('Section 2'!$C$13:D$13),0)),"",VLOOKUP($B134,'Section 2'!$C$16:$N$514,COLUMNS('Section 2'!$C$13:D$13),0)))</f>
        <v/>
      </c>
      <c r="F134" s="129" t="str">
        <f>IF($D134="","",IF(ISBLANK(VLOOKUP($B134,'Section 2'!$C$16:$N$514,COLUMNS('Section 2'!$C$13:E$13),0)),"",VLOOKUP($B134,'Section 2'!$C$16:$N$514,COLUMNS('Section 2'!$C$13:E$13),0)))</f>
        <v/>
      </c>
      <c r="G134" s="129" t="str">
        <f>IF($D134="","",IF(ISBLANK(VLOOKUP($B134,'Section 2'!$C$16:$N$514,COLUMNS('Section 2'!$C$13:F$13),0)),"",VLOOKUP($B134,'Section 2'!$C$16:$N$514,COLUMNS('Section 2'!$C$13:F$13),0)))</f>
        <v/>
      </c>
      <c r="H134" s="129" t="str">
        <f>IF($D134="","",IF(ISBLANK(VLOOKUP($B134,'Section 2'!$C$16:$N$514,COLUMNS('Section 2'!$C$13:G$13),0)),"",VLOOKUP($B134,'Section 2'!$C$16:$N$514,COLUMNS('Section 2'!$C$13:G$13),0)))</f>
        <v/>
      </c>
      <c r="I134" s="129" t="str">
        <f>IF($D134="","",IF(ISBLANK(VLOOKUP($B134,'Section 2'!$C$16:$N$514,COLUMNS('Section 2'!$C$13:H$13),0)),"",VLOOKUP($B134,'Section 2'!$C$16:$N$514,COLUMNS('Section 2'!$C$13:H$13),0)))</f>
        <v/>
      </c>
      <c r="J134" s="129" t="str">
        <f>IF($D134="","",IF(ISBLANK(VLOOKUP($B134,'Section 2'!$C$16:$N$514,COLUMNS('Section 2'!$C$13:I$13),0)),"",VLOOKUP($B134,'Section 2'!$C$16:$N$514,COLUMNS('Section 2'!$C$13:I$13),0)))</f>
        <v/>
      </c>
      <c r="K134" s="129" t="str">
        <f>IF($D134="","",IF(ISBLANK(VLOOKUP($B134,'Section 2'!$C$16:$N$514,COLUMNS('Section 2'!$C$13:J$13),0)),"",VLOOKUP($B134,'Section 2'!$C$16:$N$514,COLUMNS('Section 2'!$C$13:J$13),0)))</f>
        <v/>
      </c>
      <c r="L134" s="129" t="str">
        <f>IF($D134="","",IF(ISBLANK(VLOOKUP($B134,'Section 2'!$C$16:$N$514,COLUMNS('Section 2'!$C$13:K$13),0)),"",VLOOKUP($B134,'Section 2'!$C$16:$N$514,COLUMNS('Section 2'!$C$13:K$13),0)))</f>
        <v/>
      </c>
      <c r="M134" s="129" t="str">
        <f>IF($D134="","",IF(ISBLANK(VLOOKUP($B134,'Section 2'!$C$16:$N$514,COLUMNS('Section 2'!$C$13:L$13),0)),"",VLOOKUP($B134,'Section 2'!$C$16:$N$514,COLUMNS('Section 2'!$C$13:L$13),0)))</f>
        <v/>
      </c>
      <c r="N134" s="129" t="str">
        <f>IF($D134="","",IF(ISBLANK(VLOOKUP($B134,'Section 2'!$C$16:$N$514,COLUMNS('Section 2'!$C$13:M$13),0)),"",VLOOKUP($B134,'Section 2'!$C$16:$N$514,COLUMNS('Section 2'!$C$13:M$13),0)))</f>
        <v/>
      </c>
      <c r="O134" s="130" t="str">
        <f>IF($M134=Lists!$K$4,IF(ISBLANK(VLOOKUP($B134,'Section 2'!$C$16:$N$514,COLUMNS('Section 2'!$C$13:N$13),0)),"",VLOOKUP($B134,'Section 2'!$C$16:$N$514,COLUMNS('Section 2'!$C$13:N$13),0)),"")</f>
        <v/>
      </c>
      <c r="P134" s="133"/>
      <c r="Q134" s="133"/>
      <c r="R134" s="133"/>
      <c r="S134" s="133"/>
      <c r="T134" s="133"/>
      <c r="U134" s="133"/>
      <c r="V134" s="133"/>
      <c r="W134" s="133"/>
      <c r="X134" s="133"/>
      <c r="Y134" s="133"/>
      <c r="Z134" s="133"/>
      <c r="AA134" s="133"/>
      <c r="AB134" s="133"/>
      <c r="AC134" s="133"/>
      <c r="AD134" s="133"/>
      <c r="AE134" s="133"/>
      <c r="AF134" s="133"/>
      <c r="AG134" s="133"/>
      <c r="AH134" s="133"/>
      <c r="AI134" s="133"/>
      <c r="AJ134" s="133"/>
      <c r="AK134" s="133"/>
      <c r="AL134" s="133"/>
      <c r="AM134" s="133"/>
      <c r="AN134" s="133"/>
      <c r="AO134" s="133"/>
      <c r="AP134" s="133"/>
      <c r="AQ134" s="133"/>
      <c r="AR134" s="133"/>
      <c r="AS134" s="133"/>
      <c r="AT134" s="133"/>
      <c r="AU134" s="133"/>
      <c r="AV134" s="133"/>
      <c r="AW134" s="133"/>
      <c r="AX134" s="133"/>
      <c r="AY134" s="133"/>
      <c r="AZ134" s="133"/>
      <c r="BA134" s="133"/>
      <c r="BB134" s="133"/>
      <c r="BC134" s="133"/>
      <c r="BD134" s="133"/>
      <c r="BE134" s="133"/>
      <c r="BF134" s="133"/>
      <c r="BG134" s="133"/>
      <c r="BH134" s="133"/>
      <c r="BI134" s="133"/>
      <c r="BJ134" s="133"/>
      <c r="BK134" s="133"/>
      <c r="BL134" s="133"/>
      <c r="BM134" s="133"/>
      <c r="BN134" s="133"/>
      <c r="BO134" s="133"/>
      <c r="BP134" s="133"/>
      <c r="BQ134" s="133"/>
      <c r="BR134" s="133"/>
      <c r="BS134" s="133"/>
      <c r="BT134" s="133"/>
      <c r="BU134" s="133"/>
      <c r="BV134" s="133"/>
      <c r="BW134" s="133"/>
      <c r="BX134" s="133"/>
      <c r="BY134" s="133"/>
      <c r="BZ134" s="133"/>
    </row>
    <row r="135" spans="1:78" s="53" customFormat="1" ht="12.75" customHeight="1" x14ac:dyDescent="0.25">
      <c r="A135" s="53" t="str">
        <f>IF(D135="","",ROWS($A$1:A135))</f>
        <v/>
      </c>
      <c r="B135" s="56">
        <v>134</v>
      </c>
      <c r="C135" s="129" t="str">
        <f t="shared" si="2"/>
        <v/>
      </c>
      <c r="D135" s="129" t="str">
        <f>IFERROR(VLOOKUP($B135,'Section 2'!$C$16:$N$514,COLUMNS('Section 2'!$C$13:C$13),0),"")</f>
        <v/>
      </c>
      <c r="E135" s="130" t="str">
        <f>IF($D135="","",IF(ISBLANK(VLOOKUP($B135,'Section 2'!$C$16:$N$514,COLUMNS('Section 2'!$C$13:D$13),0)),"",VLOOKUP($B135,'Section 2'!$C$16:$N$514,COLUMNS('Section 2'!$C$13:D$13),0)))</f>
        <v/>
      </c>
      <c r="F135" s="129" t="str">
        <f>IF($D135="","",IF(ISBLANK(VLOOKUP($B135,'Section 2'!$C$16:$N$514,COLUMNS('Section 2'!$C$13:E$13),0)),"",VLOOKUP($B135,'Section 2'!$C$16:$N$514,COLUMNS('Section 2'!$C$13:E$13),0)))</f>
        <v/>
      </c>
      <c r="G135" s="129" t="str">
        <f>IF($D135="","",IF(ISBLANK(VLOOKUP($B135,'Section 2'!$C$16:$N$514,COLUMNS('Section 2'!$C$13:F$13),0)),"",VLOOKUP($B135,'Section 2'!$C$16:$N$514,COLUMNS('Section 2'!$C$13:F$13),0)))</f>
        <v/>
      </c>
      <c r="H135" s="129" t="str">
        <f>IF($D135="","",IF(ISBLANK(VLOOKUP($B135,'Section 2'!$C$16:$N$514,COLUMNS('Section 2'!$C$13:G$13),0)),"",VLOOKUP($B135,'Section 2'!$C$16:$N$514,COLUMNS('Section 2'!$C$13:G$13),0)))</f>
        <v/>
      </c>
      <c r="I135" s="129" t="str">
        <f>IF($D135="","",IF(ISBLANK(VLOOKUP($B135,'Section 2'!$C$16:$N$514,COLUMNS('Section 2'!$C$13:H$13),0)),"",VLOOKUP($B135,'Section 2'!$C$16:$N$514,COLUMNS('Section 2'!$C$13:H$13),0)))</f>
        <v/>
      </c>
      <c r="J135" s="129" t="str">
        <f>IF($D135="","",IF(ISBLANK(VLOOKUP($B135,'Section 2'!$C$16:$N$514,COLUMNS('Section 2'!$C$13:I$13),0)),"",VLOOKUP($B135,'Section 2'!$C$16:$N$514,COLUMNS('Section 2'!$C$13:I$13),0)))</f>
        <v/>
      </c>
      <c r="K135" s="129" t="str">
        <f>IF($D135="","",IF(ISBLANK(VLOOKUP($B135,'Section 2'!$C$16:$N$514,COLUMNS('Section 2'!$C$13:J$13),0)),"",VLOOKUP($B135,'Section 2'!$C$16:$N$514,COLUMNS('Section 2'!$C$13:J$13),0)))</f>
        <v/>
      </c>
      <c r="L135" s="129" t="str">
        <f>IF($D135="","",IF(ISBLANK(VLOOKUP($B135,'Section 2'!$C$16:$N$514,COLUMNS('Section 2'!$C$13:K$13),0)),"",VLOOKUP($B135,'Section 2'!$C$16:$N$514,COLUMNS('Section 2'!$C$13:K$13),0)))</f>
        <v/>
      </c>
      <c r="M135" s="129" t="str">
        <f>IF($D135="","",IF(ISBLANK(VLOOKUP($B135,'Section 2'!$C$16:$N$514,COLUMNS('Section 2'!$C$13:L$13),0)),"",VLOOKUP($B135,'Section 2'!$C$16:$N$514,COLUMNS('Section 2'!$C$13:L$13),0)))</f>
        <v/>
      </c>
      <c r="N135" s="129" t="str">
        <f>IF($D135="","",IF(ISBLANK(VLOOKUP($B135,'Section 2'!$C$16:$N$514,COLUMNS('Section 2'!$C$13:M$13),0)),"",VLOOKUP($B135,'Section 2'!$C$16:$N$514,COLUMNS('Section 2'!$C$13:M$13),0)))</f>
        <v/>
      </c>
      <c r="O135" s="130" t="str">
        <f>IF($M135=Lists!$K$4,IF(ISBLANK(VLOOKUP($B135,'Section 2'!$C$16:$N$514,COLUMNS('Section 2'!$C$13:N$13),0)),"",VLOOKUP($B135,'Section 2'!$C$16:$N$514,COLUMNS('Section 2'!$C$13:N$13),0)),"")</f>
        <v/>
      </c>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3"/>
      <c r="AL135" s="133"/>
      <c r="AM135" s="133"/>
      <c r="AN135" s="133"/>
      <c r="AO135" s="133"/>
      <c r="AP135" s="133"/>
      <c r="AQ135" s="133"/>
      <c r="AR135" s="133"/>
      <c r="AS135" s="133"/>
      <c r="AT135" s="133"/>
      <c r="AU135" s="133"/>
      <c r="AV135" s="133"/>
      <c r="AW135" s="133"/>
      <c r="AX135" s="133"/>
      <c r="AY135" s="133"/>
      <c r="AZ135" s="133"/>
      <c r="BA135" s="133"/>
      <c r="BB135" s="133"/>
      <c r="BC135" s="133"/>
      <c r="BD135" s="133"/>
      <c r="BE135" s="133"/>
      <c r="BF135" s="133"/>
      <c r="BG135" s="133"/>
      <c r="BH135" s="133"/>
      <c r="BI135" s="133"/>
      <c r="BJ135" s="133"/>
      <c r="BK135" s="133"/>
      <c r="BL135" s="133"/>
      <c r="BM135" s="133"/>
      <c r="BN135" s="133"/>
      <c r="BO135" s="133"/>
      <c r="BP135" s="133"/>
      <c r="BQ135" s="133"/>
      <c r="BR135" s="133"/>
      <c r="BS135" s="133"/>
      <c r="BT135" s="133"/>
      <c r="BU135" s="133"/>
      <c r="BV135" s="133"/>
      <c r="BW135" s="133"/>
      <c r="BX135" s="133"/>
      <c r="BY135" s="133"/>
      <c r="BZ135" s="133"/>
    </row>
    <row r="136" spans="1:78" s="53" customFormat="1" ht="12.75" customHeight="1" x14ac:dyDescent="0.25">
      <c r="A136" s="53" t="str">
        <f>IF(D136="","",ROWS($A$1:A136))</f>
        <v/>
      </c>
      <c r="B136" s="56">
        <v>135</v>
      </c>
      <c r="C136" s="129" t="str">
        <f t="shared" si="2"/>
        <v/>
      </c>
      <c r="D136" s="129" t="str">
        <f>IFERROR(VLOOKUP($B136,'Section 2'!$C$16:$N$514,COLUMNS('Section 2'!$C$13:C$13),0),"")</f>
        <v/>
      </c>
      <c r="E136" s="130" t="str">
        <f>IF($D136="","",IF(ISBLANK(VLOOKUP($B136,'Section 2'!$C$16:$N$514,COLUMNS('Section 2'!$C$13:D$13),0)),"",VLOOKUP($B136,'Section 2'!$C$16:$N$514,COLUMNS('Section 2'!$C$13:D$13),0)))</f>
        <v/>
      </c>
      <c r="F136" s="129" t="str">
        <f>IF($D136="","",IF(ISBLANK(VLOOKUP($B136,'Section 2'!$C$16:$N$514,COLUMNS('Section 2'!$C$13:E$13),0)),"",VLOOKUP($B136,'Section 2'!$C$16:$N$514,COLUMNS('Section 2'!$C$13:E$13),0)))</f>
        <v/>
      </c>
      <c r="G136" s="129" t="str">
        <f>IF($D136="","",IF(ISBLANK(VLOOKUP($B136,'Section 2'!$C$16:$N$514,COLUMNS('Section 2'!$C$13:F$13),0)),"",VLOOKUP($B136,'Section 2'!$C$16:$N$514,COLUMNS('Section 2'!$C$13:F$13),0)))</f>
        <v/>
      </c>
      <c r="H136" s="129" t="str">
        <f>IF($D136="","",IF(ISBLANK(VLOOKUP($B136,'Section 2'!$C$16:$N$514,COLUMNS('Section 2'!$C$13:G$13),0)),"",VLOOKUP($B136,'Section 2'!$C$16:$N$514,COLUMNS('Section 2'!$C$13:G$13),0)))</f>
        <v/>
      </c>
      <c r="I136" s="129" t="str">
        <f>IF($D136="","",IF(ISBLANK(VLOOKUP($B136,'Section 2'!$C$16:$N$514,COLUMNS('Section 2'!$C$13:H$13),0)),"",VLOOKUP($B136,'Section 2'!$C$16:$N$514,COLUMNS('Section 2'!$C$13:H$13),0)))</f>
        <v/>
      </c>
      <c r="J136" s="129" t="str">
        <f>IF($D136="","",IF(ISBLANK(VLOOKUP($B136,'Section 2'!$C$16:$N$514,COLUMNS('Section 2'!$C$13:I$13),0)),"",VLOOKUP($B136,'Section 2'!$C$16:$N$514,COLUMNS('Section 2'!$C$13:I$13),0)))</f>
        <v/>
      </c>
      <c r="K136" s="129" t="str">
        <f>IF($D136="","",IF(ISBLANK(VLOOKUP($B136,'Section 2'!$C$16:$N$514,COLUMNS('Section 2'!$C$13:J$13),0)),"",VLOOKUP($B136,'Section 2'!$C$16:$N$514,COLUMNS('Section 2'!$C$13:J$13),0)))</f>
        <v/>
      </c>
      <c r="L136" s="129" t="str">
        <f>IF($D136="","",IF(ISBLANK(VLOOKUP($B136,'Section 2'!$C$16:$N$514,COLUMNS('Section 2'!$C$13:K$13),0)),"",VLOOKUP($B136,'Section 2'!$C$16:$N$514,COLUMNS('Section 2'!$C$13:K$13),0)))</f>
        <v/>
      </c>
      <c r="M136" s="129" t="str">
        <f>IF($D136="","",IF(ISBLANK(VLOOKUP($B136,'Section 2'!$C$16:$N$514,COLUMNS('Section 2'!$C$13:L$13),0)),"",VLOOKUP($B136,'Section 2'!$C$16:$N$514,COLUMNS('Section 2'!$C$13:L$13),0)))</f>
        <v/>
      </c>
      <c r="N136" s="129" t="str">
        <f>IF($D136="","",IF(ISBLANK(VLOOKUP($B136,'Section 2'!$C$16:$N$514,COLUMNS('Section 2'!$C$13:M$13),0)),"",VLOOKUP($B136,'Section 2'!$C$16:$N$514,COLUMNS('Section 2'!$C$13:M$13),0)))</f>
        <v/>
      </c>
      <c r="O136" s="130" t="str">
        <f>IF($M136=Lists!$K$4,IF(ISBLANK(VLOOKUP($B136,'Section 2'!$C$16:$N$514,COLUMNS('Section 2'!$C$13:N$13),0)),"",VLOOKUP($B136,'Section 2'!$C$16:$N$514,COLUMNS('Section 2'!$C$13:N$13),0)),"")</f>
        <v/>
      </c>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c r="AO136" s="133"/>
      <c r="AP136" s="133"/>
      <c r="AQ136" s="133"/>
      <c r="AR136" s="133"/>
      <c r="AS136" s="133"/>
      <c r="AT136" s="133"/>
      <c r="AU136" s="133"/>
      <c r="AV136" s="133"/>
      <c r="AW136" s="133"/>
      <c r="AX136" s="133"/>
      <c r="AY136" s="133"/>
      <c r="AZ136" s="133"/>
      <c r="BA136" s="133"/>
      <c r="BB136" s="133"/>
      <c r="BC136" s="133"/>
      <c r="BD136" s="133"/>
      <c r="BE136" s="133"/>
      <c r="BF136" s="133"/>
      <c r="BG136" s="133"/>
      <c r="BH136" s="133"/>
      <c r="BI136" s="133"/>
      <c r="BJ136" s="133"/>
      <c r="BK136" s="133"/>
      <c r="BL136" s="133"/>
      <c r="BM136" s="133"/>
      <c r="BN136" s="133"/>
      <c r="BO136" s="133"/>
      <c r="BP136" s="133"/>
      <c r="BQ136" s="133"/>
      <c r="BR136" s="133"/>
      <c r="BS136" s="133"/>
      <c r="BT136" s="133"/>
      <c r="BU136" s="133"/>
      <c r="BV136" s="133"/>
      <c r="BW136" s="133"/>
      <c r="BX136" s="133"/>
      <c r="BY136" s="133"/>
      <c r="BZ136" s="133"/>
    </row>
    <row r="137" spans="1:78" s="53" customFormat="1" ht="12.75" customHeight="1" x14ac:dyDescent="0.25">
      <c r="A137" s="53" t="str">
        <f>IF(D137="","",ROWS($A$1:A137))</f>
        <v/>
      </c>
      <c r="B137" s="56">
        <v>136</v>
      </c>
      <c r="C137" s="129" t="str">
        <f t="shared" si="2"/>
        <v/>
      </c>
      <c r="D137" s="129" t="str">
        <f>IFERROR(VLOOKUP($B137,'Section 2'!$C$16:$N$514,COLUMNS('Section 2'!$C$13:C$13),0),"")</f>
        <v/>
      </c>
      <c r="E137" s="130" t="str">
        <f>IF($D137="","",IF(ISBLANK(VLOOKUP($B137,'Section 2'!$C$16:$N$514,COLUMNS('Section 2'!$C$13:D$13),0)),"",VLOOKUP($B137,'Section 2'!$C$16:$N$514,COLUMNS('Section 2'!$C$13:D$13),0)))</f>
        <v/>
      </c>
      <c r="F137" s="129" t="str">
        <f>IF($D137="","",IF(ISBLANK(VLOOKUP($B137,'Section 2'!$C$16:$N$514,COLUMNS('Section 2'!$C$13:E$13),0)),"",VLOOKUP($B137,'Section 2'!$C$16:$N$514,COLUMNS('Section 2'!$C$13:E$13),0)))</f>
        <v/>
      </c>
      <c r="G137" s="129" t="str">
        <f>IF($D137="","",IF(ISBLANK(VLOOKUP($B137,'Section 2'!$C$16:$N$514,COLUMNS('Section 2'!$C$13:F$13),0)),"",VLOOKUP($B137,'Section 2'!$C$16:$N$514,COLUMNS('Section 2'!$C$13:F$13),0)))</f>
        <v/>
      </c>
      <c r="H137" s="129" t="str">
        <f>IF($D137="","",IF(ISBLANK(VLOOKUP($B137,'Section 2'!$C$16:$N$514,COLUMNS('Section 2'!$C$13:G$13),0)),"",VLOOKUP($B137,'Section 2'!$C$16:$N$514,COLUMNS('Section 2'!$C$13:G$13),0)))</f>
        <v/>
      </c>
      <c r="I137" s="129" t="str">
        <f>IF($D137="","",IF(ISBLANK(VLOOKUP($B137,'Section 2'!$C$16:$N$514,COLUMNS('Section 2'!$C$13:H$13),0)),"",VLOOKUP($B137,'Section 2'!$C$16:$N$514,COLUMNS('Section 2'!$C$13:H$13),0)))</f>
        <v/>
      </c>
      <c r="J137" s="129" t="str">
        <f>IF($D137="","",IF(ISBLANK(VLOOKUP($B137,'Section 2'!$C$16:$N$514,COLUMNS('Section 2'!$C$13:I$13),0)),"",VLOOKUP($B137,'Section 2'!$C$16:$N$514,COLUMNS('Section 2'!$C$13:I$13),0)))</f>
        <v/>
      </c>
      <c r="K137" s="129" t="str">
        <f>IF($D137="","",IF(ISBLANK(VLOOKUP($B137,'Section 2'!$C$16:$N$514,COLUMNS('Section 2'!$C$13:J$13),0)),"",VLOOKUP($B137,'Section 2'!$C$16:$N$514,COLUMNS('Section 2'!$C$13:J$13),0)))</f>
        <v/>
      </c>
      <c r="L137" s="129" t="str">
        <f>IF($D137="","",IF(ISBLANK(VLOOKUP($B137,'Section 2'!$C$16:$N$514,COLUMNS('Section 2'!$C$13:K$13),0)),"",VLOOKUP($B137,'Section 2'!$C$16:$N$514,COLUMNS('Section 2'!$C$13:K$13),0)))</f>
        <v/>
      </c>
      <c r="M137" s="129" t="str">
        <f>IF($D137="","",IF(ISBLANK(VLOOKUP($B137,'Section 2'!$C$16:$N$514,COLUMNS('Section 2'!$C$13:L$13),0)),"",VLOOKUP($B137,'Section 2'!$C$16:$N$514,COLUMNS('Section 2'!$C$13:L$13),0)))</f>
        <v/>
      </c>
      <c r="N137" s="129" t="str">
        <f>IF($D137="","",IF(ISBLANK(VLOOKUP($B137,'Section 2'!$C$16:$N$514,COLUMNS('Section 2'!$C$13:M$13),0)),"",VLOOKUP($B137,'Section 2'!$C$16:$N$514,COLUMNS('Section 2'!$C$13:M$13),0)))</f>
        <v/>
      </c>
      <c r="O137" s="130" t="str">
        <f>IF($M137=Lists!$K$4,IF(ISBLANK(VLOOKUP($B137,'Section 2'!$C$16:$N$514,COLUMNS('Section 2'!$C$13:N$13),0)),"",VLOOKUP($B137,'Section 2'!$C$16:$N$514,COLUMNS('Section 2'!$C$13:N$13),0)),"")</f>
        <v/>
      </c>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33"/>
      <c r="AM137" s="133"/>
      <c r="AN137" s="133"/>
      <c r="AO137" s="133"/>
      <c r="AP137" s="133"/>
      <c r="AQ137" s="133"/>
      <c r="AR137" s="133"/>
      <c r="AS137" s="133"/>
      <c r="AT137" s="133"/>
      <c r="AU137" s="133"/>
      <c r="AV137" s="133"/>
      <c r="AW137" s="133"/>
      <c r="AX137" s="133"/>
      <c r="AY137" s="133"/>
      <c r="AZ137" s="133"/>
      <c r="BA137" s="133"/>
      <c r="BB137" s="133"/>
      <c r="BC137" s="133"/>
      <c r="BD137" s="133"/>
      <c r="BE137" s="133"/>
      <c r="BF137" s="133"/>
      <c r="BG137" s="133"/>
      <c r="BH137" s="133"/>
      <c r="BI137" s="133"/>
      <c r="BJ137" s="133"/>
      <c r="BK137" s="133"/>
      <c r="BL137" s="133"/>
      <c r="BM137" s="133"/>
      <c r="BN137" s="133"/>
      <c r="BO137" s="133"/>
      <c r="BP137" s="133"/>
      <c r="BQ137" s="133"/>
      <c r="BR137" s="133"/>
      <c r="BS137" s="133"/>
      <c r="BT137" s="133"/>
      <c r="BU137" s="133"/>
      <c r="BV137" s="133"/>
      <c r="BW137" s="133"/>
      <c r="BX137" s="133"/>
      <c r="BY137" s="133"/>
      <c r="BZ137" s="133"/>
    </row>
    <row r="138" spans="1:78" s="53" customFormat="1" ht="12.75" customHeight="1" x14ac:dyDescent="0.25">
      <c r="A138" s="53" t="str">
        <f>IF(D138="","",ROWS($A$1:A138))</f>
        <v/>
      </c>
      <c r="B138" s="56">
        <v>137</v>
      </c>
      <c r="C138" s="129" t="str">
        <f t="shared" si="2"/>
        <v/>
      </c>
      <c r="D138" s="129" t="str">
        <f>IFERROR(VLOOKUP($B138,'Section 2'!$C$16:$N$514,COLUMNS('Section 2'!$C$13:C$13),0),"")</f>
        <v/>
      </c>
      <c r="E138" s="130" t="str">
        <f>IF($D138="","",IF(ISBLANK(VLOOKUP($B138,'Section 2'!$C$16:$N$514,COLUMNS('Section 2'!$C$13:D$13),0)),"",VLOOKUP($B138,'Section 2'!$C$16:$N$514,COLUMNS('Section 2'!$C$13:D$13),0)))</f>
        <v/>
      </c>
      <c r="F138" s="129" t="str">
        <f>IF($D138="","",IF(ISBLANK(VLOOKUP($B138,'Section 2'!$C$16:$N$514,COLUMNS('Section 2'!$C$13:E$13),0)),"",VLOOKUP($B138,'Section 2'!$C$16:$N$514,COLUMNS('Section 2'!$C$13:E$13),0)))</f>
        <v/>
      </c>
      <c r="G138" s="129" t="str">
        <f>IF($D138="","",IF(ISBLANK(VLOOKUP($B138,'Section 2'!$C$16:$N$514,COLUMNS('Section 2'!$C$13:F$13),0)),"",VLOOKUP($B138,'Section 2'!$C$16:$N$514,COLUMNS('Section 2'!$C$13:F$13),0)))</f>
        <v/>
      </c>
      <c r="H138" s="129" t="str">
        <f>IF($D138="","",IF(ISBLANK(VLOOKUP($B138,'Section 2'!$C$16:$N$514,COLUMNS('Section 2'!$C$13:G$13),0)),"",VLOOKUP($B138,'Section 2'!$C$16:$N$514,COLUMNS('Section 2'!$C$13:G$13),0)))</f>
        <v/>
      </c>
      <c r="I138" s="129" t="str">
        <f>IF($D138="","",IF(ISBLANK(VLOOKUP($B138,'Section 2'!$C$16:$N$514,COLUMNS('Section 2'!$C$13:H$13),0)),"",VLOOKUP($B138,'Section 2'!$C$16:$N$514,COLUMNS('Section 2'!$C$13:H$13),0)))</f>
        <v/>
      </c>
      <c r="J138" s="129" t="str">
        <f>IF($D138="","",IF(ISBLANK(VLOOKUP($B138,'Section 2'!$C$16:$N$514,COLUMNS('Section 2'!$C$13:I$13),0)),"",VLOOKUP($B138,'Section 2'!$C$16:$N$514,COLUMNS('Section 2'!$C$13:I$13),0)))</f>
        <v/>
      </c>
      <c r="K138" s="129" t="str">
        <f>IF($D138="","",IF(ISBLANK(VLOOKUP($B138,'Section 2'!$C$16:$N$514,COLUMNS('Section 2'!$C$13:J$13),0)),"",VLOOKUP($B138,'Section 2'!$C$16:$N$514,COLUMNS('Section 2'!$C$13:J$13),0)))</f>
        <v/>
      </c>
      <c r="L138" s="129" t="str">
        <f>IF($D138="","",IF(ISBLANK(VLOOKUP($B138,'Section 2'!$C$16:$N$514,COLUMNS('Section 2'!$C$13:K$13),0)),"",VLOOKUP($B138,'Section 2'!$C$16:$N$514,COLUMNS('Section 2'!$C$13:K$13),0)))</f>
        <v/>
      </c>
      <c r="M138" s="129" t="str">
        <f>IF($D138="","",IF(ISBLANK(VLOOKUP($B138,'Section 2'!$C$16:$N$514,COLUMNS('Section 2'!$C$13:L$13),0)),"",VLOOKUP($B138,'Section 2'!$C$16:$N$514,COLUMNS('Section 2'!$C$13:L$13),0)))</f>
        <v/>
      </c>
      <c r="N138" s="129" t="str">
        <f>IF($D138="","",IF(ISBLANK(VLOOKUP($B138,'Section 2'!$C$16:$N$514,COLUMNS('Section 2'!$C$13:M$13),0)),"",VLOOKUP($B138,'Section 2'!$C$16:$N$514,COLUMNS('Section 2'!$C$13:M$13),0)))</f>
        <v/>
      </c>
      <c r="O138" s="130" t="str">
        <f>IF($M138=Lists!$K$4,IF(ISBLANK(VLOOKUP($B138,'Section 2'!$C$16:$N$514,COLUMNS('Section 2'!$C$13:N$13),0)),"",VLOOKUP($B138,'Section 2'!$C$16:$N$514,COLUMNS('Section 2'!$C$13:N$13),0)),"")</f>
        <v/>
      </c>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133"/>
      <c r="AM138" s="133"/>
      <c r="AN138" s="133"/>
      <c r="AO138" s="133"/>
      <c r="AP138" s="133"/>
      <c r="AQ138" s="133"/>
      <c r="AR138" s="133"/>
      <c r="AS138" s="133"/>
      <c r="AT138" s="133"/>
      <c r="AU138" s="133"/>
      <c r="AV138" s="133"/>
      <c r="AW138" s="133"/>
      <c r="AX138" s="133"/>
      <c r="AY138" s="133"/>
      <c r="AZ138" s="133"/>
      <c r="BA138" s="133"/>
      <c r="BB138" s="133"/>
      <c r="BC138" s="133"/>
      <c r="BD138" s="133"/>
      <c r="BE138" s="133"/>
      <c r="BF138" s="133"/>
      <c r="BG138" s="133"/>
      <c r="BH138" s="133"/>
      <c r="BI138" s="133"/>
      <c r="BJ138" s="133"/>
      <c r="BK138" s="133"/>
      <c r="BL138" s="133"/>
      <c r="BM138" s="133"/>
      <c r="BN138" s="133"/>
      <c r="BO138" s="133"/>
      <c r="BP138" s="133"/>
      <c r="BQ138" s="133"/>
      <c r="BR138" s="133"/>
      <c r="BS138" s="133"/>
      <c r="BT138" s="133"/>
      <c r="BU138" s="133"/>
      <c r="BV138" s="133"/>
      <c r="BW138" s="133"/>
      <c r="BX138" s="133"/>
      <c r="BY138" s="133"/>
      <c r="BZ138" s="133"/>
    </row>
    <row r="139" spans="1:78" s="53" customFormat="1" ht="12.75" customHeight="1" x14ac:dyDescent="0.25">
      <c r="A139" s="53" t="str">
        <f>IF(D139="","",ROWS($A$1:A139))</f>
        <v/>
      </c>
      <c r="B139" s="56">
        <v>138</v>
      </c>
      <c r="C139" s="129" t="str">
        <f t="shared" si="2"/>
        <v/>
      </c>
      <c r="D139" s="129" t="str">
        <f>IFERROR(VLOOKUP($B139,'Section 2'!$C$16:$N$514,COLUMNS('Section 2'!$C$13:C$13),0),"")</f>
        <v/>
      </c>
      <c r="E139" s="130" t="str">
        <f>IF($D139="","",IF(ISBLANK(VLOOKUP($B139,'Section 2'!$C$16:$N$514,COLUMNS('Section 2'!$C$13:D$13),0)),"",VLOOKUP($B139,'Section 2'!$C$16:$N$514,COLUMNS('Section 2'!$C$13:D$13),0)))</f>
        <v/>
      </c>
      <c r="F139" s="129" t="str">
        <f>IF($D139="","",IF(ISBLANK(VLOOKUP($B139,'Section 2'!$C$16:$N$514,COLUMNS('Section 2'!$C$13:E$13),0)),"",VLOOKUP($B139,'Section 2'!$C$16:$N$514,COLUMNS('Section 2'!$C$13:E$13),0)))</f>
        <v/>
      </c>
      <c r="G139" s="129" t="str">
        <f>IF($D139="","",IF(ISBLANK(VLOOKUP($B139,'Section 2'!$C$16:$N$514,COLUMNS('Section 2'!$C$13:F$13),0)),"",VLOOKUP($B139,'Section 2'!$C$16:$N$514,COLUMNS('Section 2'!$C$13:F$13),0)))</f>
        <v/>
      </c>
      <c r="H139" s="129" t="str">
        <f>IF($D139="","",IF(ISBLANK(VLOOKUP($B139,'Section 2'!$C$16:$N$514,COLUMNS('Section 2'!$C$13:G$13),0)),"",VLOOKUP($B139,'Section 2'!$C$16:$N$514,COLUMNS('Section 2'!$C$13:G$13),0)))</f>
        <v/>
      </c>
      <c r="I139" s="129" t="str">
        <f>IF($D139="","",IF(ISBLANK(VLOOKUP($B139,'Section 2'!$C$16:$N$514,COLUMNS('Section 2'!$C$13:H$13),0)),"",VLOOKUP($B139,'Section 2'!$C$16:$N$514,COLUMNS('Section 2'!$C$13:H$13),0)))</f>
        <v/>
      </c>
      <c r="J139" s="129" t="str">
        <f>IF($D139="","",IF(ISBLANK(VLOOKUP($B139,'Section 2'!$C$16:$N$514,COLUMNS('Section 2'!$C$13:I$13),0)),"",VLOOKUP($B139,'Section 2'!$C$16:$N$514,COLUMNS('Section 2'!$C$13:I$13),0)))</f>
        <v/>
      </c>
      <c r="K139" s="129" t="str">
        <f>IF($D139="","",IF(ISBLANK(VLOOKUP($B139,'Section 2'!$C$16:$N$514,COLUMNS('Section 2'!$C$13:J$13),0)),"",VLOOKUP($B139,'Section 2'!$C$16:$N$514,COLUMNS('Section 2'!$C$13:J$13),0)))</f>
        <v/>
      </c>
      <c r="L139" s="129" t="str">
        <f>IF($D139="","",IF(ISBLANK(VLOOKUP($B139,'Section 2'!$C$16:$N$514,COLUMNS('Section 2'!$C$13:K$13),0)),"",VLOOKUP($B139,'Section 2'!$C$16:$N$514,COLUMNS('Section 2'!$C$13:K$13),0)))</f>
        <v/>
      </c>
      <c r="M139" s="129" t="str">
        <f>IF($D139="","",IF(ISBLANK(VLOOKUP($B139,'Section 2'!$C$16:$N$514,COLUMNS('Section 2'!$C$13:L$13),0)),"",VLOOKUP($B139,'Section 2'!$C$16:$N$514,COLUMNS('Section 2'!$C$13:L$13),0)))</f>
        <v/>
      </c>
      <c r="N139" s="129" t="str">
        <f>IF($D139="","",IF(ISBLANK(VLOOKUP($B139,'Section 2'!$C$16:$N$514,COLUMNS('Section 2'!$C$13:M$13),0)),"",VLOOKUP($B139,'Section 2'!$C$16:$N$514,COLUMNS('Section 2'!$C$13:M$13),0)))</f>
        <v/>
      </c>
      <c r="O139" s="130" t="str">
        <f>IF($M139=Lists!$K$4,IF(ISBLANK(VLOOKUP($B139,'Section 2'!$C$16:$N$514,COLUMNS('Section 2'!$C$13:N$13),0)),"",VLOOKUP($B139,'Section 2'!$C$16:$N$514,COLUMNS('Section 2'!$C$13:N$13),0)),"")</f>
        <v/>
      </c>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133"/>
      <c r="AM139" s="133"/>
      <c r="AN139" s="133"/>
      <c r="AO139" s="133"/>
      <c r="AP139" s="133"/>
      <c r="AQ139" s="133"/>
      <c r="AR139" s="133"/>
      <c r="AS139" s="133"/>
      <c r="AT139" s="133"/>
      <c r="AU139" s="133"/>
      <c r="AV139" s="133"/>
      <c r="AW139" s="133"/>
      <c r="AX139" s="133"/>
      <c r="AY139" s="133"/>
      <c r="AZ139" s="133"/>
      <c r="BA139" s="133"/>
      <c r="BB139" s="133"/>
      <c r="BC139" s="133"/>
      <c r="BD139" s="133"/>
      <c r="BE139" s="133"/>
      <c r="BF139" s="133"/>
      <c r="BG139" s="133"/>
      <c r="BH139" s="133"/>
      <c r="BI139" s="133"/>
      <c r="BJ139" s="133"/>
      <c r="BK139" s="133"/>
      <c r="BL139" s="133"/>
      <c r="BM139" s="133"/>
      <c r="BN139" s="133"/>
      <c r="BO139" s="133"/>
      <c r="BP139" s="133"/>
      <c r="BQ139" s="133"/>
      <c r="BR139" s="133"/>
      <c r="BS139" s="133"/>
      <c r="BT139" s="133"/>
      <c r="BU139" s="133"/>
      <c r="BV139" s="133"/>
      <c r="BW139" s="133"/>
      <c r="BX139" s="133"/>
      <c r="BY139" s="133"/>
      <c r="BZ139" s="133"/>
    </row>
    <row r="140" spans="1:78" s="53" customFormat="1" ht="12.75" customHeight="1" x14ac:dyDescent="0.25">
      <c r="A140" s="53" t="str">
        <f>IF(D140="","",ROWS($A$1:A140))</f>
        <v/>
      </c>
      <c r="B140" s="56">
        <v>139</v>
      </c>
      <c r="C140" s="129" t="str">
        <f t="shared" si="2"/>
        <v/>
      </c>
      <c r="D140" s="129" t="str">
        <f>IFERROR(VLOOKUP($B140,'Section 2'!$C$16:$N$514,COLUMNS('Section 2'!$C$13:C$13),0),"")</f>
        <v/>
      </c>
      <c r="E140" s="130" t="str">
        <f>IF($D140="","",IF(ISBLANK(VLOOKUP($B140,'Section 2'!$C$16:$N$514,COLUMNS('Section 2'!$C$13:D$13),0)),"",VLOOKUP($B140,'Section 2'!$C$16:$N$514,COLUMNS('Section 2'!$C$13:D$13),0)))</f>
        <v/>
      </c>
      <c r="F140" s="129" t="str">
        <f>IF($D140="","",IF(ISBLANK(VLOOKUP($B140,'Section 2'!$C$16:$N$514,COLUMNS('Section 2'!$C$13:E$13),0)),"",VLOOKUP($B140,'Section 2'!$C$16:$N$514,COLUMNS('Section 2'!$C$13:E$13),0)))</f>
        <v/>
      </c>
      <c r="G140" s="129" t="str">
        <f>IF($D140="","",IF(ISBLANK(VLOOKUP($B140,'Section 2'!$C$16:$N$514,COLUMNS('Section 2'!$C$13:F$13),0)),"",VLOOKUP($B140,'Section 2'!$C$16:$N$514,COLUMNS('Section 2'!$C$13:F$13),0)))</f>
        <v/>
      </c>
      <c r="H140" s="129" t="str">
        <f>IF($D140="","",IF(ISBLANK(VLOOKUP($B140,'Section 2'!$C$16:$N$514,COLUMNS('Section 2'!$C$13:G$13),0)),"",VLOOKUP($B140,'Section 2'!$C$16:$N$514,COLUMNS('Section 2'!$C$13:G$13),0)))</f>
        <v/>
      </c>
      <c r="I140" s="129" t="str">
        <f>IF($D140="","",IF(ISBLANK(VLOOKUP($B140,'Section 2'!$C$16:$N$514,COLUMNS('Section 2'!$C$13:H$13),0)),"",VLOOKUP($B140,'Section 2'!$C$16:$N$514,COLUMNS('Section 2'!$C$13:H$13),0)))</f>
        <v/>
      </c>
      <c r="J140" s="129" t="str">
        <f>IF($D140="","",IF(ISBLANK(VLOOKUP($B140,'Section 2'!$C$16:$N$514,COLUMNS('Section 2'!$C$13:I$13),0)),"",VLOOKUP($B140,'Section 2'!$C$16:$N$514,COLUMNS('Section 2'!$C$13:I$13),0)))</f>
        <v/>
      </c>
      <c r="K140" s="129" t="str">
        <f>IF($D140="","",IF(ISBLANK(VLOOKUP($B140,'Section 2'!$C$16:$N$514,COLUMNS('Section 2'!$C$13:J$13),0)),"",VLOOKUP($B140,'Section 2'!$C$16:$N$514,COLUMNS('Section 2'!$C$13:J$13),0)))</f>
        <v/>
      </c>
      <c r="L140" s="129" t="str">
        <f>IF($D140="","",IF(ISBLANK(VLOOKUP($B140,'Section 2'!$C$16:$N$514,COLUMNS('Section 2'!$C$13:K$13),0)),"",VLOOKUP($B140,'Section 2'!$C$16:$N$514,COLUMNS('Section 2'!$C$13:K$13),0)))</f>
        <v/>
      </c>
      <c r="M140" s="129" t="str">
        <f>IF($D140="","",IF(ISBLANK(VLOOKUP($B140,'Section 2'!$C$16:$N$514,COLUMNS('Section 2'!$C$13:L$13),0)),"",VLOOKUP($B140,'Section 2'!$C$16:$N$514,COLUMNS('Section 2'!$C$13:L$13),0)))</f>
        <v/>
      </c>
      <c r="N140" s="129" t="str">
        <f>IF($D140="","",IF(ISBLANK(VLOOKUP($B140,'Section 2'!$C$16:$N$514,COLUMNS('Section 2'!$C$13:M$13),0)),"",VLOOKUP($B140,'Section 2'!$C$16:$N$514,COLUMNS('Section 2'!$C$13:M$13),0)))</f>
        <v/>
      </c>
      <c r="O140" s="130" t="str">
        <f>IF($M140=Lists!$K$4,IF(ISBLANK(VLOOKUP($B140,'Section 2'!$C$16:$N$514,COLUMNS('Section 2'!$C$13:N$13),0)),"",VLOOKUP($B140,'Section 2'!$C$16:$N$514,COLUMNS('Section 2'!$C$13:N$13),0)),"")</f>
        <v/>
      </c>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33"/>
      <c r="AM140" s="133"/>
      <c r="AN140" s="133"/>
      <c r="AO140" s="133"/>
      <c r="AP140" s="133"/>
      <c r="AQ140" s="133"/>
      <c r="AR140" s="133"/>
      <c r="AS140" s="133"/>
      <c r="AT140" s="133"/>
      <c r="AU140" s="133"/>
      <c r="AV140" s="133"/>
      <c r="AW140" s="133"/>
      <c r="AX140" s="133"/>
      <c r="AY140" s="133"/>
      <c r="AZ140" s="133"/>
      <c r="BA140" s="133"/>
      <c r="BB140" s="133"/>
      <c r="BC140" s="133"/>
      <c r="BD140" s="133"/>
      <c r="BE140" s="133"/>
      <c r="BF140" s="133"/>
      <c r="BG140" s="133"/>
      <c r="BH140" s="133"/>
      <c r="BI140" s="133"/>
      <c r="BJ140" s="133"/>
      <c r="BK140" s="133"/>
      <c r="BL140" s="133"/>
      <c r="BM140" s="133"/>
      <c r="BN140" s="133"/>
      <c r="BO140" s="133"/>
      <c r="BP140" s="133"/>
      <c r="BQ140" s="133"/>
      <c r="BR140" s="133"/>
      <c r="BS140" s="133"/>
      <c r="BT140" s="133"/>
      <c r="BU140" s="133"/>
      <c r="BV140" s="133"/>
      <c r="BW140" s="133"/>
      <c r="BX140" s="133"/>
      <c r="BY140" s="133"/>
      <c r="BZ140" s="133"/>
    </row>
    <row r="141" spans="1:78" s="53" customFormat="1" ht="12.75" customHeight="1" x14ac:dyDescent="0.25">
      <c r="A141" s="53" t="str">
        <f>IF(D141="","",ROWS($A$1:A141))</f>
        <v/>
      </c>
      <c r="B141" s="56">
        <v>140</v>
      </c>
      <c r="C141" s="129" t="str">
        <f t="shared" si="2"/>
        <v/>
      </c>
      <c r="D141" s="129" t="str">
        <f>IFERROR(VLOOKUP($B141,'Section 2'!$C$16:$N$514,COLUMNS('Section 2'!$C$13:C$13),0),"")</f>
        <v/>
      </c>
      <c r="E141" s="130" t="str">
        <f>IF($D141="","",IF(ISBLANK(VLOOKUP($B141,'Section 2'!$C$16:$N$514,COLUMNS('Section 2'!$C$13:D$13),0)),"",VLOOKUP($B141,'Section 2'!$C$16:$N$514,COLUMNS('Section 2'!$C$13:D$13),0)))</f>
        <v/>
      </c>
      <c r="F141" s="129" t="str">
        <f>IF($D141="","",IF(ISBLANK(VLOOKUP($B141,'Section 2'!$C$16:$N$514,COLUMNS('Section 2'!$C$13:E$13),0)),"",VLOOKUP($B141,'Section 2'!$C$16:$N$514,COLUMNS('Section 2'!$C$13:E$13),0)))</f>
        <v/>
      </c>
      <c r="G141" s="129" t="str">
        <f>IF($D141="","",IF(ISBLANK(VLOOKUP($B141,'Section 2'!$C$16:$N$514,COLUMNS('Section 2'!$C$13:F$13),0)),"",VLOOKUP($B141,'Section 2'!$C$16:$N$514,COLUMNS('Section 2'!$C$13:F$13),0)))</f>
        <v/>
      </c>
      <c r="H141" s="129" t="str">
        <f>IF($D141="","",IF(ISBLANK(VLOOKUP($B141,'Section 2'!$C$16:$N$514,COLUMNS('Section 2'!$C$13:G$13),0)),"",VLOOKUP($B141,'Section 2'!$C$16:$N$514,COLUMNS('Section 2'!$C$13:G$13),0)))</f>
        <v/>
      </c>
      <c r="I141" s="129" t="str">
        <f>IF($D141="","",IF(ISBLANK(VLOOKUP($B141,'Section 2'!$C$16:$N$514,COLUMNS('Section 2'!$C$13:H$13),0)),"",VLOOKUP($B141,'Section 2'!$C$16:$N$514,COLUMNS('Section 2'!$C$13:H$13),0)))</f>
        <v/>
      </c>
      <c r="J141" s="129" t="str">
        <f>IF($D141="","",IF(ISBLANK(VLOOKUP($B141,'Section 2'!$C$16:$N$514,COLUMNS('Section 2'!$C$13:I$13),0)),"",VLOOKUP($B141,'Section 2'!$C$16:$N$514,COLUMNS('Section 2'!$C$13:I$13),0)))</f>
        <v/>
      </c>
      <c r="K141" s="129" t="str">
        <f>IF($D141="","",IF(ISBLANK(VLOOKUP($B141,'Section 2'!$C$16:$N$514,COLUMNS('Section 2'!$C$13:J$13),0)),"",VLOOKUP($B141,'Section 2'!$C$16:$N$514,COLUMNS('Section 2'!$C$13:J$13),0)))</f>
        <v/>
      </c>
      <c r="L141" s="129" t="str">
        <f>IF($D141="","",IF(ISBLANK(VLOOKUP($B141,'Section 2'!$C$16:$N$514,COLUMNS('Section 2'!$C$13:K$13),0)),"",VLOOKUP($B141,'Section 2'!$C$16:$N$514,COLUMNS('Section 2'!$C$13:K$13),0)))</f>
        <v/>
      </c>
      <c r="M141" s="129" t="str">
        <f>IF($D141="","",IF(ISBLANK(VLOOKUP($B141,'Section 2'!$C$16:$N$514,COLUMNS('Section 2'!$C$13:L$13),0)),"",VLOOKUP($B141,'Section 2'!$C$16:$N$514,COLUMNS('Section 2'!$C$13:L$13),0)))</f>
        <v/>
      </c>
      <c r="N141" s="129" t="str">
        <f>IF($D141="","",IF(ISBLANK(VLOOKUP($B141,'Section 2'!$C$16:$N$514,COLUMNS('Section 2'!$C$13:M$13),0)),"",VLOOKUP($B141,'Section 2'!$C$16:$N$514,COLUMNS('Section 2'!$C$13:M$13),0)))</f>
        <v/>
      </c>
      <c r="O141" s="130" t="str">
        <f>IF($M141=Lists!$K$4,IF(ISBLANK(VLOOKUP($B141,'Section 2'!$C$16:$N$514,COLUMNS('Section 2'!$C$13:N$13),0)),"",VLOOKUP($B141,'Section 2'!$C$16:$N$514,COLUMNS('Section 2'!$C$13:N$13),0)),"")</f>
        <v/>
      </c>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c r="AO141" s="133"/>
      <c r="AP141" s="133"/>
      <c r="AQ141" s="133"/>
      <c r="AR141" s="133"/>
      <c r="AS141" s="133"/>
      <c r="AT141" s="133"/>
      <c r="AU141" s="133"/>
      <c r="AV141" s="133"/>
      <c r="AW141" s="133"/>
      <c r="AX141" s="133"/>
      <c r="AY141" s="133"/>
      <c r="AZ141" s="133"/>
      <c r="BA141" s="133"/>
      <c r="BB141" s="133"/>
      <c r="BC141" s="133"/>
      <c r="BD141" s="133"/>
      <c r="BE141" s="133"/>
      <c r="BF141" s="133"/>
      <c r="BG141" s="133"/>
      <c r="BH141" s="133"/>
      <c r="BI141" s="133"/>
      <c r="BJ141" s="133"/>
      <c r="BK141" s="133"/>
      <c r="BL141" s="133"/>
      <c r="BM141" s="133"/>
      <c r="BN141" s="133"/>
      <c r="BO141" s="133"/>
      <c r="BP141" s="133"/>
      <c r="BQ141" s="133"/>
      <c r="BR141" s="133"/>
      <c r="BS141" s="133"/>
      <c r="BT141" s="133"/>
      <c r="BU141" s="133"/>
      <c r="BV141" s="133"/>
      <c r="BW141" s="133"/>
      <c r="BX141" s="133"/>
      <c r="BY141" s="133"/>
      <c r="BZ141" s="133"/>
    </row>
    <row r="142" spans="1:78" s="53" customFormat="1" ht="12.75" customHeight="1" x14ac:dyDescent="0.25">
      <c r="A142" s="53" t="str">
        <f>IF(D142="","",ROWS($A$1:A142))</f>
        <v/>
      </c>
      <c r="B142" s="56">
        <v>141</v>
      </c>
      <c r="C142" s="129" t="str">
        <f t="shared" si="2"/>
        <v/>
      </c>
      <c r="D142" s="129" t="str">
        <f>IFERROR(VLOOKUP($B142,'Section 2'!$C$16:$N$514,COLUMNS('Section 2'!$C$13:C$13),0),"")</f>
        <v/>
      </c>
      <c r="E142" s="130" t="str">
        <f>IF($D142="","",IF(ISBLANK(VLOOKUP($B142,'Section 2'!$C$16:$N$514,COLUMNS('Section 2'!$C$13:D$13),0)),"",VLOOKUP($B142,'Section 2'!$C$16:$N$514,COLUMNS('Section 2'!$C$13:D$13),0)))</f>
        <v/>
      </c>
      <c r="F142" s="129" t="str">
        <f>IF($D142="","",IF(ISBLANK(VLOOKUP($B142,'Section 2'!$C$16:$N$514,COLUMNS('Section 2'!$C$13:E$13),0)),"",VLOOKUP($B142,'Section 2'!$C$16:$N$514,COLUMNS('Section 2'!$C$13:E$13),0)))</f>
        <v/>
      </c>
      <c r="G142" s="129" t="str">
        <f>IF($D142="","",IF(ISBLANK(VLOOKUP($B142,'Section 2'!$C$16:$N$514,COLUMNS('Section 2'!$C$13:F$13),0)),"",VLOOKUP($B142,'Section 2'!$C$16:$N$514,COLUMNS('Section 2'!$C$13:F$13),0)))</f>
        <v/>
      </c>
      <c r="H142" s="129" t="str">
        <f>IF($D142="","",IF(ISBLANK(VLOOKUP($B142,'Section 2'!$C$16:$N$514,COLUMNS('Section 2'!$C$13:G$13),0)),"",VLOOKUP($B142,'Section 2'!$C$16:$N$514,COLUMNS('Section 2'!$C$13:G$13),0)))</f>
        <v/>
      </c>
      <c r="I142" s="129" t="str">
        <f>IF($D142="","",IF(ISBLANK(VLOOKUP($B142,'Section 2'!$C$16:$N$514,COLUMNS('Section 2'!$C$13:H$13),0)),"",VLOOKUP($B142,'Section 2'!$C$16:$N$514,COLUMNS('Section 2'!$C$13:H$13),0)))</f>
        <v/>
      </c>
      <c r="J142" s="129" t="str">
        <f>IF($D142="","",IF(ISBLANK(VLOOKUP($B142,'Section 2'!$C$16:$N$514,COLUMNS('Section 2'!$C$13:I$13),0)),"",VLOOKUP($B142,'Section 2'!$C$16:$N$514,COLUMNS('Section 2'!$C$13:I$13),0)))</f>
        <v/>
      </c>
      <c r="K142" s="129" t="str">
        <f>IF($D142="","",IF(ISBLANK(VLOOKUP($B142,'Section 2'!$C$16:$N$514,COLUMNS('Section 2'!$C$13:J$13),0)),"",VLOOKUP($B142,'Section 2'!$C$16:$N$514,COLUMNS('Section 2'!$C$13:J$13),0)))</f>
        <v/>
      </c>
      <c r="L142" s="129" t="str">
        <f>IF($D142="","",IF(ISBLANK(VLOOKUP($B142,'Section 2'!$C$16:$N$514,COLUMNS('Section 2'!$C$13:K$13),0)),"",VLOOKUP($B142,'Section 2'!$C$16:$N$514,COLUMNS('Section 2'!$C$13:K$13),0)))</f>
        <v/>
      </c>
      <c r="M142" s="129" t="str">
        <f>IF($D142="","",IF(ISBLANK(VLOOKUP($B142,'Section 2'!$C$16:$N$514,COLUMNS('Section 2'!$C$13:L$13),0)),"",VLOOKUP($B142,'Section 2'!$C$16:$N$514,COLUMNS('Section 2'!$C$13:L$13),0)))</f>
        <v/>
      </c>
      <c r="N142" s="129" t="str">
        <f>IF($D142="","",IF(ISBLANK(VLOOKUP($B142,'Section 2'!$C$16:$N$514,COLUMNS('Section 2'!$C$13:M$13),0)),"",VLOOKUP($B142,'Section 2'!$C$16:$N$514,COLUMNS('Section 2'!$C$13:M$13),0)))</f>
        <v/>
      </c>
      <c r="O142" s="130" t="str">
        <f>IF($M142=Lists!$K$4,IF(ISBLANK(VLOOKUP($B142,'Section 2'!$C$16:$N$514,COLUMNS('Section 2'!$C$13:N$13),0)),"",VLOOKUP($B142,'Section 2'!$C$16:$N$514,COLUMNS('Section 2'!$C$13:N$13),0)),"")</f>
        <v/>
      </c>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c r="AO142" s="133"/>
      <c r="AP142" s="133"/>
      <c r="AQ142" s="133"/>
      <c r="AR142" s="133"/>
      <c r="AS142" s="133"/>
      <c r="AT142" s="133"/>
      <c r="AU142" s="133"/>
      <c r="AV142" s="133"/>
      <c r="AW142" s="133"/>
      <c r="AX142" s="133"/>
      <c r="AY142" s="133"/>
      <c r="AZ142" s="133"/>
      <c r="BA142" s="133"/>
      <c r="BB142" s="133"/>
      <c r="BC142" s="133"/>
      <c r="BD142" s="133"/>
      <c r="BE142" s="133"/>
      <c r="BF142" s="133"/>
      <c r="BG142" s="133"/>
      <c r="BH142" s="133"/>
      <c r="BI142" s="133"/>
      <c r="BJ142" s="133"/>
      <c r="BK142" s="133"/>
      <c r="BL142" s="133"/>
      <c r="BM142" s="133"/>
      <c r="BN142" s="133"/>
      <c r="BO142" s="133"/>
      <c r="BP142" s="133"/>
      <c r="BQ142" s="133"/>
      <c r="BR142" s="133"/>
      <c r="BS142" s="133"/>
      <c r="BT142" s="133"/>
      <c r="BU142" s="133"/>
      <c r="BV142" s="133"/>
      <c r="BW142" s="133"/>
      <c r="BX142" s="133"/>
      <c r="BY142" s="133"/>
      <c r="BZ142" s="133"/>
    </row>
    <row r="143" spans="1:78" s="53" customFormat="1" ht="12.75" customHeight="1" x14ac:dyDescent="0.25">
      <c r="A143" s="53" t="str">
        <f>IF(D143="","",ROWS($A$1:A143))</f>
        <v/>
      </c>
      <c r="B143" s="56">
        <v>142</v>
      </c>
      <c r="C143" s="129" t="str">
        <f t="shared" si="2"/>
        <v/>
      </c>
      <c r="D143" s="129" t="str">
        <f>IFERROR(VLOOKUP($B143,'Section 2'!$C$16:$N$514,COLUMNS('Section 2'!$C$13:C$13),0),"")</f>
        <v/>
      </c>
      <c r="E143" s="130" t="str">
        <f>IF($D143="","",IF(ISBLANK(VLOOKUP($B143,'Section 2'!$C$16:$N$514,COLUMNS('Section 2'!$C$13:D$13),0)),"",VLOOKUP($B143,'Section 2'!$C$16:$N$514,COLUMNS('Section 2'!$C$13:D$13),0)))</f>
        <v/>
      </c>
      <c r="F143" s="129" t="str">
        <f>IF($D143="","",IF(ISBLANK(VLOOKUP($B143,'Section 2'!$C$16:$N$514,COLUMNS('Section 2'!$C$13:E$13),0)),"",VLOOKUP($B143,'Section 2'!$C$16:$N$514,COLUMNS('Section 2'!$C$13:E$13),0)))</f>
        <v/>
      </c>
      <c r="G143" s="129" t="str">
        <f>IF($D143="","",IF(ISBLANK(VLOOKUP($B143,'Section 2'!$C$16:$N$514,COLUMNS('Section 2'!$C$13:F$13),0)),"",VLOOKUP($B143,'Section 2'!$C$16:$N$514,COLUMNS('Section 2'!$C$13:F$13),0)))</f>
        <v/>
      </c>
      <c r="H143" s="129" t="str">
        <f>IF($D143="","",IF(ISBLANK(VLOOKUP($B143,'Section 2'!$C$16:$N$514,COLUMNS('Section 2'!$C$13:G$13),0)),"",VLOOKUP($B143,'Section 2'!$C$16:$N$514,COLUMNS('Section 2'!$C$13:G$13),0)))</f>
        <v/>
      </c>
      <c r="I143" s="129" t="str">
        <f>IF($D143="","",IF(ISBLANK(VLOOKUP($B143,'Section 2'!$C$16:$N$514,COLUMNS('Section 2'!$C$13:H$13),0)),"",VLOOKUP($B143,'Section 2'!$C$16:$N$514,COLUMNS('Section 2'!$C$13:H$13),0)))</f>
        <v/>
      </c>
      <c r="J143" s="129" t="str">
        <f>IF($D143="","",IF(ISBLANK(VLOOKUP($B143,'Section 2'!$C$16:$N$514,COLUMNS('Section 2'!$C$13:I$13),0)),"",VLOOKUP($B143,'Section 2'!$C$16:$N$514,COLUMNS('Section 2'!$C$13:I$13),0)))</f>
        <v/>
      </c>
      <c r="K143" s="129" t="str">
        <f>IF($D143="","",IF(ISBLANK(VLOOKUP($B143,'Section 2'!$C$16:$N$514,COLUMNS('Section 2'!$C$13:J$13),0)),"",VLOOKUP($B143,'Section 2'!$C$16:$N$514,COLUMNS('Section 2'!$C$13:J$13),0)))</f>
        <v/>
      </c>
      <c r="L143" s="129" t="str">
        <f>IF($D143="","",IF(ISBLANK(VLOOKUP($B143,'Section 2'!$C$16:$N$514,COLUMNS('Section 2'!$C$13:K$13),0)),"",VLOOKUP($B143,'Section 2'!$C$16:$N$514,COLUMNS('Section 2'!$C$13:K$13),0)))</f>
        <v/>
      </c>
      <c r="M143" s="129" t="str">
        <f>IF($D143="","",IF(ISBLANK(VLOOKUP($B143,'Section 2'!$C$16:$N$514,COLUMNS('Section 2'!$C$13:L$13),0)),"",VLOOKUP($B143,'Section 2'!$C$16:$N$514,COLUMNS('Section 2'!$C$13:L$13),0)))</f>
        <v/>
      </c>
      <c r="N143" s="129" t="str">
        <f>IF($D143="","",IF(ISBLANK(VLOOKUP($B143,'Section 2'!$C$16:$N$514,COLUMNS('Section 2'!$C$13:M$13),0)),"",VLOOKUP($B143,'Section 2'!$C$16:$N$514,COLUMNS('Section 2'!$C$13:M$13),0)))</f>
        <v/>
      </c>
      <c r="O143" s="130" t="str">
        <f>IF($M143=Lists!$K$4,IF(ISBLANK(VLOOKUP($B143,'Section 2'!$C$16:$N$514,COLUMNS('Section 2'!$C$13:N$13),0)),"",VLOOKUP($B143,'Section 2'!$C$16:$N$514,COLUMNS('Section 2'!$C$13:N$13),0)),"")</f>
        <v/>
      </c>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c r="AO143" s="133"/>
      <c r="AP143" s="133"/>
      <c r="AQ143" s="133"/>
      <c r="AR143" s="133"/>
      <c r="AS143" s="133"/>
      <c r="AT143" s="133"/>
      <c r="AU143" s="133"/>
      <c r="AV143" s="133"/>
      <c r="AW143" s="133"/>
      <c r="AX143" s="133"/>
      <c r="AY143" s="133"/>
      <c r="AZ143" s="133"/>
      <c r="BA143" s="133"/>
      <c r="BB143" s="133"/>
      <c r="BC143" s="133"/>
      <c r="BD143" s="133"/>
      <c r="BE143" s="133"/>
      <c r="BF143" s="133"/>
      <c r="BG143" s="133"/>
      <c r="BH143" s="133"/>
      <c r="BI143" s="133"/>
      <c r="BJ143" s="133"/>
      <c r="BK143" s="133"/>
      <c r="BL143" s="133"/>
      <c r="BM143" s="133"/>
      <c r="BN143" s="133"/>
      <c r="BO143" s="133"/>
      <c r="BP143" s="133"/>
      <c r="BQ143" s="133"/>
      <c r="BR143" s="133"/>
      <c r="BS143" s="133"/>
      <c r="BT143" s="133"/>
      <c r="BU143" s="133"/>
      <c r="BV143" s="133"/>
      <c r="BW143" s="133"/>
      <c r="BX143" s="133"/>
      <c r="BY143" s="133"/>
      <c r="BZ143" s="133"/>
    </row>
    <row r="144" spans="1:78" s="53" customFormat="1" ht="12.75" customHeight="1" x14ac:dyDescent="0.25">
      <c r="A144" s="53" t="str">
        <f>IF(D144="","",ROWS($A$1:A144))</f>
        <v/>
      </c>
      <c r="B144" s="56">
        <v>143</v>
      </c>
      <c r="C144" s="129" t="str">
        <f t="shared" si="2"/>
        <v/>
      </c>
      <c r="D144" s="129" t="str">
        <f>IFERROR(VLOOKUP($B144,'Section 2'!$C$16:$N$514,COLUMNS('Section 2'!$C$13:C$13),0),"")</f>
        <v/>
      </c>
      <c r="E144" s="130" t="str">
        <f>IF($D144="","",IF(ISBLANK(VLOOKUP($B144,'Section 2'!$C$16:$N$514,COLUMNS('Section 2'!$C$13:D$13),0)),"",VLOOKUP($B144,'Section 2'!$C$16:$N$514,COLUMNS('Section 2'!$C$13:D$13),0)))</f>
        <v/>
      </c>
      <c r="F144" s="129" t="str">
        <f>IF($D144="","",IF(ISBLANK(VLOOKUP($B144,'Section 2'!$C$16:$N$514,COLUMNS('Section 2'!$C$13:E$13),0)),"",VLOOKUP($B144,'Section 2'!$C$16:$N$514,COLUMNS('Section 2'!$C$13:E$13),0)))</f>
        <v/>
      </c>
      <c r="G144" s="129" t="str">
        <f>IF($D144="","",IF(ISBLANK(VLOOKUP($B144,'Section 2'!$C$16:$N$514,COLUMNS('Section 2'!$C$13:F$13),0)),"",VLOOKUP($B144,'Section 2'!$C$16:$N$514,COLUMNS('Section 2'!$C$13:F$13),0)))</f>
        <v/>
      </c>
      <c r="H144" s="129" t="str">
        <f>IF($D144="","",IF(ISBLANK(VLOOKUP($B144,'Section 2'!$C$16:$N$514,COLUMNS('Section 2'!$C$13:G$13),0)),"",VLOOKUP($B144,'Section 2'!$C$16:$N$514,COLUMNS('Section 2'!$C$13:G$13),0)))</f>
        <v/>
      </c>
      <c r="I144" s="129" t="str">
        <f>IF($D144="","",IF(ISBLANK(VLOOKUP($B144,'Section 2'!$C$16:$N$514,COLUMNS('Section 2'!$C$13:H$13),0)),"",VLOOKUP($B144,'Section 2'!$C$16:$N$514,COLUMNS('Section 2'!$C$13:H$13),0)))</f>
        <v/>
      </c>
      <c r="J144" s="129" t="str">
        <f>IF($D144="","",IF(ISBLANK(VLOOKUP($B144,'Section 2'!$C$16:$N$514,COLUMNS('Section 2'!$C$13:I$13),0)),"",VLOOKUP($B144,'Section 2'!$C$16:$N$514,COLUMNS('Section 2'!$C$13:I$13),0)))</f>
        <v/>
      </c>
      <c r="K144" s="129" t="str">
        <f>IF($D144="","",IF(ISBLANK(VLOOKUP($B144,'Section 2'!$C$16:$N$514,COLUMNS('Section 2'!$C$13:J$13),0)),"",VLOOKUP($B144,'Section 2'!$C$16:$N$514,COLUMNS('Section 2'!$C$13:J$13),0)))</f>
        <v/>
      </c>
      <c r="L144" s="129" t="str">
        <f>IF($D144="","",IF(ISBLANK(VLOOKUP($B144,'Section 2'!$C$16:$N$514,COLUMNS('Section 2'!$C$13:K$13),0)),"",VLOOKUP($B144,'Section 2'!$C$16:$N$514,COLUMNS('Section 2'!$C$13:K$13),0)))</f>
        <v/>
      </c>
      <c r="M144" s="129" t="str">
        <f>IF($D144="","",IF(ISBLANK(VLOOKUP($B144,'Section 2'!$C$16:$N$514,COLUMNS('Section 2'!$C$13:L$13),0)),"",VLOOKUP($B144,'Section 2'!$C$16:$N$514,COLUMNS('Section 2'!$C$13:L$13),0)))</f>
        <v/>
      </c>
      <c r="N144" s="129" t="str">
        <f>IF($D144="","",IF(ISBLANK(VLOOKUP($B144,'Section 2'!$C$16:$N$514,COLUMNS('Section 2'!$C$13:M$13),0)),"",VLOOKUP($B144,'Section 2'!$C$16:$N$514,COLUMNS('Section 2'!$C$13:M$13),0)))</f>
        <v/>
      </c>
      <c r="O144" s="130" t="str">
        <f>IF($M144=Lists!$K$4,IF(ISBLANK(VLOOKUP($B144,'Section 2'!$C$16:$N$514,COLUMNS('Section 2'!$C$13:N$13),0)),"",VLOOKUP($B144,'Section 2'!$C$16:$N$514,COLUMNS('Section 2'!$C$13:N$13),0)),"")</f>
        <v/>
      </c>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c r="AO144" s="133"/>
      <c r="AP144" s="133"/>
      <c r="AQ144" s="133"/>
      <c r="AR144" s="133"/>
      <c r="AS144" s="133"/>
      <c r="AT144" s="133"/>
      <c r="AU144" s="133"/>
      <c r="AV144" s="133"/>
      <c r="AW144" s="133"/>
      <c r="AX144" s="133"/>
      <c r="AY144" s="133"/>
      <c r="AZ144" s="133"/>
      <c r="BA144" s="133"/>
      <c r="BB144" s="133"/>
      <c r="BC144" s="133"/>
      <c r="BD144" s="133"/>
      <c r="BE144" s="133"/>
      <c r="BF144" s="133"/>
      <c r="BG144" s="133"/>
      <c r="BH144" s="133"/>
      <c r="BI144" s="133"/>
      <c r="BJ144" s="133"/>
      <c r="BK144" s="133"/>
      <c r="BL144" s="133"/>
      <c r="BM144" s="133"/>
      <c r="BN144" s="133"/>
      <c r="BO144" s="133"/>
      <c r="BP144" s="133"/>
      <c r="BQ144" s="133"/>
      <c r="BR144" s="133"/>
      <c r="BS144" s="133"/>
      <c r="BT144" s="133"/>
      <c r="BU144" s="133"/>
      <c r="BV144" s="133"/>
      <c r="BW144" s="133"/>
      <c r="BX144" s="133"/>
      <c r="BY144" s="133"/>
      <c r="BZ144" s="133"/>
    </row>
    <row r="145" spans="1:78" s="53" customFormat="1" ht="12.75" customHeight="1" x14ac:dyDescent="0.25">
      <c r="A145" s="53" t="str">
        <f>IF(D145="","",ROWS($A$1:A145))</f>
        <v/>
      </c>
      <c r="B145" s="56">
        <v>144</v>
      </c>
      <c r="C145" s="129" t="str">
        <f t="shared" si="2"/>
        <v/>
      </c>
      <c r="D145" s="129" t="str">
        <f>IFERROR(VLOOKUP($B145,'Section 2'!$C$16:$N$514,COLUMNS('Section 2'!$C$13:C$13),0),"")</f>
        <v/>
      </c>
      <c r="E145" s="130" t="str">
        <f>IF($D145="","",IF(ISBLANK(VLOOKUP($B145,'Section 2'!$C$16:$N$514,COLUMNS('Section 2'!$C$13:D$13),0)),"",VLOOKUP($B145,'Section 2'!$C$16:$N$514,COLUMNS('Section 2'!$C$13:D$13),0)))</f>
        <v/>
      </c>
      <c r="F145" s="129" t="str">
        <f>IF($D145="","",IF(ISBLANK(VLOOKUP($B145,'Section 2'!$C$16:$N$514,COLUMNS('Section 2'!$C$13:E$13),0)),"",VLOOKUP($B145,'Section 2'!$C$16:$N$514,COLUMNS('Section 2'!$C$13:E$13),0)))</f>
        <v/>
      </c>
      <c r="G145" s="129" t="str">
        <f>IF($D145="","",IF(ISBLANK(VLOOKUP($B145,'Section 2'!$C$16:$N$514,COLUMNS('Section 2'!$C$13:F$13),0)),"",VLOOKUP($B145,'Section 2'!$C$16:$N$514,COLUMNS('Section 2'!$C$13:F$13),0)))</f>
        <v/>
      </c>
      <c r="H145" s="129" t="str">
        <f>IF($D145="","",IF(ISBLANK(VLOOKUP($B145,'Section 2'!$C$16:$N$514,COLUMNS('Section 2'!$C$13:G$13),0)),"",VLOOKUP($B145,'Section 2'!$C$16:$N$514,COLUMNS('Section 2'!$C$13:G$13),0)))</f>
        <v/>
      </c>
      <c r="I145" s="129" t="str">
        <f>IF($D145="","",IF(ISBLANK(VLOOKUP($B145,'Section 2'!$C$16:$N$514,COLUMNS('Section 2'!$C$13:H$13),0)),"",VLOOKUP($B145,'Section 2'!$C$16:$N$514,COLUMNS('Section 2'!$C$13:H$13),0)))</f>
        <v/>
      </c>
      <c r="J145" s="129" t="str">
        <f>IF($D145="","",IF(ISBLANK(VLOOKUP($B145,'Section 2'!$C$16:$N$514,COLUMNS('Section 2'!$C$13:I$13),0)),"",VLOOKUP($B145,'Section 2'!$C$16:$N$514,COLUMNS('Section 2'!$C$13:I$13),0)))</f>
        <v/>
      </c>
      <c r="K145" s="129" t="str">
        <f>IF($D145="","",IF(ISBLANK(VLOOKUP($B145,'Section 2'!$C$16:$N$514,COLUMNS('Section 2'!$C$13:J$13),0)),"",VLOOKUP($B145,'Section 2'!$C$16:$N$514,COLUMNS('Section 2'!$C$13:J$13),0)))</f>
        <v/>
      </c>
      <c r="L145" s="129" t="str">
        <f>IF($D145="","",IF(ISBLANK(VLOOKUP($B145,'Section 2'!$C$16:$N$514,COLUMNS('Section 2'!$C$13:K$13),0)),"",VLOOKUP($B145,'Section 2'!$C$16:$N$514,COLUMNS('Section 2'!$C$13:K$13),0)))</f>
        <v/>
      </c>
      <c r="M145" s="129" t="str">
        <f>IF($D145="","",IF(ISBLANK(VLOOKUP($B145,'Section 2'!$C$16:$N$514,COLUMNS('Section 2'!$C$13:L$13),0)),"",VLOOKUP($B145,'Section 2'!$C$16:$N$514,COLUMNS('Section 2'!$C$13:L$13),0)))</f>
        <v/>
      </c>
      <c r="N145" s="129" t="str">
        <f>IF($D145="","",IF(ISBLANK(VLOOKUP($B145,'Section 2'!$C$16:$N$514,COLUMNS('Section 2'!$C$13:M$13),0)),"",VLOOKUP($B145,'Section 2'!$C$16:$N$514,COLUMNS('Section 2'!$C$13:M$13),0)))</f>
        <v/>
      </c>
      <c r="O145" s="130" t="str">
        <f>IF($M145=Lists!$K$4,IF(ISBLANK(VLOOKUP($B145,'Section 2'!$C$16:$N$514,COLUMNS('Section 2'!$C$13:N$13),0)),"",VLOOKUP($B145,'Section 2'!$C$16:$N$514,COLUMNS('Section 2'!$C$13:N$13),0)),"")</f>
        <v/>
      </c>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133"/>
      <c r="AP145" s="133"/>
      <c r="AQ145" s="133"/>
      <c r="AR145" s="133"/>
      <c r="AS145" s="133"/>
      <c r="AT145" s="133"/>
      <c r="AU145" s="133"/>
      <c r="AV145" s="133"/>
      <c r="AW145" s="133"/>
      <c r="AX145" s="133"/>
      <c r="AY145" s="133"/>
      <c r="AZ145" s="133"/>
      <c r="BA145" s="133"/>
      <c r="BB145" s="133"/>
      <c r="BC145" s="133"/>
      <c r="BD145" s="133"/>
      <c r="BE145" s="133"/>
      <c r="BF145" s="133"/>
      <c r="BG145" s="133"/>
      <c r="BH145" s="133"/>
      <c r="BI145" s="133"/>
      <c r="BJ145" s="133"/>
      <c r="BK145" s="133"/>
      <c r="BL145" s="133"/>
      <c r="BM145" s="133"/>
      <c r="BN145" s="133"/>
      <c r="BO145" s="133"/>
      <c r="BP145" s="133"/>
      <c r="BQ145" s="133"/>
      <c r="BR145" s="133"/>
      <c r="BS145" s="133"/>
      <c r="BT145" s="133"/>
      <c r="BU145" s="133"/>
      <c r="BV145" s="133"/>
      <c r="BW145" s="133"/>
      <c r="BX145" s="133"/>
      <c r="BY145" s="133"/>
      <c r="BZ145" s="133"/>
    </row>
    <row r="146" spans="1:78" s="53" customFormat="1" ht="12.75" customHeight="1" x14ac:dyDescent="0.25">
      <c r="A146" s="53" t="str">
        <f>IF(D146="","",ROWS($A$1:A146))</f>
        <v/>
      </c>
      <c r="B146" s="56">
        <v>145</v>
      </c>
      <c r="C146" s="129" t="str">
        <f t="shared" si="2"/>
        <v/>
      </c>
      <c r="D146" s="129" t="str">
        <f>IFERROR(VLOOKUP($B146,'Section 2'!$C$16:$N$514,COLUMNS('Section 2'!$C$13:C$13),0),"")</f>
        <v/>
      </c>
      <c r="E146" s="130" t="str">
        <f>IF($D146="","",IF(ISBLANK(VLOOKUP($B146,'Section 2'!$C$16:$N$514,COLUMNS('Section 2'!$C$13:D$13),0)),"",VLOOKUP($B146,'Section 2'!$C$16:$N$514,COLUMNS('Section 2'!$C$13:D$13),0)))</f>
        <v/>
      </c>
      <c r="F146" s="129" t="str">
        <f>IF($D146="","",IF(ISBLANK(VLOOKUP($B146,'Section 2'!$C$16:$N$514,COLUMNS('Section 2'!$C$13:E$13),0)),"",VLOOKUP($B146,'Section 2'!$C$16:$N$514,COLUMNS('Section 2'!$C$13:E$13),0)))</f>
        <v/>
      </c>
      <c r="G146" s="129" t="str">
        <f>IF($D146="","",IF(ISBLANK(VLOOKUP($B146,'Section 2'!$C$16:$N$514,COLUMNS('Section 2'!$C$13:F$13),0)),"",VLOOKUP($B146,'Section 2'!$C$16:$N$514,COLUMNS('Section 2'!$C$13:F$13),0)))</f>
        <v/>
      </c>
      <c r="H146" s="129" t="str">
        <f>IF($D146="","",IF(ISBLANK(VLOOKUP($B146,'Section 2'!$C$16:$N$514,COLUMNS('Section 2'!$C$13:G$13),0)),"",VLOOKUP($B146,'Section 2'!$C$16:$N$514,COLUMNS('Section 2'!$C$13:G$13),0)))</f>
        <v/>
      </c>
      <c r="I146" s="129" t="str">
        <f>IF($D146="","",IF(ISBLANK(VLOOKUP($B146,'Section 2'!$C$16:$N$514,COLUMNS('Section 2'!$C$13:H$13),0)),"",VLOOKUP($B146,'Section 2'!$C$16:$N$514,COLUMNS('Section 2'!$C$13:H$13),0)))</f>
        <v/>
      </c>
      <c r="J146" s="129" t="str">
        <f>IF($D146="","",IF(ISBLANK(VLOOKUP($B146,'Section 2'!$C$16:$N$514,COLUMNS('Section 2'!$C$13:I$13),0)),"",VLOOKUP($B146,'Section 2'!$C$16:$N$514,COLUMNS('Section 2'!$C$13:I$13),0)))</f>
        <v/>
      </c>
      <c r="K146" s="129" t="str">
        <f>IF($D146="","",IF(ISBLANK(VLOOKUP($B146,'Section 2'!$C$16:$N$514,COLUMNS('Section 2'!$C$13:J$13),0)),"",VLOOKUP($B146,'Section 2'!$C$16:$N$514,COLUMNS('Section 2'!$C$13:J$13),0)))</f>
        <v/>
      </c>
      <c r="L146" s="129" t="str">
        <f>IF($D146="","",IF(ISBLANK(VLOOKUP($B146,'Section 2'!$C$16:$N$514,COLUMNS('Section 2'!$C$13:K$13),0)),"",VLOOKUP($B146,'Section 2'!$C$16:$N$514,COLUMNS('Section 2'!$C$13:K$13),0)))</f>
        <v/>
      </c>
      <c r="M146" s="129" t="str">
        <f>IF($D146="","",IF(ISBLANK(VLOOKUP($B146,'Section 2'!$C$16:$N$514,COLUMNS('Section 2'!$C$13:L$13),0)),"",VLOOKUP($B146,'Section 2'!$C$16:$N$514,COLUMNS('Section 2'!$C$13:L$13),0)))</f>
        <v/>
      </c>
      <c r="N146" s="129" t="str">
        <f>IF($D146="","",IF(ISBLANK(VLOOKUP($B146,'Section 2'!$C$16:$N$514,COLUMNS('Section 2'!$C$13:M$13),0)),"",VLOOKUP($B146,'Section 2'!$C$16:$N$514,COLUMNS('Section 2'!$C$13:M$13),0)))</f>
        <v/>
      </c>
      <c r="O146" s="130" t="str">
        <f>IF($M146=Lists!$K$4,IF(ISBLANK(VLOOKUP($B146,'Section 2'!$C$16:$N$514,COLUMNS('Section 2'!$C$13:N$13),0)),"",VLOOKUP($B146,'Section 2'!$C$16:$N$514,COLUMNS('Section 2'!$C$13:N$13),0)),"")</f>
        <v/>
      </c>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133"/>
      <c r="AP146" s="133"/>
      <c r="AQ146" s="133"/>
      <c r="AR146" s="133"/>
      <c r="AS146" s="133"/>
      <c r="AT146" s="133"/>
      <c r="AU146" s="133"/>
      <c r="AV146" s="133"/>
      <c r="AW146" s="133"/>
      <c r="AX146" s="133"/>
      <c r="AY146" s="133"/>
      <c r="AZ146" s="133"/>
      <c r="BA146" s="133"/>
      <c r="BB146" s="133"/>
      <c r="BC146" s="133"/>
      <c r="BD146" s="133"/>
      <c r="BE146" s="133"/>
      <c r="BF146" s="133"/>
      <c r="BG146" s="133"/>
      <c r="BH146" s="133"/>
      <c r="BI146" s="133"/>
      <c r="BJ146" s="133"/>
      <c r="BK146" s="133"/>
      <c r="BL146" s="133"/>
      <c r="BM146" s="133"/>
      <c r="BN146" s="133"/>
      <c r="BO146" s="133"/>
      <c r="BP146" s="133"/>
      <c r="BQ146" s="133"/>
      <c r="BR146" s="133"/>
      <c r="BS146" s="133"/>
      <c r="BT146" s="133"/>
      <c r="BU146" s="133"/>
      <c r="BV146" s="133"/>
      <c r="BW146" s="133"/>
      <c r="BX146" s="133"/>
      <c r="BY146" s="133"/>
      <c r="BZ146" s="133"/>
    </row>
    <row r="147" spans="1:78" s="53" customFormat="1" ht="12.75" customHeight="1" x14ac:dyDescent="0.25">
      <c r="A147" s="53" t="str">
        <f>IF(D147="","",ROWS($A$1:A147))</f>
        <v/>
      </c>
      <c r="B147" s="56">
        <v>146</v>
      </c>
      <c r="C147" s="129" t="str">
        <f t="shared" si="2"/>
        <v/>
      </c>
      <c r="D147" s="129" t="str">
        <f>IFERROR(VLOOKUP($B147,'Section 2'!$C$16:$N$514,COLUMNS('Section 2'!$C$13:C$13),0),"")</f>
        <v/>
      </c>
      <c r="E147" s="130" t="str">
        <f>IF($D147="","",IF(ISBLANK(VLOOKUP($B147,'Section 2'!$C$16:$N$514,COLUMNS('Section 2'!$C$13:D$13),0)),"",VLOOKUP($B147,'Section 2'!$C$16:$N$514,COLUMNS('Section 2'!$C$13:D$13),0)))</f>
        <v/>
      </c>
      <c r="F147" s="129" t="str">
        <f>IF($D147="","",IF(ISBLANK(VLOOKUP($B147,'Section 2'!$C$16:$N$514,COLUMNS('Section 2'!$C$13:E$13),0)),"",VLOOKUP($B147,'Section 2'!$C$16:$N$514,COLUMNS('Section 2'!$C$13:E$13),0)))</f>
        <v/>
      </c>
      <c r="G147" s="129" t="str">
        <f>IF($D147="","",IF(ISBLANK(VLOOKUP($B147,'Section 2'!$C$16:$N$514,COLUMNS('Section 2'!$C$13:F$13),0)),"",VLOOKUP($B147,'Section 2'!$C$16:$N$514,COLUMNS('Section 2'!$C$13:F$13),0)))</f>
        <v/>
      </c>
      <c r="H147" s="129" t="str">
        <f>IF($D147="","",IF(ISBLANK(VLOOKUP($B147,'Section 2'!$C$16:$N$514,COLUMNS('Section 2'!$C$13:G$13),0)),"",VLOOKUP($B147,'Section 2'!$C$16:$N$514,COLUMNS('Section 2'!$C$13:G$13),0)))</f>
        <v/>
      </c>
      <c r="I147" s="129" t="str">
        <f>IF($D147="","",IF(ISBLANK(VLOOKUP($B147,'Section 2'!$C$16:$N$514,COLUMNS('Section 2'!$C$13:H$13),0)),"",VLOOKUP($B147,'Section 2'!$C$16:$N$514,COLUMNS('Section 2'!$C$13:H$13),0)))</f>
        <v/>
      </c>
      <c r="J147" s="129" t="str">
        <f>IF($D147="","",IF(ISBLANK(VLOOKUP($B147,'Section 2'!$C$16:$N$514,COLUMNS('Section 2'!$C$13:I$13),0)),"",VLOOKUP($B147,'Section 2'!$C$16:$N$514,COLUMNS('Section 2'!$C$13:I$13),0)))</f>
        <v/>
      </c>
      <c r="K147" s="129" t="str">
        <f>IF($D147="","",IF(ISBLANK(VLOOKUP($B147,'Section 2'!$C$16:$N$514,COLUMNS('Section 2'!$C$13:J$13),0)),"",VLOOKUP($B147,'Section 2'!$C$16:$N$514,COLUMNS('Section 2'!$C$13:J$13),0)))</f>
        <v/>
      </c>
      <c r="L147" s="129" t="str">
        <f>IF($D147="","",IF(ISBLANK(VLOOKUP($B147,'Section 2'!$C$16:$N$514,COLUMNS('Section 2'!$C$13:K$13),0)),"",VLOOKUP($B147,'Section 2'!$C$16:$N$514,COLUMNS('Section 2'!$C$13:K$13),0)))</f>
        <v/>
      </c>
      <c r="M147" s="129" t="str">
        <f>IF($D147="","",IF(ISBLANK(VLOOKUP($B147,'Section 2'!$C$16:$N$514,COLUMNS('Section 2'!$C$13:L$13),0)),"",VLOOKUP($B147,'Section 2'!$C$16:$N$514,COLUMNS('Section 2'!$C$13:L$13),0)))</f>
        <v/>
      </c>
      <c r="N147" s="129" t="str">
        <f>IF($D147="","",IF(ISBLANK(VLOOKUP($B147,'Section 2'!$C$16:$N$514,COLUMNS('Section 2'!$C$13:M$13),0)),"",VLOOKUP($B147,'Section 2'!$C$16:$N$514,COLUMNS('Section 2'!$C$13:M$13),0)))</f>
        <v/>
      </c>
      <c r="O147" s="130" t="str">
        <f>IF($M147=Lists!$K$4,IF(ISBLANK(VLOOKUP($B147,'Section 2'!$C$16:$N$514,COLUMNS('Section 2'!$C$13:N$13),0)),"",VLOOKUP($B147,'Section 2'!$C$16:$N$514,COLUMNS('Section 2'!$C$13:N$13),0)),"")</f>
        <v/>
      </c>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c r="AO147" s="133"/>
      <c r="AP147" s="133"/>
      <c r="AQ147" s="133"/>
      <c r="AR147" s="133"/>
      <c r="AS147" s="133"/>
      <c r="AT147" s="133"/>
      <c r="AU147" s="133"/>
      <c r="AV147" s="133"/>
      <c r="AW147" s="133"/>
      <c r="AX147" s="133"/>
      <c r="AY147" s="133"/>
      <c r="AZ147" s="133"/>
      <c r="BA147" s="133"/>
      <c r="BB147" s="133"/>
      <c r="BC147" s="133"/>
      <c r="BD147" s="133"/>
      <c r="BE147" s="133"/>
      <c r="BF147" s="133"/>
      <c r="BG147" s="133"/>
      <c r="BH147" s="133"/>
      <c r="BI147" s="133"/>
      <c r="BJ147" s="133"/>
      <c r="BK147" s="133"/>
      <c r="BL147" s="133"/>
      <c r="BM147" s="133"/>
      <c r="BN147" s="133"/>
      <c r="BO147" s="133"/>
      <c r="BP147" s="133"/>
      <c r="BQ147" s="133"/>
      <c r="BR147" s="133"/>
      <c r="BS147" s="133"/>
      <c r="BT147" s="133"/>
      <c r="BU147" s="133"/>
      <c r="BV147" s="133"/>
      <c r="BW147" s="133"/>
      <c r="BX147" s="133"/>
      <c r="BY147" s="133"/>
      <c r="BZ147" s="133"/>
    </row>
    <row r="148" spans="1:78" s="53" customFormat="1" ht="12.75" customHeight="1" x14ac:dyDescent="0.25">
      <c r="A148" s="53" t="str">
        <f>IF(D148="","",ROWS($A$1:A148))</f>
        <v/>
      </c>
      <c r="B148" s="56">
        <v>147</v>
      </c>
      <c r="C148" s="129" t="str">
        <f t="shared" si="2"/>
        <v/>
      </c>
      <c r="D148" s="129" t="str">
        <f>IFERROR(VLOOKUP($B148,'Section 2'!$C$16:$N$514,COLUMNS('Section 2'!$C$13:C$13),0),"")</f>
        <v/>
      </c>
      <c r="E148" s="130" t="str">
        <f>IF($D148="","",IF(ISBLANK(VLOOKUP($B148,'Section 2'!$C$16:$N$514,COLUMNS('Section 2'!$C$13:D$13),0)),"",VLOOKUP($B148,'Section 2'!$C$16:$N$514,COLUMNS('Section 2'!$C$13:D$13),0)))</f>
        <v/>
      </c>
      <c r="F148" s="129" t="str">
        <f>IF($D148="","",IF(ISBLANK(VLOOKUP($B148,'Section 2'!$C$16:$N$514,COLUMNS('Section 2'!$C$13:E$13),0)),"",VLOOKUP($B148,'Section 2'!$C$16:$N$514,COLUMNS('Section 2'!$C$13:E$13),0)))</f>
        <v/>
      </c>
      <c r="G148" s="129" t="str">
        <f>IF($D148="","",IF(ISBLANK(VLOOKUP($B148,'Section 2'!$C$16:$N$514,COLUMNS('Section 2'!$C$13:F$13),0)),"",VLOOKUP($B148,'Section 2'!$C$16:$N$514,COLUMNS('Section 2'!$C$13:F$13),0)))</f>
        <v/>
      </c>
      <c r="H148" s="129" t="str">
        <f>IF($D148="","",IF(ISBLANK(VLOOKUP($B148,'Section 2'!$C$16:$N$514,COLUMNS('Section 2'!$C$13:G$13),0)),"",VLOOKUP($B148,'Section 2'!$C$16:$N$514,COLUMNS('Section 2'!$C$13:G$13),0)))</f>
        <v/>
      </c>
      <c r="I148" s="129" t="str">
        <f>IF($D148="","",IF(ISBLANK(VLOOKUP($B148,'Section 2'!$C$16:$N$514,COLUMNS('Section 2'!$C$13:H$13),0)),"",VLOOKUP($B148,'Section 2'!$C$16:$N$514,COLUMNS('Section 2'!$C$13:H$13),0)))</f>
        <v/>
      </c>
      <c r="J148" s="129" t="str">
        <f>IF($D148="","",IF(ISBLANK(VLOOKUP($B148,'Section 2'!$C$16:$N$514,COLUMNS('Section 2'!$C$13:I$13),0)),"",VLOOKUP($B148,'Section 2'!$C$16:$N$514,COLUMNS('Section 2'!$C$13:I$13),0)))</f>
        <v/>
      </c>
      <c r="K148" s="129" t="str">
        <f>IF($D148="","",IF(ISBLANK(VLOOKUP($B148,'Section 2'!$C$16:$N$514,COLUMNS('Section 2'!$C$13:J$13),0)),"",VLOOKUP($B148,'Section 2'!$C$16:$N$514,COLUMNS('Section 2'!$C$13:J$13),0)))</f>
        <v/>
      </c>
      <c r="L148" s="129" t="str">
        <f>IF($D148="","",IF(ISBLANK(VLOOKUP($B148,'Section 2'!$C$16:$N$514,COLUMNS('Section 2'!$C$13:K$13),0)),"",VLOOKUP($B148,'Section 2'!$C$16:$N$514,COLUMNS('Section 2'!$C$13:K$13),0)))</f>
        <v/>
      </c>
      <c r="M148" s="129" t="str">
        <f>IF($D148="","",IF(ISBLANK(VLOOKUP($B148,'Section 2'!$C$16:$N$514,COLUMNS('Section 2'!$C$13:L$13),0)),"",VLOOKUP($B148,'Section 2'!$C$16:$N$514,COLUMNS('Section 2'!$C$13:L$13),0)))</f>
        <v/>
      </c>
      <c r="N148" s="129" t="str">
        <f>IF($D148="","",IF(ISBLANK(VLOOKUP($B148,'Section 2'!$C$16:$N$514,COLUMNS('Section 2'!$C$13:M$13),0)),"",VLOOKUP($B148,'Section 2'!$C$16:$N$514,COLUMNS('Section 2'!$C$13:M$13),0)))</f>
        <v/>
      </c>
      <c r="O148" s="130" t="str">
        <f>IF($M148=Lists!$K$4,IF(ISBLANK(VLOOKUP($B148,'Section 2'!$C$16:$N$514,COLUMNS('Section 2'!$C$13:N$13),0)),"",VLOOKUP($B148,'Section 2'!$C$16:$N$514,COLUMNS('Section 2'!$C$13:N$13),0)),"")</f>
        <v/>
      </c>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3"/>
      <c r="AK148" s="133"/>
      <c r="AL148" s="133"/>
      <c r="AM148" s="133"/>
      <c r="AN148" s="133"/>
      <c r="AO148" s="133"/>
      <c r="AP148" s="133"/>
      <c r="AQ148" s="133"/>
      <c r="AR148" s="133"/>
      <c r="AS148" s="133"/>
      <c r="AT148" s="133"/>
      <c r="AU148" s="133"/>
      <c r="AV148" s="133"/>
      <c r="AW148" s="133"/>
      <c r="AX148" s="133"/>
      <c r="AY148" s="133"/>
      <c r="AZ148" s="133"/>
      <c r="BA148" s="133"/>
      <c r="BB148" s="133"/>
      <c r="BC148" s="133"/>
      <c r="BD148" s="133"/>
      <c r="BE148" s="133"/>
      <c r="BF148" s="133"/>
      <c r="BG148" s="133"/>
      <c r="BH148" s="133"/>
      <c r="BI148" s="133"/>
      <c r="BJ148" s="133"/>
      <c r="BK148" s="133"/>
      <c r="BL148" s="133"/>
      <c r="BM148" s="133"/>
      <c r="BN148" s="133"/>
      <c r="BO148" s="133"/>
      <c r="BP148" s="133"/>
      <c r="BQ148" s="133"/>
      <c r="BR148" s="133"/>
      <c r="BS148" s="133"/>
      <c r="BT148" s="133"/>
      <c r="BU148" s="133"/>
      <c r="BV148" s="133"/>
      <c r="BW148" s="133"/>
      <c r="BX148" s="133"/>
      <c r="BY148" s="133"/>
      <c r="BZ148" s="133"/>
    </row>
    <row r="149" spans="1:78" s="53" customFormat="1" ht="12.75" customHeight="1" x14ac:dyDescent="0.25">
      <c r="A149" s="53" t="str">
        <f>IF(D149="","",ROWS($A$1:A149))</f>
        <v/>
      </c>
      <c r="B149" s="56">
        <v>148</v>
      </c>
      <c r="C149" s="129" t="str">
        <f t="shared" si="2"/>
        <v/>
      </c>
      <c r="D149" s="129" t="str">
        <f>IFERROR(VLOOKUP($B149,'Section 2'!$C$16:$N$514,COLUMNS('Section 2'!$C$13:C$13),0),"")</f>
        <v/>
      </c>
      <c r="E149" s="130" t="str">
        <f>IF($D149="","",IF(ISBLANK(VLOOKUP($B149,'Section 2'!$C$16:$N$514,COLUMNS('Section 2'!$C$13:D$13),0)),"",VLOOKUP($B149,'Section 2'!$C$16:$N$514,COLUMNS('Section 2'!$C$13:D$13),0)))</f>
        <v/>
      </c>
      <c r="F149" s="129" t="str">
        <f>IF($D149="","",IF(ISBLANK(VLOOKUP($B149,'Section 2'!$C$16:$N$514,COLUMNS('Section 2'!$C$13:E$13),0)),"",VLOOKUP($B149,'Section 2'!$C$16:$N$514,COLUMNS('Section 2'!$C$13:E$13),0)))</f>
        <v/>
      </c>
      <c r="G149" s="129" t="str">
        <f>IF($D149="","",IF(ISBLANK(VLOOKUP($B149,'Section 2'!$C$16:$N$514,COLUMNS('Section 2'!$C$13:F$13),0)),"",VLOOKUP($B149,'Section 2'!$C$16:$N$514,COLUMNS('Section 2'!$C$13:F$13),0)))</f>
        <v/>
      </c>
      <c r="H149" s="129" t="str">
        <f>IF($D149="","",IF(ISBLANK(VLOOKUP($B149,'Section 2'!$C$16:$N$514,COLUMNS('Section 2'!$C$13:G$13),0)),"",VLOOKUP($B149,'Section 2'!$C$16:$N$514,COLUMNS('Section 2'!$C$13:G$13),0)))</f>
        <v/>
      </c>
      <c r="I149" s="129" t="str">
        <f>IF($D149="","",IF(ISBLANK(VLOOKUP($B149,'Section 2'!$C$16:$N$514,COLUMNS('Section 2'!$C$13:H$13),0)),"",VLOOKUP($B149,'Section 2'!$C$16:$N$514,COLUMNS('Section 2'!$C$13:H$13),0)))</f>
        <v/>
      </c>
      <c r="J149" s="129" t="str">
        <f>IF($D149="","",IF(ISBLANK(VLOOKUP($B149,'Section 2'!$C$16:$N$514,COLUMNS('Section 2'!$C$13:I$13),0)),"",VLOOKUP($B149,'Section 2'!$C$16:$N$514,COLUMNS('Section 2'!$C$13:I$13),0)))</f>
        <v/>
      </c>
      <c r="K149" s="129" t="str">
        <f>IF($D149="","",IF(ISBLANK(VLOOKUP($B149,'Section 2'!$C$16:$N$514,COLUMNS('Section 2'!$C$13:J$13),0)),"",VLOOKUP($B149,'Section 2'!$C$16:$N$514,COLUMNS('Section 2'!$C$13:J$13),0)))</f>
        <v/>
      </c>
      <c r="L149" s="129" t="str">
        <f>IF($D149="","",IF(ISBLANK(VLOOKUP($B149,'Section 2'!$C$16:$N$514,COLUMNS('Section 2'!$C$13:K$13),0)),"",VLOOKUP($B149,'Section 2'!$C$16:$N$514,COLUMNS('Section 2'!$C$13:K$13),0)))</f>
        <v/>
      </c>
      <c r="M149" s="129" t="str">
        <f>IF($D149="","",IF(ISBLANK(VLOOKUP($B149,'Section 2'!$C$16:$N$514,COLUMNS('Section 2'!$C$13:L$13),0)),"",VLOOKUP($B149,'Section 2'!$C$16:$N$514,COLUMNS('Section 2'!$C$13:L$13),0)))</f>
        <v/>
      </c>
      <c r="N149" s="129" t="str">
        <f>IF($D149="","",IF(ISBLANK(VLOOKUP($B149,'Section 2'!$C$16:$N$514,COLUMNS('Section 2'!$C$13:M$13),0)),"",VLOOKUP($B149,'Section 2'!$C$16:$N$514,COLUMNS('Section 2'!$C$13:M$13),0)))</f>
        <v/>
      </c>
      <c r="O149" s="130" t="str">
        <f>IF($M149=Lists!$K$4,IF(ISBLANK(VLOOKUP($B149,'Section 2'!$C$16:$N$514,COLUMNS('Section 2'!$C$13:N$13),0)),"",VLOOKUP($B149,'Section 2'!$C$16:$N$514,COLUMNS('Section 2'!$C$13:N$13),0)),"")</f>
        <v/>
      </c>
      <c r="P149" s="133"/>
      <c r="Q149" s="133"/>
      <c r="R149" s="133"/>
      <c r="S149" s="133"/>
      <c r="T149" s="133"/>
      <c r="U149" s="133"/>
      <c r="V149" s="133"/>
      <c r="W149" s="133"/>
      <c r="X149" s="133"/>
      <c r="Y149" s="133"/>
      <c r="Z149" s="133"/>
      <c r="AA149" s="133"/>
      <c r="AB149" s="133"/>
      <c r="AC149" s="133"/>
      <c r="AD149" s="133"/>
      <c r="AE149" s="133"/>
      <c r="AF149" s="133"/>
      <c r="AG149" s="133"/>
      <c r="AH149" s="133"/>
      <c r="AI149" s="133"/>
      <c r="AJ149" s="133"/>
      <c r="AK149" s="133"/>
      <c r="AL149" s="133"/>
      <c r="AM149" s="133"/>
      <c r="AN149" s="133"/>
      <c r="AO149" s="133"/>
      <c r="AP149" s="133"/>
      <c r="AQ149" s="133"/>
      <c r="AR149" s="133"/>
      <c r="AS149" s="133"/>
      <c r="AT149" s="133"/>
      <c r="AU149" s="133"/>
      <c r="AV149" s="133"/>
      <c r="AW149" s="133"/>
      <c r="AX149" s="133"/>
      <c r="AY149" s="133"/>
      <c r="AZ149" s="133"/>
      <c r="BA149" s="133"/>
      <c r="BB149" s="133"/>
      <c r="BC149" s="133"/>
      <c r="BD149" s="133"/>
      <c r="BE149" s="133"/>
      <c r="BF149" s="133"/>
      <c r="BG149" s="133"/>
      <c r="BH149" s="133"/>
      <c r="BI149" s="133"/>
      <c r="BJ149" s="133"/>
      <c r="BK149" s="133"/>
      <c r="BL149" s="133"/>
      <c r="BM149" s="133"/>
      <c r="BN149" s="133"/>
      <c r="BO149" s="133"/>
      <c r="BP149" s="133"/>
      <c r="BQ149" s="133"/>
      <c r="BR149" s="133"/>
      <c r="BS149" s="133"/>
      <c r="BT149" s="133"/>
      <c r="BU149" s="133"/>
      <c r="BV149" s="133"/>
      <c r="BW149" s="133"/>
      <c r="BX149" s="133"/>
      <c r="BY149" s="133"/>
      <c r="BZ149" s="133"/>
    </row>
    <row r="150" spans="1:78" s="53" customFormat="1" ht="12.75" customHeight="1" x14ac:dyDescent="0.25">
      <c r="A150" s="53" t="str">
        <f>IF(D150="","",ROWS($A$1:A150))</f>
        <v/>
      </c>
      <c r="B150" s="56">
        <v>149</v>
      </c>
      <c r="C150" s="129" t="str">
        <f t="shared" si="2"/>
        <v/>
      </c>
      <c r="D150" s="129" t="str">
        <f>IFERROR(VLOOKUP($B150,'Section 2'!$C$16:$N$514,COLUMNS('Section 2'!$C$13:C$13),0),"")</f>
        <v/>
      </c>
      <c r="E150" s="130" t="str">
        <f>IF($D150="","",IF(ISBLANK(VLOOKUP($B150,'Section 2'!$C$16:$N$514,COLUMNS('Section 2'!$C$13:D$13),0)),"",VLOOKUP($B150,'Section 2'!$C$16:$N$514,COLUMNS('Section 2'!$C$13:D$13),0)))</f>
        <v/>
      </c>
      <c r="F150" s="129" t="str">
        <f>IF($D150="","",IF(ISBLANK(VLOOKUP($B150,'Section 2'!$C$16:$N$514,COLUMNS('Section 2'!$C$13:E$13),0)),"",VLOOKUP($B150,'Section 2'!$C$16:$N$514,COLUMNS('Section 2'!$C$13:E$13),0)))</f>
        <v/>
      </c>
      <c r="G150" s="129" t="str">
        <f>IF($D150="","",IF(ISBLANK(VLOOKUP($B150,'Section 2'!$C$16:$N$514,COLUMNS('Section 2'!$C$13:F$13),0)),"",VLOOKUP($B150,'Section 2'!$C$16:$N$514,COLUMNS('Section 2'!$C$13:F$13),0)))</f>
        <v/>
      </c>
      <c r="H150" s="129" t="str">
        <f>IF($D150="","",IF(ISBLANK(VLOOKUP($B150,'Section 2'!$C$16:$N$514,COLUMNS('Section 2'!$C$13:G$13),0)),"",VLOOKUP($B150,'Section 2'!$C$16:$N$514,COLUMNS('Section 2'!$C$13:G$13),0)))</f>
        <v/>
      </c>
      <c r="I150" s="129" t="str">
        <f>IF($D150="","",IF(ISBLANK(VLOOKUP($B150,'Section 2'!$C$16:$N$514,COLUMNS('Section 2'!$C$13:H$13),0)),"",VLOOKUP($B150,'Section 2'!$C$16:$N$514,COLUMNS('Section 2'!$C$13:H$13),0)))</f>
        <v/>
      </c>
      <c r="J150" s="129" t="str">
        <f>IF($D150="","",IF(ISBLANK(VLOOKUP($B150,'Section 2'!$C$16:$N$514,COLUMNS('Section 2'!$C$13:I$13),0)),"",VLOOKUP($B150,'Section 2'!$C$16:$N$514,COLUMNS('Section 2'!$C$13:I$13),0)))</f>
        <v/>
      </c>
      <c r="K150" s="129" t="str">
        <f>IF($D150="","",IF(ISBLANK(VLOOKUP($B150,'Section 2'!$C$16:$N$514,COLUMNS('Section 2'!$C$13:J$13),0)),"",VLOOKUP($B150,'Section 2'!$C$16:$N$514,COLUMNS('Section 2'!$C$13:J$13),0)))</f>
        <v/>
      </c>
      <c r="L150" s="129" t="str">
        <f>IF($D150="","",IF(ISBLANK(VLOOKUP($B150,'Section 2'!$C$16:$N$514,COLUMNS('Section 2'!$C$13:K$13),0)),"",VLOOKUP($B150,'Section 2'!$C$16:$N$514,COLUMNS('Section 2'!$C$13:K$13),0)))</f>
        <v/>
      </c>
      <c r="M150" s="129" t="str">
        <f>IF($D150="","",IF(ISBLANK(VLOOKUP($B150,'Section 2'!$C$16:$N$514,COLUMNS('Section 2'!$C$13:L$13),0)),"",VLOOKUP($B150,'Section 2'!$C$16:$N$514,COLUMNS('Section 2'!$C$13:L$13),0)))</f>
        <v/>
      </c>
      <c r="N150" s="129" t="str">
        <f>IF($D150="","",IF(ISBLANK(VLOOKUP($B150,'Section 2'!$C$16:$N$514,COLUMNS('Section 2'!$C$13:M$13),0)),"",VLOOKUP($B150,'Section 2'!$C$16:$N$514,COLUMNS('Section 2'!$C$13:M$13),0)))</f>
        <v/>
      </c>
      <c r="O150" s="130" t="str">
        <f>IF($M150=Lists!$K$4,IF(ISBLANK(VLOOKUP($B150,'Section 2'!$C$16:$N$514,COLUMNS('Section 2'!$C$13:N$13),0)),"",VLOOKUP($B150,'Section 2'!$C$16:$N$514,COLUMNS('Section 2'!$C$13:N$13),0)),"")</f>
        <v/>
      </c>
      <c r="P150" s="133"/>
      <c r="Q150" s="133"/>
      <c r="R150" s="133"/>
      <c r="S150" s="133"/>
      <c r="T150" s="133"/>
      <c r="U150" s="133"/>
      <c r="V150" s="133"/>
      <c r="W150" s="133"/>
      <c r="X150" s="133"/>
      <c r="Y150" s="133"/>
      <c r="Z150" s="133"/>
      <c r="AA150" s="133"/>
      <c r="AB150" s="133"/>
      <c r="AC150" s="133"/>
      <c r="AD150" s="133"/>
      <c r="AE150" s="133"/>
      <c r="AF150" s="133"/>
      <c r="AG150" s="133"/>
      <c r="AH150" s="133"/>
      <c r="AI150" s="133"/>
      <c r="AJ150" s="133"/>
      <c r="AK150" s="133"/>
      <c r="AL150" s="133"/>
      <c r="AM150" s="133"/>
      <c r="AN150" s="133"/>
      <c r="AO150" s="133"/>
      <c r="AP150" s="133"/>
      <c r="AQ150" s="133"/>
      <c r="AR150" s="133"/>
      <c r="AS150" s="133"/>
      <c r="AT150" s="133"/>
      <c r="AU150" s="133"/>
      <c r="AV150" s="133"/>
      <c r="AW150" s="133"/>
      <c r="AX150" s="133"/>
      <c r="AY150" s="133"/>
      <c r="AZ150" s="133"/>
      <c r="BA150" s="133"/>
      <c r="BB150" s="133"/>
      <c r="BC150" s="133"/>
      <c r="BD150" s="133"/>
      <c r="BE150" s="133"/>
      <c r="BF150" s="133"/>
      <c r="BG150" s="133"/>
      <c r="BH150" s="133"/>
      <c r="BI150" s="133"/>
      <c r="BJ150" s="133"/>
      <c r="BK150" s="133"/>
      <c r="BL150" s="133"/>
      <c r="BM150" s="133"/>
      <c r="BN150" s="133"/>
      <c r="BO150" s="133"/>
      <c r="BP150" s="133"/>
      <c r="BQ150" s="133"/>
      <c r="BR150" s="133"/>
      <c r="BS150" s="133"/>
      <c r="BT150" s="133"/>
      <c r="BU150" s="133"/>
      <c r="BV150" s="133"/>
      <c r="BW150" s="133"/>
      <c r="BX150" s="133"/>
      <c r="BY150" s="133"/>
      <c r="BZ150" s="133"/>
    </row>
    <row r="151" spans="1:78" s="53" customFormat="1" ht="12.75" customHeight="1" x14ac:dyDescent="0.25">
      <c r="A151" s="53" t="str">
        <f>IF(D151="","",ROWS($A$1:A151))</f>
        <v/>
      </c>
      <c r="B151" s="56">
        <v>150</v>
      </c>
      <c r="C151" s="129" t="str">
        <f t="shared" si="2"/>
        <v/>
      </c>
      <c r="D151" s="129" t="str">
        <f>IFERROR(VLOOKUP($B151,'Section 2'!$C$16:$N$514,COLUMNS('Section 2'!$C$13:C$13),0),"")</f>
        <v/>
      </c>
      <c r="E151" s="130" t="str">
        <f>IF($D151="","",IF(ISBLANK(VLOOKUP($B151,'Section 2'!$C$16:$N$514,COLUMNS('Section 2'!$C$13:D$13),0)),"",VLOOKUP($B151,'Section 2'!$C$16:$N$514,COLUMNS('Section 2'!$C$13:D$13),0)))</f>
        <v/>
      </c>
      <c r="F151" s="129" t="str">
        <f>IF($D151="","",IF(ISBLANK(VLOOKUP($B151,'Section 2'!$C$16:$N$514,COLUMNS('Section 2'!$C$13:E$13),0)),"",VLOOKUP($B151,'Section 2'!$C$16:$N$514,COLUMNS('Section 2'!$C$13:E$13),0)))</f>
        <v/>
      </c>
      <c r="G151" s="129" t="str">
        <f>IF($D151="","",IF(ISBLANK(VLOOKUP($B151,'Section 2'!$C$16:$N$514,COLUMNS('Section 2'!$C$13:F$13),0)),"",VLOOKUP($B151,'Section 2'!$C$16:$N$514,COLUMNS('Section 2'!$C$13:F$13),0)))</f>
        <v/>
      </c>
      <c r="H151" s="129" t="str">
        <f>IF($D151="","",IF(ISBLANK(VLOOKUP($B151,'Section 2'!$C$16:$N$514,COLUMNS('Section 2'!$C$13:G$13),0)),"",VLOOKUP($B151,'Section 2'!$C$16:$N$514,COLUMNS('Section 2'!$C$13:G$13),0)))</f>
        <v/>
      </c>
      <c r="I151" s="129" t="str">
        <f>IF($D151="","",IF(ISBLANK(VLOOKUP($B151,'Section 2'!$C$16:$N$514,COLUMNS('Section 2'!$C$13:H$13),0)),"",VLOOKUP($B151,'Section 2'!$C$16:$N$514,COLUMNS('Section 2'!$C$13:H$13),0)))</f>
        <v/>
      </c>
      <c r="J151" s="129" t="str">
        <f>IF($D151="","",IF(ISBLANK(VLOOKUP($B151,'Section 2'!$C$16:$N$514,COLUMNS('Section 2'!$C$13:I$13),0)),"",VLOOKUP($B151,'Section 2'!$C$16:$N$514,COLUMNS('Section 2'!$C$13:I$13),0)))</f>
        <v/>
      </c>
      <c r="K151" s="129" t="str">
        <f>IF($D151="","",IF(ISBLANK(VLOOKUP($B151,'Section 2'!$C$16:$N$514,COLUMNS('Section 2'!$C$13:J$13),0)),"",VLOOKUP($B151,'Section 2'!$C$16:$N$514,COLUMNS('Section 2'!$C$13:J$13),0)))</f>
        <v/>
      </c>
      <c r="L151" s="129" t="str">
        <f>IF($D151="","",IF(ISBLANK(VLOOKUP($B151,'Section 2'!$C$16:$N$514,COLUMNS('Section 2'!$C$13:K$13),0)),"",VLOOKUP($B151,'Section 2'!$C$16:$N$514,COLUMNS('Section 2'!$C$13:K$13),0)))</f>
        <v/>
      </c>
      <c r="M151" s="129" t="str">
        <f>IF($D151="","",IF(ISBLANK(VLOOKUP($B151,'Section 2'!$C$16:$N$514,COLUMNS('Section 2'!$C$13:L$13),0)),"",VLOOKUP($B151,'Section 2'!$C$16:$N$514,COLUMNS('Section 2'!$C$13:L$13),0)))</f>
        <v/>
      </c>
      <c r="N151" s="129" t="str">
        <f>IF($D151="","",IF(ISBLANK(VLOOKUP($B151,'Section 2'!$C$16:$N$514,COLUMNS('Section 2'!$C$13:M$13),0)),"",VLOOKUP($B151,'Section 2'!$C$16:$N$514,COLUMNS('Section 2'!$C$13:M$13),0)))</f>
        <v/>
      </c>
      <c r="O151" s="130" t="str">
        <f>IF($M151=Lists!$K$4,IF(ISBLANK(VLOOKUP($B151,'Section 2'!$C$16:$N$514,COLUMNS('Section 2'!$C$13:N$13),0)),"",VLOOKUP($B151,'Section 2'!$C$16:$N$514,COLUMNS('Section 2'!$C$13:N$13),0)),"")</f>
        <v/>
      </c>
      <c r="P151" s="133"/>
      <c r="Q151" s="133"/>
      <c r="R151" s="133"/>
      <c r="S151" s="133"/>
      <c r="T151" s="133"/>
      <c r="U151" s="133"/>
      <c r="V151" s="133"/>
      <c r="W151" s="133"/>
      <c r="X151" s="133"/>
      <c r="Y151" s="133"/>
      <c r="Z151" s="133"/>
      <c r="AA151" s="133"/>
      <c r="AB151" s="133"/>
      <c r="AC151" s="133"/>
      <c r="AD151" s="133"/>
      <c r="AE151" s="133"/>
      <c r="AF151" s="133"/>
      <c r="AG151" s="133"/>
      <c r="AH151" s="133"/>
      <c r="AI151" s="133"/>
      <c r="AJ151" s="133"/>
      <c r="AK151" s="133"/>
      <c r="AL151" s="133"/>
      <c r="AM151" s="133"/>
      <c r="AN151" s="133"/>
      <c r="AO151" s="133"/>
      <c r="AP151" s="133"/>
      <c r="AQ151" s="133"/>
      <c r="AR151" s="133"/>
      <c r="AS151" s="133"/>
      <c r="AT151" s="133"/>
      <c r="AU151" s="133"/>
      <c r="AV151" s="133"/>
      <c r="AW151" s="133"/>
      <c r="AX151" s="133"/>
      <c r="AY151" s="133"/>
      <c r="AZ151" s="133"/>
      <c r="BA151" s="133"/>
      <c r="BB151" s="133"/>
      <c r="BC151" s="133"/>
      <c r="BD151" s="133"/>
      <c r="BE151" s="133"/>
      <c r="BF151" s="133"/>
      <c r="BG151" s="133"/>
      <c r="BH151" s="133"/>
      <c r="BI151" s="133"/>
      <c r="BJ151" s="133"/>
      <c r="BK151" s="133"/>
      <c r="BL151" s="133"/>
      <c r="BM151" s="133"/>
      <c r="BN151" s="133"/>
      <c r="BO151" s="133"/>
      <c r="BP151" s="133"/>
      <c r="BQ151" s="133"/>
      <c r="BR151" s="133"/>
      <c r="BS151" s="133"/>
      <c r="BT151" s="133"/>
      <c r="BU151" s="133"/>
      <c r="BV151" s="133"/>
      <c r="BW151" s="133"/>
      <c r="BX151" s="133"/>
      <c r="BY151" s="133"/>
      <c r="BZ151" s="133"/>
    </row>
    <row r="152" spans="1:78" s="53" customFormat="1" ht="12.75" customHeight="1" x14ac:dyDescent="0.25">
      <c r="A152" s="53" t="str">
        <f>IF(D152="","",ROWS($A$1:A152))</f>
        <v/>
      </c>
      <c r="B152" s="56">
        <v>151</v>
      </c>
      <c r="C152" s="129" t="str">
        <f t="shared" si="2"/>
        <v/>
      </c>
      <c r="D152" s="129" t="str">
        <f>IFERROR(VLOOKUP($B152,'Section 2'!$C$16:$N$514,COLUMNS('Section 2'!$C$13:C$13),0),"")</f>
        <v/>
      </c>
      <c r="E152" s="130" t="str">
        <f>IF($D152="","",IF(ISBLANK(VLOOKUP($B152,'Section 2'!$C$16:$N$514,COLUMNS('Section 2'!$C$13:D$13),0)),"",VLOOKUP($B152,'Section 2'!$C$16:$N$514,COLUMNS('Section 2'!$C$13:D$13),0)))</f>
        <v/>
      </c>
      <c r="F152" s="129" t="str">
        <f>IF($D152="","",IF(ISBLANK(VLOOKUP($B152,'Section 2'!$C$16:$N$514,COLUMNS('Section 2'!$C$13:E$13),0)),"",VLOOKUP($B152,'Section 2'!$C$16:$N$514,COLUMNS('Section 2'!$C$13:E$13),0)))</f>
        <v/>
      </c>
      <c r="G152" s="129" t="str">
        <f>IF($D152="","",IF(ISBLANK(VLOOKUP($B152,'Section 2'!$C$16:$N$514,COLUMNS('Section 2'!$C$13:F$13),0)),"",VLOOKUP($B152,'Section 2'!$C$16:$N$514,COLUMNS('Section 2'!$C$13:F$13),0)))</f>
        <v/>
      </c>
      <c r="H152" s="129" t="str">
        <f>IF($D152="","",IF(ISBLANK(VLOOKUP($B152,'Section 2'!$C$16:$N$514,COLUMNS('Section 2'!$C$13:G$13),0)),"",VLOOKUP($B152,'Section 2'!$C$16:$N$514,COLUMNS('Section 2'!$C$13:G$13),0)))</f>
        <v/>
      </c>
      <c r="I152" s="129" t="str">
        <f>IF($D152="","",IF(ISBLANK(VLOOKUP($B152,'Section 2'!$C$16:$N$514,COLUMNS('Section 2'!$C$13:H$13),0)),"",VLOOKUP($B152,'Section 2'!$C$16:$N$514,COLUMNS('Section 2'!$C$13:H$13),0)))</f>
        <v/>
      </c>
      <c r="J152" s="129" t="str">
        <f>IF($D152="","",IF(ISBLANK(VLOOKUP($B152,'Section 2'!$C$16:$N$514,COLUMNS('Section 2'!$C$13:I$13),0)),"",VLOOKUP($B152,'Section 2'!$C$16:$N$514,COLUMNS('Section 2'!$C$13:I$13),0)))</f>
        <v/>
      </c>
      <c r="K152" s="129" t="str">
        <f>IF($D152="","",IF(ISBLANK(VLOOKUP($B152,'Section 2'!$C$16:$N$514,COLUMNS('Section 2'!$C$13:J$13),0)),"",VLOOKUP($B152,'Section 2'!$C$16:$N$514,COLUMNS('Section 2'!$C$13:J$13),0)))</f>
        <v/>
      </c>
      <c r="L152" s="129" t="str">
        <f>IF($D152="","",IF(ISBLANK(VLOOKUP($B152,'Section 2'!$C$16:$N$514,COLUMNS('Section 2'!$C$13:K$13),0)),"",VLOOKUP($B152,'Section 2'!$C$16:$N$514,COLUMNS('Section 2'!$C$13:K$13),0)))</f>
        <v/>
      </c>
      <c r="M152" s="129" t="str">
        <f>IF($D152="","",IF(ISBLANK(VLOOKUP($B152,'Section 2'!$C$16:$N$514,COLUMNS('Section 2'!$C$13:L$13),0)),"",VLOOKUP($B152,'Section 2'!$C$16:$N$514,COLUMNS('Section 2'!$C$13:L$13),0)))</f>
        <v/>
      </c>
      <c r="N152" s="129" t="str">
        <f>IF($D152="","",IF(ISBLANK(VLOOKUP($B152,'Section 2'!$C$16:$N$514,COLUMNS('Section 2'!$C$13:M$13),0)),"",VLOOKUP($B152,'Section 2'!$C$16:$N$514,COLUMNS('Section 2'!$C$13:M$13),0)))</f>
        <v/>
      </c>
      <c r="O152" s="130" t="str">
        <f>IF($M152=Lists!$K$4,IF(ISBLANK(VLOOKUP($B152,'Section 2'!$C$16:$N$514,COLUMNS('Section 2'!$C$13:N$13),0)),"",VLOOKUP($B152,'Section 2'!$C$16:$N$514,COLUMNS('Section 2'!$C$13:N$13),0)),"")</f>
        <v/>
      </c>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133"/>
      <c r="AM152" s="133"/>
      <c r="AN152" s="133"/>
      <c r="AO152" s="133"/>
      <c r="AP152" s="133"/>
      <c r="AQ152" s="133"/>
      <c r="AR152" s="133"/>
      <c r="AS152" s="133"/>
      <c r="AT152" s="133"/>
      <c r="AU152" s="133"/>
      <c r="AV152" s="133"/>
      <c r="AW152" s="133"/>
      <c r="AX152" s="133"/>
      <c r="AY152" s="133"/>
      <c r="AZ152" s="133"/>
      <c r="BA152" s="133"/>
      <c r="BB152" s="133"/>
      <c r="BC152" s="133"/>
      <c r="BD152" s="133"/>
      <c r="BE152" s="133"/>
      <c r="BF152" s="133"/>
      <c r="BG152" s="133"/>
      <c r="BH152" s="133"/>
      <c r="BI152" s="133"/>
      <c r="BJ152" s="133"/>
      <c r="BK152" s="133"/>
      <c r="BL152" s="133"/>
      <c r="BM152" s="133"/>
      <c r="BN152" s="133"/>
      <c r="BO152" s="133"/>
      <c r="BP152" s="133"/>
      <c r="BQ152" s="133"/>
      <c r="BR152" s="133"/>
      <c r="BS152" s="133"/>
      <c r="BT152" s="133"/>
      <c r="BU152" s="133"/>
      <c r="BV152" s="133"/>
      <c r="BW152" s="133"/>
      <c r="BX152" s="133"/>
      <c r="BY152" s="133"/>
      <c r="BZ152" s="133"/>
    </row>
    <row r="153" spans="1:78" s="53" customFormat="1" ht="12.75" customHeight="1" x14ac:dyDescent="0.25">
      <c r="A153" s="53" t="str">
        <f>IF(D153="","",ROWS($A$1:A153))</f>
        <v/>
      </c>
      <c r="B153" s="56">
        <v>152</v>
      </c>
      <c r="C153" s="129" t="str">
        <f t="shared" si="2"/>
        <v/>
      </c>
      <c r="D153" s="129" t="str">
        <f>IFERROR(VLOOKUP($B153,'Section 2'!$C$16:$N$514,COLUMNS('Section 2'!$C$13:C$13),0),"")</f>
        <v/>
      </c>
      <c r="E153" s="130" t="str">
        <f>IF($D153="","",IF(ISBLANK(VLOOKUP($B153,'Section 2'!$C$16:$N$514,COLUMNS('Section 2'!$C$13:D$13),0)),"",VLOOKUP($B153,'Section 2'!$C$16:$N$514,COLUMNS('Section 2'!$C$13:D$13),0)))</f>
        <v/>
      </c>
      <c r="F153" s="129" t="str">
        <f>IF($D153="","",IF(ISBLANK(VLOOKUP($B153,'Section 2'!$C$16:$N$514,COLUMNS('Section 2'!$C$13:E$13),0)),"",VLOOKUP($B153,'Section 2'!$C$16:$N$514,COLUMNS('Section 2'!$C$13:E$13),0)))</f>
        <v/>
      </c>
      <c r="G153" s="129" t="str">
        <f>IF($D153="","",IF(ISBLANK(VLOOKUP($B153,'Section 2'!$C$16:$N$514,COLUMNS('Section 2'!$C$13:F$13),0)),"",VLOOKUP($B153,'Section 2'!$C$16:$N$514,COLUMNS('Section 2'!$C$13:F$13),0)))</f>
        <v/>
      </c>
      <c r="H153" s="129" t="str">
        <f>IF($D153="","",IF(ISBLANK(VLOOKUP($B153,'Section 2'!$C$16:$N$514,COLUMNS('Section 2'!$C$13:G$13),0)),"",VLOOKUP($B153,'Section 2'!$C$16:$N$514,COLUMNS('Section 2'!$C$13:G$13),0)))</f>
        <v/>
      </c>
      <c r="I153" s="129" t="str">
        <f>IF($D153="","",IF(ISBLANK(VLOOKUP($B153,'Section 2'!$C$16:$N$514,COLUMNS('Section 2'!$C$13:H$13),0)),"",VLOOKUP($B153,'Section 2'!$C$16:$N$514,COLUMNS('Section 2'!$C$13:H$13),0)))</f>
        <v/>
      </c>
      <c r="J153" s="129" t="str">
        <f>IF($D153="","",IF(ISBLANK(VLOOKUP($B153,'Section 2'!$C$16:$N$514,COLUMNS('Section 2'!$C$13:I$13),0)),"",VLOOKUP($B153,'Section 2'!$C$16:$N$514,COLUMNS('Section 2'!$C$13:I$13),0)))</f>
        <v/>
      </c>
      <c r="K153" s="129" t="str">
        <f>IF($D153="","",IF(ISBLANK(VLOOKUP($B153,'Section 2'!$C$16:$N$514,COLUMNS('Section 2'!$C$13:J$13),0)),"",VLOOKUP($B153,'Section 2'!$C$16:$N$514,COLUMNS('Section 2'!$C$13:J$13),0)))</f>
        <v/>
      </c>
      <c r="L153" s="129" t="str">
        <f>IF($D153="","",IF(ISBLANK(VLOOKUP($B153,'Section 2'!$C$16:$N$514,COLUMNS('Section 2'!$C$13:K$13),0)),"",VLOOKUP($B153,'Section 2'!$C$16:$N$514,COLUMNS('Section 2'!$C$13:K$13),0)))</f>
        <v/>
      </c>
      <c r="M153" s="129" t="str">
        <f>IF($D153="","",IF(ISBLANK(VLOOKUP($B153,'Section 2'!$C$16:$N$514,COLUMNS('Section 2'!$C$13:L$13),0)),"",VLOOKUP($B153,'Section 2'!$C$16:$N$514,COLUMNS('Section 2'!$C$13:L$13),0)))</f>
        <v/>
      </c>
      <c r="N153" s="129" t="str">
        <f>IF($D153="","",IF(ISBLANK(VLOOKUP($B153,'Section 2'!$C$16:$N$514,COLUMNS('Section 2'!$C$13:M$13),0)),"",VLOOKUP($B153,'Section 2'!$C$16:$N$514,COLUMNS('Section 2'!$C$13:M$13),0)))</f>
        <v/>
      </c>
      <c r="O153" s="130" t="str">
        <f>IF($M153=Lists!$K$4,IF(ISBLANK(VLOOKUP($B153,'Section 2'!$C$16:$N$514,COLUMNS('Section 2'!$C$13:N$13),0)),"",VLOOKUP($B153,'Section 2'!$C$16:$N$514,COLUMNS('Section 2'!$C$13:N$13),0)),"")</f>
        <v/>
      </c>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133"/>
      <c r="AM153" s="133"/>
      <c r="AN153" s="133"/>
      <c r="AO153" s="133"/>
      <c r="AP153" s="133"/>
      <c r="AQ153" s="133"/>
      <c r="AR153" s="133"/>
      <c r="AS153" s="133"/>
      <c r="AT153" s="133"/>
      <c r="AU153" s="133"/>
      <c r="AV153" s="133"/>
      <c r="AW153" s="133"/>
      <c r="AX153" s="133"/>
      <c r="AY153" s="133"/>
      <c r="AZ153" s="133"/>
      <c r="BA153" s="133"/>
      <c r="BB153" s="133"/>
      <c r="BC153" s="133"/>
      <c r="BD153" s="133"/>
      <c r="BE153" s="133"/>
      <c r="BF153" s="133"/>
      <c r="BG153" s="133"/>
      <c r="BH153" s="133"/>
      <c r="BI153" s="133"/>
      <c r="BJ153" s="133"/>
      <c r="BK153" s="133"/>
      <c r="BL153" s="133"/>
      <c r="BM153" s="133"/>
      <c r="BN153" s="133"/>
      <c r="BO153" s="133"/>
      <c r="BP153" s="133"/>
      <c r="BQ153" s="133"/>
      <c r="BR153" s="133"/>
      <c r="BS153" s="133"/>
      <c r="BT153" s="133"/>
      <c r="BU153" s="133"/>
      <c r="BV153" s="133"/>
      <c r="BW153" s="133"/>
      <c r="BX153" s="133"/>
      <c r="BY153" s="133"/>
      <c r="BZ153" s="133"/>
    </row>
    <row r="154" spans="1:78" s="53" customFormat="1" ht="12.75" customHeight="1" x14ac:dyDescent="0.25">
      <c r="A154" s="53" t="str">
        <f>IF(D154="","",ROWS($A$1:A154))</f>
        <v/>
      </c>
      <c r="B154" s="56">
        <v>153</v>
      </c>
      <c r="C154" s="129" t="str">
        <f t="shared" si="2"/>
        <v/>
      </c>
      <c r="D154" s="129" t="str">
        <f>IFERROR(VLOOKUP($B154,'Section 2'!$C$16:$N$514,COLUMNS('Section 2'!$C$13:C$13),0),"")</f>
        <v/>
      </c>
      <c r="E154" s="130" t="str">
        <f>IF($D154="","",IF(ISBLANK(VLOOKUP($B154,'Section 2'!$C$16:$N$514,COLUMNS('Section 2'!$C$13:D$13),0)),"",VLOOKUP($B154,'Section 2'!$C$16:$N$514,COLUMNS('Section 2'!$C$13:D$13),0)))</f>
        <v/>
      </c>
      <c r="F154" s="129" t="str">
        <f>IF($D154="","",IF(ISBLANK(VLOOKUP($B154,'Section 2'!$C$16:$N$514,COLUMNS('Section 2'!$C$13:E$13),0)),"",VLOOKUP($B154,'Section 2'!$C$16:$N$514,COLUMNS('Section 2'!$C$13:E$13),0)))</f>
        <v/>
      </c>
      <c r="G154" s="129" t="str">
        <f>IF($D154="","",IF(ISBLANK(VLOOKUP($B154,'Section 2'!$C$16:$N$514,COLUMNS('Section 2'!$C$13:F$13),0)),"",VLOOKUP($B154,'Section 2'!$C$16:$N$514,COLUMNS('Section 2'!$C$13:F$13),0)))</f>
        <v/>
      </c>
      <c r="H154" s="129" t="str">
        <f>IF($D154="","",IF(ISBLANK(VLOOKUP($B154,'Section 2'!$C$16:$N$514,COLUMNS('Section 2'!$C$13:G$13),0)),"",VLOOKUP($B154,'Section 2'!$C$16:$N$514,COLUMNS('Section 2'!$C$13:G$13),0)))</f>
        <v/>
      </c>
      <c r="I154" s="129" t="str">
        <f>IF($D154="","",IF(ISBLANK(VLOOKUP($B154,'Section 2'!$C$16:$N$514,COLUMNS('Section 2'!$C$13:H$13),0)),"",VLOOKUP($B154,'Section 2'!$C$16:$N$514,COLUMNS('Section 2'!$C$13:H$13),0)))</f>
        <v/>
      </c>
      <c r="J154" s="129" t="str">
        <f>IF($D154="","",IF(ISBLANK(VLOOKUP($B154,'Section 2'!$C$16:$N$514,COLUMNS('Section 2'!$C$13:I$13),0)),"",VLOOKUP($B154,'Section 2'!$C$16:$N$514,COLUMNS('Section 2'!$C$13:I$13),0)))</f>
        <v/>
      </c>
      <c r="K154" s="129" t="str">
        <f>IF($D154="","",IF(ISBLANK(VLOOKUP($B154,'Section 2'!$C$16:$N$514,COLUMNS('Section 2'!$C$13:J$13),0)),"",VLOOKUP($B154,'Section 2'!$C$16:$N$514,COLUMNS('Section 2'!$C$13:J$13),0)))</f>
        <v/>
      </c>
      <c r="L154" s="129" t="str">
        <f>IF($D154="","",IF(ISBLANK(VLOOKUP($B154,'Section 2'!$C$16:$N$514,COLUMNS('Section 2'!$C$13:K$13),0)),"",VLOOKUP($B154,'Section 2'!$C$16:$N$514,COLUMNS('Section 2'!$C$13:K$13),0)))</f>
        <v/>
      </c>
      <c r="M154" s="129" t="str">
        <f>IF($D154="","",IF(ISBLANK(VLOOKUP($B154,'Section 2'!$C$16:$N$514,COLUMNS('Section 2'!$C$13:L$13),0)),"",VLOOKUP($B154,'Section 2'!$C$16:$N$514,COLUMNS('Section 2'!$C$13:L$13),0)))</f>
        <v/>
      </c>
      <c r="N154" s="129" t="str">
        <f>IF($D154="","",IF(ISBLANK(VLOOKUP($B154,'Section 2'!$C$16:$N$514,COLUMNS('Section 2'!$C$13:M$13),0)),"",VLOOKUP($B154,'Section 2'!$C$16:$N$514,COLUMNS('Section 2'!$C$13:M$13),0)))</f>
        <v/>
      </c>
      <c r="O154" s="130" t="str">
        <f>IF($M154=Lists!$K$4,IF(ISBLANK(VLOOKUP($B154,'Section 2'!$C$16:$N$514,COLUMNS('Section 2'!$C$13:N$13),0)),"",VLOOKUP($B154,'Section 2'!$C$16:$N$514,COLUMNS('Section 2'!$C$13:N$13),0)),"")</f>
        <v/>
      </c>
      <c r="P154" s="133"/>
      <c r="Q154" s="133"/>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133"/>
      <c r="AM154" s="133"/>
      <c r="AN154" s="133"/>
      <c r="AO154" s="133"/>
      <c r="AP154" s="133"/>
      <c r="AQ154" s="133"/>
      <c r="AR154" s="133"/>
      <c r="AS154" s="133"/>
      <c r="AT154" s="133"/>
      <c r="AU154" s="133"/>
      <c r="AV154" s="133"/>
      <c r="AW154" s="133"/>
      <c r="AX154" s="133"/>
      <c r="AY154" s="133"/>
      <c r="AZ154" s="133"/>
      <c r="BA154" s="133"/>
      <c r="BB154" s="133"/>
      <c r="BC154" s="133"/>
      <c r="BD154" s="133"/>
      <c r="BE154" s="133"/>
      <c r="BF154" s="133"/>
      <c r="BG154" s="133"/>
      <c r="BH154" s="133"/>
      <c r="BI154" s="133"/>
      <c r="BJ154" s="133"/>
      <c r="BK154" s="133"/>
      <c r="BL154" s="133"/>
      <c r="BM154" s="133"/>
      <c r="BN154" s="133"/>
      <c r="BO154" s="133"/>
      <c r="BP154" s="133"/>
      <c r="BQ154" s="133"/>
      <c r="BR154" s="133"/>
      <c r="BS154" s="133"/>
      <c r="BT154" s="133"/>
      <c r="BU154" s="133"/>
      <c r="BV154" s="133"/>
      <c r="BW154" s="133"/>
      <c r="BX154" s="133"/>
      <c r="BY154" s="133"/>
      <c r="BZ154" s="133"/>
    </row>
    <row r="155" spans="1:78" s="53" customFormat="1" ht="12.75" customHeight="1" x14ac:dyDescent="0.25">
      <c r="A155" s="53" t="str">
        <f>IF(D155="","",ROWS($A$1:A155))</f>
        <v/>
      </c>
      <c r="B155" s="56">
        <v>154</v>
      </c>
      <c r="C155" s="129" t="str">
        <f t="shared" si="2"/>
        <v/>
      </c>
      <c r="D155" s="129" t="str">
        <f>IFERROR(VLOOKUP($B155,'Section 2'!$C$16:$N$514,COLUMNS('Section 2'!$C$13:C$13),0),"")</f>
        <v/>
      </c>
      <c r="E155" s="130" t="str">
        <f>IF($D155="","",IF(ISBLANK(VLOOKUP($B155,'Section 2'!$C$16:$N$514,COLUMNS('Section 2'!$C$13:D$13),0)),"",VLOOKUP($B155,'Section 2'!$C$16:$N$514,COLUMNS('Section 2'!$C$13:D$13),0)))</f>
        <v/>
      </c>
      <c r="F155" s="129" t="str">
        <f>IF($D155="","",IF(ISBLANK(VLOOKUP($B155,'Section 2'!$C$16:$N$514,COLUMNS('Section 2'!$C$13:E$13),0)),"",VLOOKUP($B155,'Section 2'!$C$16:$N$514,COLUMNS('Section 2'!$C$13:E$13),0)))</f>
        <v/>
      </c>
      <c r="G155" s="129" t="str">
        <f>IF($D155="","",IF(ISBLANK(VLOOKUP($B155,'Section 2'!$C$16:$N$514,COLUMNS('Section 2'!$C$13:F$13),0)),"",VLOOKUP($B155,'Section 2'!$C$16:$N$514,COLUMNS('Section 2'!$C$13:F$13),0)))</f>
        <v/>
      </c>
      <c r="H155" s="129" t="str">
        <f>IF($D155="","",IF(ISBLANK(VLOOKUP($B155,'Section 2'!$C$16:$N$514,COLUMNS('Section 2'!$C$13:G$13),0)),"",VLOOKUP($B155,'Section 2'!$C$16:$N$514,COLUMNS('Section 2'!$C$13:G$13),0)))</f>
        <v/>
      </c>
      <c r="I155" s="129" t="str">
        <f>IF($D155="","",IF(ISBLANK(VLOOKUP($B155,'Section 2'!$C$16:$N$514,COLUMNS('Section 2'!$C$13:H$13),0)),"",VLOOKUP($B155,'Section 2'!$C$16:$N$514,COLUMNS('Section 2'!$C$13:H$13),0)))</f>
        <v/>
      </c>
      <c r="J155" s="129" t="str">
        <f>IF($D155="","",IF(ISBLANK(VLOOKUP($B155,'Section 2'!$C$16:$N$514,COLUMNS('Section 2'!$C$13:I$13),0)),"",VLOOKUP($B155,'Section 2'!$C$16:$N$514,COLUMNS('Section 2'!$C$13:I$13),0)))</f>
        <v/>
      </c>
      <c r="K155" s="129" t="str">
        <f>IF($D155="","",IF(ISBLANK(VLOOKUP($B155,'Section 2'!$C$16:$N$514,COLUMNS('Section 2'!$C$13:J$13),0)),"",VLOOKUP($B155,'Section 2'!$C$16:$N$514,COLUMNS('Section 2'!$C$13:J$13),0)))</f>
        <v/>
      </c>
      <c r="L155" s="129" t="str">
        <f>IF($D155="","",IF(ISBLANK(VLOOKUP($B155,'Section 2'!$C$16:$N$514,COLUMNS('Section 2'!$C$13:K$13),0)),"",VLOOKUP($B155,'Section 2'!$C$16:$N$514,COLUMNS('Section 2'!$C$13:K$13),0)))</f>
        <v/>
      </c>
      <c r="M155" s="129" t="str">
        <f>IF($D155="","",IF(ISBLANK(VLOOKUP($B155,'Section 2'!$C$16:$N$514,COLUMNS('Section 2'!$C$13:L$13),0)),"",VLOOKUP($B155,'Section 2'!$C$16:$N$514,COLUMNS('Section 2'!$C$13:L$13),0)))</f>
        <v/>
      </c>
      <c r="N155" s="129" t="str">
        <f>IF($D155="","",IF(ISBLANK(VLOOKUP($B155,'Section 2'!$C$16:$N$514,COLUMNS('Section 2'!$C$13:M$13),0)),"",VLOOKUP($B155,'Section 2'!$C$16:$N$514,COLUMNS('Section 2'!$C$13:M$13),0)))</f>
        <v/>
      </c>
      <c r="O155" s="130" t="str">
        <f>IF($M155=Lists!$K$4,IF(ISBLANK(VLOOKUP($B155,'Section 2'!$C$16:$N$514,COLUMNS('Section 2'!$C$13:N$13),0)),"",VLOOKUP($B155,'Section 2'!$C$16:$N$514,COLUMNS('Section 2'!$C$13:N$13),0)),"")</f>
        <v/>
      </c>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33"/>
      <c r="AM155" s="133"/>
      <c r="AN155" s="133"/>
      <c r="AO155" s="133"/>
      <c r="AP155" s="133"/>
      <c r="AQ155" s="133"/>
      <c r="AR155" s="133"/>
      <c r="AS155" s="133"/>
      <c r="AT155" s="133"/>
      <c r="AU155" s="133"/>
      <c r="AV155" s="133"/>
      <c r="AW155" s="133"/>
      <c r="AX155" s="133"/>
      <c r="AY155" s="133"/>
      <c r="AZ155" s="133"/>
      <c r="BA155" s="133"/>
      <c r="BB155" s="133"/>
      <c r="BC155" s="133"/>
      <c r="BD155" s="133"/>
      <c r="BE155" s="133"/>
      <c r="BF155" s="133"/>
      <c r="BG155" s="133"/>
      <c r="BH155" s="133"/>
      <c r="BI155" s="133"/>
      <c r="BJ155" s="133"/>
      <c r="BK155" s="133"/>
      <c r="BL155" s="133"/>
      <c r="BM155" s="133"/>
      <c r="BN155" s="133"/>
      <c r="BO155" s="133"/>
      <c r="BP155" s="133"/>
      <c r="BQ155" s="133"/>
      <c r="BR155" s="133"/>
      <c r="BS155" s="133"/>
      <c r="BT155" s="133"/>
      <c r="BU155" s="133"/>
      <c r="BV155" s="133"/>
      <c r="BW155" s="133"/>
      <c r="BX155" s="133"/>
      <c r="BY155" s="133"/>
      <c r="BZ155" s="133"/>
    </row>
    <row r="156" spans="1:78" s="53" customFormat="1" ht="12.75" customHeight="1" x14ac:dyDescent="0.25">
      <c r="A156" s="53" t="str">
        <f>IF(D156="","",ROWS($A$1:A156))</f>
        <v/>
      </c>
      <c r="B156" s="56">
        <v>155</v>
      </c>
      <c r="C156" s="129" t="str">
        <f t="shared" si="2"/>
        <v/>
      </c>
      <c r="D156" s="129" t="str">
        <f>IFERROR(VLOOKUP($B156,'Section 2'!$C$16:$N$514,COLUMNS('Section 2'!$C$13:C$13),0),"")</f>
        <v/>
      </c>
      <c r="E156" s="130" t="str">
        <f>IF($D156="","",IF(ISBLANK(VLOOKUP($B156,'Section 2'!$C$16:$N$514,COLUMNS('Section 2'!$C$13:D$13),0)),"",VLOOKUP($B156,'Section 2'!$C$16:$N$514,COLUMNS('Section 2'!$C$13:D$13),0)))</f>
        <v/>
      </c>
      <c r="F156" s="129" t="str">
        <f>IF($D156="","",IF(ISBLANK(VLOOKUP($B156,'Section 2'!$C$16:$N$514,COLUMNS('Section 2'!$C$13:E$13),0)),"",VLOOKUP($B156,'Section 2'!$C$16:$N$514,COLUMNS('Section 2'!$C$13:E$13),0)))</f>
        <v/>
      </c>
      <c r="G156" s="129" t="str">
        <f>IF($D156="","",IF(ISBLANK(VLOOKUP($B156,'Section 2'!$C$16:$N$514,COLUMNS('Section 2'!$C$13:F$13),0)),"",VLOOKUP($B156,'Section 2'!$C$16:$N$514,COLUMNS('Section 2'!$C$13:F$13),0)))</f>
        <v/>
      </c>
      <c r="H156" s="129" t="str">
        <f>IF($D156="","",IF(ISBLANK(VLOOKUP($B156,'Section 2'!$C$16:$N$514,COLUMNS('Section 2'!$C$13:G$13),0)),"",VLOOKUP($B156,'Section 2'!$C$16:$N$514,COLUMNS('Section 2'!$C$13:G$13),0)))</f>
        <v/>
      </c>
      <c r="I156" s="129" t="str">
        <f>IF($D156="","",IF(ISBLANK(VLOOKUP($B156,'Section 2'!$C$16:$N$514,COLUMNS('Section 2'!$C$13:H$13),0)),"",VLOOKUP($B156,'Section 2'!$C$16:$N$514,COLUMNS('Section 2'!$C$13:H$13),0)))</f>
        <v/>
      </c>
      <c r="J156" s="129" t="str">
        <f>IF($D156="","",IF(ISBLANK(VLOOKUP($B156,'Section 2'!$C$16:$N$514,COLUMNS('Section 2'!$C$13:I$13),0)),"",VLOOKUP($B156,'Section 2'!$C$16:$N$514,COLUMNS('Section 2'!$C$13:I$13),0)))</f>
        <v/>
      </c>
      <c r="K156" s="129" t="str">
        <f>IF($D156="","",IF(ISBLANK(VLOOKUP($B156,'Section 2'!$C$16:$N$514,COLUMNS('Section 2'!$C$13:J$13),0)),"",VLOOKUP($B156,'Section 2'!$C$16:$N$514,COLUMNS('Section 2'!$C$13:J$13),0)))</f>
        <v/>
      </c>
      <c r="L156" s="129" t="str">
        <f>IF($D156="","",IF(ISBLANK(VLOOKUP($B156,'Section 2'!$C$16:$N$514,COLUMNS('Section 2'!$C$13:K$13),0)),"",VLOOKUP($B156,'Section 2'!$C$16:$N$514,COLUMNS('Section 2'!$C$13:K$13),0)))</f>
        <v/>
      </c>
      <c r="M156" s="129" t="str">
        <f>IF($D156="","",IF(ISBLANK(VLOOKUP($B156,'Section 2'!$C$16:$N$514,COLUMNS('Section 2'!$C$13:L$13),0)),"",VLOOKUP($B156,'Section 2'!$C$16:$N$514,COLUMNS('Section 2'!$C$13:L$13),0)))</f>
        <v/>
      </c>
      <c r="N156" s="129" t="str">
        <f>IF($D156="","",IF(ISBLANK(VLOOKUP($B156,'Section 2'!$C$16:$N$514,COLUMNS('Section 2'!$C$13:M$13),0)),"",VLOOKUP($B156,'Section 2'!$C$16:$N$514,COLUMNS('Section 2'!$C$13:M$13),0)))</f>
        <v/>
      </c>
      <c r="O156" s="130" t="str">
        <f>IF($M156=Lists!$K$4,IF(ISBLANK(VLOOKUP($B156,'Section 2'!$C$16:$N$514,COLUMNS('Section 2'!$C$13:N$13),0)),"",VLOOKUP($B156,'Section 2'!$C$16:$N$514,COLUMNS('Section 2'!$C$13:N$13),0)),"")</f>
        <v/>
      </c>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33"/>
      <c r="AM156" s="133"/>
      <c r="AN156" s="133"/>
      <c r="AO156" s="133"/>
      <c r="AP156" s="133"/>
      <c r="AQ156" s="133"/>
      <c r="AR156" s="133"/>
      <c r="AS156" s="133"/>
      <c r="AT156" s="133"/>
      <c r="AU156" s="133"/>
      <c r="AV156" s="133"/>
      <c r="AW156" s="133"/>
      <c r="AX156" s="133"/>
      <c r="AY156" s="133"/>
      <c r="AZ156" s="133"/>
      <c r="BA156" s="133"/>
      <c r="BB156" s="133"/>
      <c r="BC156" s="133"/>
      <c r="BD156" s="133"/>
      <c r="BE156" s="133"/>
      <c r="BF156" s="133"/>
      <c r="BG156" s="133"/>
      <c r="BH156" s="133"/>
      <c r="BI156" s="133"/>
      <c r="BJ156" s="133"/>
      <c r="BK156" s="133"/>
      <c r="BL156" s="133"/>
      <c r="BM156" s="133"/>
      <c r="BN156" s="133"/>
      <c r="BO156" s="133"/>
      <c r="BP156" s="133"/>
      <c r="BQ156" s="133"/>
      <c r="BR156" s="133"/>
      <c r="BS156" s="133"/>
      <c r="BT156" s="133"/>
      <c r="BU156" s="133"/>
      <c r="BV156" s="133"/>
      <c r="BW156" s="133"/>
      <c r="BX156" s="133"/>
      <c r="BY156" s="133"/>
      <c r="BZ156" s="133"/>
    </row>
    <row r="157" spans="1:78" s="53" customFormat="1" ht="12.75" customHeight="1" x14ac:dyDescent="0.25">
      <c r="A157" s="53" t="str">
        <f>IF(D157="","",ROWS($A$1:A157))</f>
        <v/>
      </c>
      <c r="B157" s="56">
        <v>156</v>
      </c>
      <c r="C157" s="129" t="str">
        <f t="shared" si="2"/>
        <v/>
      </c>
      <c r="D157" s="129" t="str">
        <f>IFERROR(VLOOKUP($B157,'Section 2'!$C$16:$N$514,COLUMNS('Section 2'!$C$13:C$13),0),"")</f>
        <v/>
      </c>
      <c r="E157" s="130" t="str">
        <f>IF($D157="","",IF(ISBLANK(VLOOKUP($B157,'Section 2'!$C$16:$N$514,COLUMNS('Section 2'!$C$13:D$13),0)),"",VLOOKUP($B157,'Section 2'!$C$16:$N$514,COLUMNS('Section 2'!$C$13:D$13),0)))</f>
        <v/>
      </c>
      <c r="F157" s="129" t="str">
        <f>IF($D157="","",IF(ISBLANK(VLOOKUP($B157,'Section 2'!$C$16:$N$514,COLUMNS('Section 2'!$C$13:E$13),0)),"",VLOOKUP($B157,'Section 2'!$C$16:$N$514,COLUMNS('Section 2'!$C$13:E$13),0)))</f>
        <v/>
      </c>
      <c r="G157" s="129" t="str">
        <f>IF($D157="","",IF(ISBLANK(VLOOKUP($B157,'Section 2'!$C$16:$N$514,COLUMNS('Section 2'!$C$13:F$13),0)),"",VLOOKUP($B157,'Section 2'!$C$16:$N$514,COLUMNS('Section 2'!$C$13:F$13),0)))</f>
        <v/>
      </c>
      <c r="H157" s="129" t="str">
        <f>IF($D157="","",IF(ISBLANK(VLOOKUP($B157,'Section 2'!$C$16:$N$514,COLUMNS('Section 2'!$C$13:G$13),0)),"",VLOOKUP($B157,'Section 2'!$C$16:$N$514,COLUMNS('Section 2'!$C$13:G$13),0)))</f>
        <v/>
      </c>
      <c r="I157" s="129" t="str">
        <f>IF($D157="","",IF(ISBLANK(VLOOKUP($B157,'Section 2'!$C$16:$N$514,COLUMNS('Section 2'!$C$13:H$13),0)),"",VLOOKUP($B157,'Section 2'!$C$16:$N$514,COLUMNS('Section 2'!$C$13:H$13),0)))</f>
        <v/>
      </c>
      <c r="J157" s="129" t="str">
        <f>IF($D157="","",IF(ISBLANK(VLOOKUP($B157,'Section 2'!$C$16:$N$514,COLUMNS('Section 2'!$C$13:I$13),0)),"",VLOOKUP($B157,'Section 2'!$C$16:$N$514,COLUMNS('Section 2'!$C$13:I$13),0)))</f>
        <v/>
      </c>
      <c r="K157" s="129" t="str">
        <f>IF($D157="","",IF(ISBLANK(VLOOKUP($B157,'Section 2'!$C$16:$N$514,COLUMNS('Section 2'!$C$13:J$13),0)),"",VLOOKUP($B157,'Section 2'!$C$16:$N$514,COLUMNS('Section 2'!$C$13:J$13),0)))</f>
        <v/>
      </c>
      <c r="L157" s="129" t="str">
        <f>IF($D157="","",IF(ISBLANK(VLOOKUP($B157,'Section 2'!$C$16:$N$514,COLUMNS('Section 2'!$C$13:K$13),0)),"",VLOOKUP($B157,'Section 2'!$C$16:$N$514,COLUMNS('Section 2'!$C$13:K$13),0)))</f>
        <v/>
      </c>
      <c r="M157" s="129" t="str">
        <f>IF($D157="","",IF(ISBLANK(VLOOKUP($B157,'Section 2'!$C$16:$N$514,COLUMNS('Section 2'!$C$13:L$13),0)),"",VLOOKUP($B157,'Section 2'!$C$16:$N$514,COLUMNS('Section 2'!$C$13:L$13),0)))</f>
        <v/>
      </c>
      <c r="N157" s="129" t="str">
        <f>IF($D157="","",IF(ISBLANK(VLOOKUP($B157,'Section 2'!$C$16:$N$514,COLUMNS('Section 2'!$C$13:M$13),0)),"",VLOOKUP($B157,'Section 2'!$C$16:$N$514,COLUMNS('Section 2'!$C$13:M$13),0)))</f>
        <v/>
      </c>
      <c r="O157" s="130" t="str">
        <f>IF($M157=Lists!$K$4,IF(ISBLANK(VLOOKUP($B157,'Section 2'!$C$16:$N$514,COLUMNS('Section 2'!$C$13:N$13),0)),"",VLOOKUP($B157,'Section 2'!$C$16:$N$514,COLUMNS('Section 2'!$C$13:N$13),0)),"")</f>
        <v/>
      </c>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3"/>
      <c r="AM157" s="133"/>
      <c r="AN157" s="133"/>
      <c r="AO157" s="133"/>
      <c r="AP157" s="133"/>
      <c r="AQ157" s="133"/>
      <c r="AR157" s="133"/>
      <c r="AS157" s="133"/>
      <c r="AT157" s="133"/>
      <c r="AU157" s="133"/>
      <c r="AV157" s="133"/>
      <c r="AW157" s="133"/>
      <c r="AX157" s="133"/>
      <c r="AY157" s="133"/>
      <c r="AZ157" s="133"/>
      <c r="BA157" s="133"/>
      <c r="BB157" s="133"/>
      <c r="BC157" s="133"/>
      <c r="BD157" s="133"/>
      <c r="BE157" s="133"/>
      <c r="BF157" s="133"/>
      <c r="BG157" s="133"/>
      <c r="BH157" s="133"/>
      <c r="BI157" s="133"/>
      <c r="BJ157" s="133"/>
      <c r="BK157" s="133"/>
      <c r="BL157" s="133"/>
      <c r="BM157" s="133"/>
      <c r="BN157" s="133"/>
      <c r="BO157" s="133"/>
      <c r="BP157" s="133"/>
      <c r="BQ157" s="133"/>
      <c r="BR157" s="133"/>
      <c r="BS157" s="133"/>
      <c r="BT157" s="133"/>
      <c r="BU157" s="133"/>
      <c r="BV157" s="133"/>
      <c r="BW157" s="133"/>
      <c r="BX157" s="133"/>
      <c r="BY157" s="133"/>
      <c r="BZ157" s="133"/>
    </row>
    <row r="158" spans="1:78" s="53" customFormat="1" ht="12.75" customHeight="1" x14ac:dyDescent="0.25">
      <c r="A158" s="53" t="str">
        <f>IF(D158="","",ROWS($A$1:A158))</f>
        <v/>
      </c>
      <c r="B158" s="56">
        <v>157</v>
      </c>
      <c r="C158" s="129" t="str">
        <f t="shared" si="2"/>
        <v/>
      </c>
      <c r="D158" s="129" t="str">
        <f>IFERROR(VLOOKUP($B158,'Section 2'!$C$16:$N$514,COLUMNS('Section 2'!$C$13:C$13),0),"")</f>
        <v/>
      </c>
      <c r="E158" s="130" t="str">
        <f>IF($D158="","",IF(ISBLANK(VLOOKUP($B158,'Section 2'!$C$16:$N$514,COLUMNS('Section 2'!$C$13:D$13),0)),"",VLOOKUP($B158,'Section 2'!$C$16:$N$514,COLUMNS('Section 2'!$C$13:D$13),0)))</f>
        <v/>
      </c>
      <c r="F158" s="129" t="str">
        <f>IF($D158="","",IF(ISBLANK(VLOOKUP($B158,'Section 2'!$C$16:$N$514,COLUMNS('Section 2'!$C$13:E$13),0)),"",VLOOKUP($B158,'Section 2'!$C$16:$N$514,COLUMNS('Section 2'!$C$13:E$13),0)))</f>
        <v/>
      </c>
      <c r="G158" s="129" t="str">
        <f>IF($D158="","",IF(ISBLANK(VLOOKUP($B158,'Section 2'!$C$16:$N$514,COLUMNS('Section 2'!$C$13:F$13),0)),"",VLOOKUP($B158,'Section 2'!$C$16:$N$514,COLUMNS('Section 2'!$C$13:F$13),0)))</f>
        <v/>
      </c>
      <c r="H158" s="129" t="str">
        <f>IF($D158="","",IF(ISBLANK(VLOOKUP($B158,'Section 2'!$C$16:$N$514,COLUMNS('Section 2'!$C$13:G$13),0)),"",VLOOKUP($B158,'Section 2'!$C$16:$N$514,COLUMNS('Section 2'!$C$13:G$13),0)))</f>
        <v/>
      </c>
      <c r="I158" s="129" t="str">
        <f>IF($D158="","",IF(ISBLANK(VLOOKUP($B158,'Section 2'!$C$16:$N$514,COLUMNS('Section 2'!$C$13:H$13),0)),"",VLOOKUP($B158,'Section 2'!$C$16:$N$514,COLUMNS('Section 2'!$C$13:H$13),0)))</f>
        <v/>
      </c>
      <c r="J158" s="129" t="str">
        <f>IF($D158="","",IF(ISBLANK(VLOOKUP($B158,'Section 2'!$C$16:$N$514,COLUMNS('Section 2'!$C$13:I$13),0)),"",VLOOKUP($B158,'Section 2'!$C$16:$N$514,COLUMNS('Section 2'!$C$13:I$13),0)))</f>
        <v/>
      </c>
      <c r="K158" s="129" t="str">
        <f>IF($D158="","",IF(ISBLANK(VLOOKUP($B158,'Section 2'!$C$16:$N$514,COLUMNS('Section 2'!$C$13:J$13),0)),"",VLOOKUP($B158,'Section 2'!$C$16:$N$514,COLUMNS('Section 2'!$C$13:J$13),0)))</f>
        <v/>
      </c>
      <c r="L158" s="129" t="str">
        <f>IF($D158="","",IF(ISBLANK(VLOOKUP($B158,'Section 2'!$C$16:$N$514,COLUMNS('Section 2'!$C$13:K$13),0)),"",VLOOKUP($B158,'Section 2'!$C$16:$N$514,COLUMNS('Section 2'!$C$13:K$13),0)))</f>
        <v/>
      </c>
      <c r="M158" s="129" t="str">
        <f>IF($D158="","",IF(ISBLANK(VLOOKUP($B158,'Section 2'!$C$16:$N$514,COLUMNS('Section 2'!$C$13:L$13),0)),"",VLOOKUP($B158,'Section 2'!$C$16:$N$514,COLUMNS('Section 2'!$C$13:L$13),0)))</f>
        <v/>
      </c>
      <c r="N158" s="129" t="str">
        <f>IF($D158="","",IF(ISBLANK(VLOOKUP($B158,'Section 2'!$C$16:$N$514,COLUMNS('Section 2'!$C$13:M$13),0)),"",VLOOKUP($B158,'Section 2'!$C$16:$N$514,COLUMNS('Section 2'!$C$13:M$13),0)))</f>
        <v/>
      </c>
      <c r="O158" s="130" t="str">
        <f>IF($M158=Lists!$K$4,IF(ISBLANK(VLOOKUP($B158,'Section 2'!$C$16:$N$514,COLUMNS('Section 2'!$C$13:N$13),0)),"",VLOOKUP($B158,'Section 2'!$C$16:$N$514,COLUMNS('Section 2'!$C$13:N$13),0)),"")</f>
        <v/>
      </c>
      <c r="P158" s="133"/>
      <c r="Q158" s="133"/>
      <c r="R158" s="133"/>
      <c r="S158" s="133"/>
      <c r="T158" s="133"/>
      <c r="U158" s="133"/>
      <c r="V158" s="133"/>
      <c r="W158" s="133"/>
      <c r="X158" s="133"/>
      <c r="Y158" s="133"/>
      <c r="Z158" s="133"/>
      <c r="AA158" s="133"/>
      <c r="AB158" s="133"/>
      <c r="AC158" s="133"/>
      <c r="AD158" s="133"/>
      <c r="AE158" s="133"/>
      <c r="AF158" s="133"/>
      <c r="AG158" s="133"/>
      <c r="AH158" s="133"/>
      <c r="AI158" s="133"/>
      <c r="AJ158" s="133"/>
      <c r="AK158" s="133"/>
      <c r="AL158" s="133"/>
      <c r="AM158" s="133"/>
      <c r="AN158" s="133"/>
      <c r="AO158" s="133"/>
      <c r="AP158" s="133"/>
      <c r="AQ158" s="133"/>
      <c r="AR158" s="133"/>
      <c r="AS158" s="133"/>
      <c r="AT158" s="133"/>
      <c r="AU158" s="133"/>
      <c r="AV158" s="133"/>
      <c r="AW158" s="133"/>
      <c r="AX158" s="133"/>
      <c r="AY158" s="133"/>
      <c r="AZ158" s="133"/>
      <c r="BA158" s="133"/>
      <c r="BB158" s="133"/>
      <c r="BC158" s="133"/>
      <c r="BD158" s="133"/>
      <c r="BE158" s="133"/>
      <c r="BF158" s="133"/>
      <c r="BG158" s="133"/>
      <c r="BH158" s="133"/>
      <c r="BI158" s="133"/>
      <c r="BJ158" s="133"/>
      <c r="BK158" s="133"/>
      <c r="BL158" s="133"/>
      <c r="BM158" s="133"/>
      <c r="BN158" s="133"/>
      <c r="BO158" s="133"/>
      <c r="BP158" s="133"/>
      <c r="BQ158" s="133"/>
      <c r="BR158" s="133"/>
      <c r="BS158" s="133"/>
      <c r="BT158" s="133"/>
      <c r="BU158" s="133"/>
      <c r="BV158" s="133"/>
      <c r="BW158" s="133"/>
      <c r="BX158" s="133"/>
      <c r="BY158" s="133"/>
      <c r="BZ158" s="133"/>
    </row>
    <row r="159" spans="1:78" s="53" customFormat="1" ht="12.75" customHeight="1" x14ac:dyDescent="0.25">
      <c r="A159" s="53" t="str">
        <f>IF(D159="","",ROWS($A$1:A159))</f>
        <v/>
      </c>
      <c r="B159" s="56">
        <v>158</v>
      </c>
      <c r="C159" s="129" t="str">
        <f t="shared" si="2"/>
        <v/>
      </c>
      <c r="D159" s="129" t="str">
        <f>IFERROR(VLOOKUP($B159,'Section 2'!$C$16:$N$514,COLUMNS('Section 2'!$C$13:C$13),0),"")</f>
        <v/>
      </c>
      <c r="E159" s="130" t="str">
        <f>IF($D159="","",IF(ISBLANK(VLOOKUP($B159,'Section 2'!$C$16:$N$514,COLUMNS('Section 2'!$C$13:D$13),0)),"",VLOOKUP($B159,'Section 2'!$C$16:$N$514,COLUMNS('Section 2'!$C$13:D$13),0)))</f>
        <v/>
      </c>
      <c r="F159" s="129" t="str">
        <f>IF($D159="","",IF(ISBLANK(VLOOKUP($B159,'Section 2'!$C$16:$N$514,COLUMNS('Section 2'!$C$13:E$13),0)),"",VLOOKUP($B159,'Section 2'!$C$16:$N$514,COLUMNS('Section 2'!$C$13:E$13),0)))</f>
        <v/>
      </c>
      <c r="G159" s="129" t="str">
        <f>IF($D159="","",IF(ISBLANK(VLOOKUP($B159,'Section 2'!$C$16:$N$514,COLUMNS('Section 2'!$C$13:F$13),0)),"",VLOOKUP($B159,'Section 2'!$C$16:$N$514,COLUMNS('Section 2'!$C$13:F$13),0)))</f>
        <v/>
      </c>
      <c r="H159" s="129" t="str">
        <f>IF($D159="","",IF(ISBLANK(VLOOKUP($B159,'Section 2'!$C$16:$N$514,COLUMNS('Section 2'!$C$13:G$13),0)),"",VLOOKUP($B159,'Section 2'!$C$16:$N$514,COLUMNS('Section 2'!$C$13:G$13),0)))</f>
        <v/>
      </c>
      <c r="I159" s="129" t="str">
        <f>IF($D159="","",IF(ISBLANK(VLOOKUP($B159,'Section 2'!$C$16:$N$514,COLUMNS('Section 2'!$C$13:H$13),0)),"",VLOOKUP($B159,'Section 2'!$C$16:$N$514,COLUMNS('Section 2'!$C$13:H$13),0)))</f>
        <v/>
      </c>
      <c r="J159" s="129" t="str">
        <f>IF($D159="","",IF(ISBLANK(VLOOKUP($B159,'Section 2'!$C$16:$N$514,COLUMNS('Section 2'!$C$13:I$13),0)),"",VLOOKUP($B159,'Section 2'!$C$16:$N$514,COLUMNS('Section 2'!$C$13:I$13),0)))</f>
        <v/>
      </c>
      <c r="K159" s="129" t="str">
        <f>IF($D159="","",IF(ISBLANK(VLOOKUP($B159,'Section 2'!$C$16:$N$514,COLUMNS('Section 2'!$C$13:J$13),0)),"",VLOOKUP($B159,'Section 2'!$C$16:$N$514,COLUMNS('Section 2'!$C$13:J$13),0)))</f>
        <v/>
      </c>
      <c r="L159" s="129" t="str">
        <f>IF($D159="","",IF(ISBLANK(VLOOKUP($B159,'Section 2'!$C$16:$N$514,COLUMNS('Section 2'!$C$13:K$13),0)),"",VLOOKUP($B159,'Section 2'!$C$16:$N$514,COLUMNS('Section 2'!$C$13:K$13),0)))</f>
        <v/>
      </c>
      <c r="M159" s="129" t="str">
        <f>IF($D159="","",IF(ISBLANK(VLOOKUP($B159,'Section 2'!$C$16:$N$514,COLUMNS('Section 2'!$C$13:L$13),0)),"",VLOOKUP($B159,'Section 2'!$C$16:$N$514,COLUMNS('Section 2'!$C$13:L$13),0)))</f>
        <v/>
      </c>
      <c r="N159" s="129" t="str">
        <f>IF($D159="","",IF(ISBLANK(VLOOKUP($B159,'Section 2'!$C$16:$N$514,COLUMNS('Section 2'!$C$13:M$13),0)),"",VLOOKUP($B159,'Section 2'!$C$16:$N$514,COLUMNS('Section 2'!$C$13:M$13),0)))</f>
        <v/>
      </c>
      <c r="O159" s="130" t="str">
        <f>IF($M159=Lists!$K$4,IF(ISBLANK(VLOOKUP($B159,'Section 2'!$C$16:$N$514,COLUMNS('Section 2'!$C$13:N$13),0)),"",VLOOKUP($B159,'Section 2'!$C$16:$N$514,COLUMNS('Section 2'!$C$13:N$13),0)),"")</f>
        <v/>
      </c>
      <c r="P159" s="133"/>
      <c r="Q159" s="133"/>
      <c r="R159" s="133"/>
      <c r="S159" s="133"/>
      <c r="T159" s="133"/>
      <c r="U159" s="133"/>
      <c r="V159" s="133"/>
      <c r="W159" s="133"/>
      <c r="X159" s="133"/>
      <c r="Y159" s="133"/>
      <c r="Z159" s="133"/>
      <c r="AA159" s="133"/>
      <c r="AB159" s="133"/>
      <c r="AC159" s="133"/>
      <c r="AD159" s="133"/>
      <c r="AE159" s="133"/>
      <c r="AF159" s="133"/>
      <c r="AG159" s="133"/>
      <c r="AH159" s="133"/>
      <c r="AI159" s="133"/>
      <c r="AJ159" s="133"/>
      <c r="AK159" s="133"/>
      <c r="AL159" s="133"/>
      <c r="AM159" s="133"/>
      <c r="AN159" s="133"/>
      <c r="AO159" s="133"/>
      <c r="AP159" s="133"/>
      <c r="AQ159" s="133"/>
      <c r="AR159" s="133"/>
      <c r="AS159" s="133"/>
      <c r="AT159" s="133"/>
      <c r="AU159" s="133"/>
      <c r="AV159" s="133"/>
      <c r="AW159" s="133"/>
      <c r="AX159" s="133"/>
      <c r="AY159" s="133"/>
      <c r="AZ159" s="133"/>
      <c r="BA159" s="133"/>
      <c r="BB159" s="133"/>
      <c r="BC159" s="133"/>
      <c r="BD159" s="133"/>
      <c r="BE159" s="133"/>
      <c r="BF159" s="133"/>
      <c r="BG159" s="133"/>
      <c r="BH159" s="133"/>
      <c r="BI159" s="133"/>
      <c r="BJ159" s="133"/>
      <c r="BK159" s="133"/>
      <c r="BL159" s="133"/>
      <c r="BM159" s="133"/>
      <c r="BN159" s="133"/>
      <c r="BO159" s="133"/>
      <c r="BP159" s="133"/>
      <c r="BQ159" s="133"/>
      <c r="BR159" s="133"/>
      <c r="BS159" s="133"/>
      <c r="BT159" s="133"/>
      <c r="BU159" s="133"/>
      <c r="BV159" s="133"/>
      <c r="BW159" s="133"/>
      <c r="BX159" s="133"/>
      <c r="BY159" s="133"/>
      <c r="BZ159" s="133"/>
    </row>
    <row r="160" spans="1:78" s="53" customFormat="1" ht="12.75" customHeight="1" x14ac:dyDescent="0.25">
      <c r="A160" s="53" t="str">
        <f>IF(D160="","",ROWS($A$1:A160))</f>
        <v/>
      </c>
      <c r="B160" s="56">
        <v>159</v>
      </c>
      <c r="C160" s="129" t="str">
        <f t="shared" si="2"/>
        <v/>
      </c>
      <c r="D160" s="129" t="str">
        <f>IFERROR(VLOOKUP($B160,'Section 2'!$C$16:$N$514,COLUMNS('Section 2'!$C$13:C$13),0),"")</f>
        <v/>
      </c>
      <c r="E160" s="130" t="str">
        <f>IF($D160="","",IF(ISBLANK(VLOOKUP($B160,'Section 2'!$C$16:$N$514,COLUMNS('Section 2'!$C$13:D$13),0)),"",VLOOKUP($B160,'Section 2'!$C$16:$N$514,COLUMNS('Section 2'!$C$13:D$13),0)))</f>
        <v/>
      </c>
      <c r="F160" s="129" t="str">
        <f>IF($D160="","",IF(ISBLANK(VLOOKUP($B160,'Section 2'!$C$16:$N$514,COLUMNS('Section 2'!$C$13:E$13),0)),"",VLOOKUP($B160,'Section 2'!$C$16:$N$514,COLUMNS('Section 2'!$C$13:E$13),0)))</f>
        <v/>
      </c>
      <c r="G160" s="129" t="str">
        <f>IF($D160="","",IF(ISBLANK(VLOOKUP($B160,'Section 2'!$C$16:$N$514,COLUMNS('Section 2'!$C$13:F$13),0)),"",VLOOKUP($B160,'Section 2'!$C$16:$N$514,COLUMNS('Section 2'!$C$13:F$13),0)))</f>
        <v/>
      </c>
      <c r="H160" s="129" t="str">
        <f>IF($D160="","",IF(ISBLANK(VLOOKUP($B160,'Section 2'!$C$16:$N$514,COLUMNS('Section 2'!$C$13:G$13),0)),"",VLOOKUP($B160,'Section 2'!$C$16:$N$514,COLUMNS('Section 2'!$C$13:G$13),0)))</f>
        <v/>
      </c>
      <c r="I160" s="129" t="str">
        <f>IF($D160="","",IF(ISBLANK(VLOOKUP($B160,'Section 2'!$C$16:$N$514,COLUMNS('Section 2'!$C$13:H$13),0)),"",VLOOKUP($B160,'Section 2'!$C$16:$N$514,COLUMNS('Section 2'!$C$13:H$13),0)))</f>
        <v/>
      </c>
      <c r="J160" s="129" t="str">
        <f>IF($D160="","",IF(ISBLANK(VLOOKUP($B160,'Section 2'!$C$16:$N$514,COLUMNS('Section 2'!$C$13:I$13),0)),"",VLOOKUP($B160,'Section 2'!$C$16:$N$514,COLUMNS('Section 2'!$C$13:I$13),0)))</f>
        <v/>
      </c>
      <c r="K160" s="129" t="str">
        <f>IF($D160="","",IF(ISBLANK(VLOOKUP($B160,'Section 2'!$C$16:$N$514,COLUMNS('Section 2'!$C$13:J$13),0)),"",VLOOKUP($B160,'Section 2'!$C$16:$N$514,COLUMNS('Section 2'!$C$13:J$13),0)))</f>
        <v/>
      </c>
      <c r="L160" s="129" t="str">
        <f>IF($D160="","",IF(ISBLANK(VLOOKUP($B160,'Section 2'!$C$16:$N$514,COLUMNS('Section 2'!$C$13:K$13),0)),"",VLOOKUP($B160,'Section 2'!$C$16:$N$514,COLUMNS('Section 2'!$C$13:K$13),0)))</f>
        <v/>
      </c>
      <c r="M160" s="129" t="str">
        <f>IF($D160="","",IF(ISBLANK(VLOOKUP($B160,'Section 2'!$C$16:$N$514,COLUMNS('Section 2'!$C$13:L$13),0)),"",VLOOKUP($B160,'Section 2'!$C$16:$N$514,COLUMNS('Section 2'!$C$13:L$13),0)))</f>
        <v/>
      </c>
      <c r="N160" s="129" t="str">
        <f>IF($D160="","",IF(ISBLANK(VLOOKUP($B160,'Section 2'!$C$16:$N$514,COLUMNS('Section 2'!$C$13:M$13),0)),"",VLOOKUP($B160,'Section 2'!$C$16:$N$514,COLUMNS('Section 2'!$C$13:M$13),0)))</f>
        <v/>
      </c>
      <c r="O160" s="130" t="str">
        <f>IF($M160=Lists!$K$4,IF(ISBLANK(VLOOKUP($B160,'Section 2'!$C$16:$N$514,COLUMNS('Section 2'!$C$13:N$13),0)),"",VLOOKUP($B160,'Section 2'!$C$16:$N$514,COLUMNS('Section 2'!$C$13:N$13),0)),"")</f>
        <v/>
      </c>
      <c r="P160" s="133"/>
      <c r="Q160" s="133"/>
      <c r="R160" s="133"/>
      <c r="S160" s="133"/>
      <c r="T160" s="133"/>
      <c r="U160" s="133"/>
      <c r="V160" s="133"/>
      <c r="W160" s="133"/>
      <c r="X160" s="133"/>
      <c r="Y160" s="133"/>
      <c r="Z160" s="133"/>
      <c r="AA160" s="133"/>
      <c r="AB160" s="133"/>
      <c r="AC160" s="133"/>
      <c r="AD160" s="133"/>
      <c r="AE160" s="133"/>
      <c r="AF160" s="133"/>
      <c r="AG160" s="133"/>
      <c r="AH160" s="133"/>
      <c r="AI160" s="133"/>
      <c r="AJ160" s="133"/>
      <c r="AK160" s="133"/>
      <c r="AL160" s="133"/>
      <c r="AM160" s="133"/>
      <c r="AN160" s="133"/>
      <c r="AO160" s="133"/>
      <c r="AP160" s="133"/>
      <c r="AQ160" s="133"/>
      <c r="AR160" s="133"/>
      <c r="AS160" s="133"/>
      <c r="AT160" s="133"/>
      <c r="AU160" s="133"/>
      <c r="AV160" s="133"/>
      <c r="AW160" s="133"/>
      <c r="AX160" s="133"/>
      <c r="AY160" s="133"/>
      <c r="AZ160" s="133"/>
      <c r="BA160" s="133"/>
      <c r="BB160" s="133"/>
      <c r="BC160" s="133"/>
      <c r="BD160" s="133"/>
      <c r="BE160" s="133"/>
      <c r="BF160" s="133"/>
      <c r="BG160" s="133"/>
      <c r="BH160" s="133"/>
      <c r="BI160" s="133"/>
      <c r="BJ160" s="133"/>
      <c r="BK160" s="133"/>
      <c r="BL160" s="133"/>
      <c r="BM160" s="133"/>
      <c r="BN160" s="133"/>
      <c r="BO160" s="133"/>
      <c r="BP160" s="133"/>
      <c r="BQ160" s="133"/>
      <c r="BR160" s="133"/>
      <c r="BS160" s="133"/>
      <c r="BT160" s="133"/>
      <c r="BU160" s="133"/>
      <c r="BV160" s="133"/>
      <c r="BW160" s="133"/>
      <c r="BX160" s="133"/>
      <c r="BY160" s="133"/>
      <c r="BZ160" s="133"/>
    </row>
    <row r="161" spans="1:78" s="53" customFormat="1" ht="12.75" customHeight="1" x14ac:dyDescent="0.25">
      <c r="A161" s="53" t="str">
        <f>IF(D161="","",ROWS($A$1:A161))</f>
        <v/>
      </c>
      <c r="B161" s="56">
        <v>160</v>
      </c>
      <c r="C161" s="129" t="str">
        <f t="shared" si="2"/>
        <v/>
      </c>
      <c r="D161" s="129" t="str">
        <f>IFERROR(VLOOKUP($B161,'Section 2'!$C$16:$N$514,COLUMNS('Section 2'!$C$13:C$13),0),"")</f>
        <v/>
      </c>
      <c r="E161" s="130" t="str">
        <f>IF($D161="","",IF(ISBLANK(VLOOKUP($B161,'Section 2'!$C$16:$N$514,COLUMNS('Section 2'!$C$13:D$13),0)),"",VLOOKUP($B161,'Section 2'!$C$16:$N$514,COLUMNS('Section 2'!$C$13:D$13),0)))</f>
        <v/>
      </c>
      <c r="F161" s="129" t="str">
        <f>IF($D161="","",IF(ISBLANK(VLOOKUP($B161,'Section 2'!$C$16:$N$514,COLUMNS('Section 2'!$C$13:E$13),0)),"",VLOOKUP($B161,'Section 2'!$C$16:$N$514,COLUMNS('Section 2'!$C$13:E$13),0)))</f>
        <v/>
      </c>
      <c r="G161" s="129" t="str">
        <f>IF($D161="","",IF(ISBLANK(VLOOKUP($B161,'Section 2'!$C$16:$N$514,COLUMNS('Section 2'!$C$13:F$13),0)),"",VLOOKUP($B161,'Section 2'!$C$16:$N$514,COLUMNS('Section 2'!$C$13:F$13),0)))</f>
        <v/>
      </c>
      <c r="H161" s="129" t="str">
        <f>IF($D161="","",IF(ISBLANK(VLOOKUP($B161,'Section 2'!$C$16:$N$514,COLUMNS('Section 2'!$C$13:G$13),0)),"",VLOOKUP($B161,'Section 2'!$C$16:$N$514,COLUMNS('Section 2'!$C$13:G$13),0)))</f>
        <v/>
      </c>
      <c r="I161" s="129" t="str">
        <f>IF($D161="","",IF(ISBLANK(VLOOKUP($B161,'Section 2'!$C$16:$N$514,COLUMNS('Section 2'!$C$13:H$13),0)),"",VLOOKUP($B161,'Section 2'!$C$16:$N$514,COLUMNS('Section 2'!$C$13:H$13),0)))</f>
        <v/>
      </c>
      <c r="J161" s="129" t="str">
        <f>IF($D161="","",IF(ISBLANK(VLOOKUP($B161,'Section 2'!$C$16:$N$514,COLUMNS('Section 2'!$C$13:I$13),0)),"",VLOOKUP($B161,'Section 2'!$C$16:$N$514,COLUMNS('Section 2'!$C$13:I$13),0)))</f>
        <v/>
      </c>
      <c r="K161" s="129" t="str">
        <f>IF($D161="","",IF(ISBLANK(VLOOKUP($B161,'Section 2'!$C$16:$N$514,COLUMNS('Section 2'!$C$13:J$13),0)),"",VLOOKUP($B161,'Section 2'!$C$16:$N$514,COLUMNS('Section 2'!$C$13:J$13),0)))</f>
        <v/>
      </c>
      <c r="L161" s="129" t="str">
        <f>IF($D161="","",IF(ISBLANK(VLOOKUP($B161,'Section 2'!$C$16:$N$514,COLUMNS('Section 2'!$C$13:K$13),0)),"",VLOOKUP($B161,'Section 2'!$C$16:$N$514,COLUMNS('Section 2'!$C$13:K$13),0)))</f>
        <v/>
      </c>
      <c r="M161" s="129" t="str">
        <f>IF($D161="","",IF(ISBLANK(VLOOKUP($B161,'Section 2'!$C$16:$N$514,COLUMNS('Section 2'!$C$13:L$13),0)),"",VLOOKUP($B161,'Section 2'!$C$16:$N$514,COLUMNS('Section 2'!$C$13:L$13),0)))</f>
        <v/>
      </c>
      <c r="N161" s="129" t="str">
        <f>IF($D161="","",IF(ISBLANK(VLOOKUP($B161,'Section 2'!$C$16:$N$514,COLUMNS('Section 2'!$C$13:M$13),0)),"",VLOOKUP($B161,'Section 2'!$C$16:$N$514,COLUMNS('Section 2'!$C$13:M$13),0)))</f>
        <v/>
      </c>
      <c r="O161" s="130" t="str">
        <f>IF($M161=Lists!$K$4,IF(ISBLANK(VLOOKUP($B161,'Section 2'!$C$16:$N$514,COLUMNS('Section 2'!$C$13:N$13),0)),"",VLOOKUP($B161,'Section 2'!$C$16:$N$514,COLUMNS('Section 2'!$C$13:N$13),0)),"")</f>
        <v/>
      </c>
      <c r="P161" s="133"/>
      <c r="Q161" s="133"/>
      <c r="R161" s="133"/>
      <c r="S161" s="133"/>
      <c r="T161" s="133"/>
      <c r="U161" s="133"/>
      <c r="V161" s="133"/>
      <c r="W161" s="133"/>
      <c r="X161" s="133"/>
      <c r="Y161" s="133"/>
      <c r="Z161" s="133"/>
      <c r="AA161" s="133"/>
      <c r="AB161" s="133"/>
      <c r="AC161" s="133"/>
      <c r="AD161" s="133"/>
      <c r="AE161" s="133"/>
      <c r="AF161" s="133"/>
      <c r="AG161" s="133"/>
      <c r="AH161" s="133"/>
      <c r="AI161" s="133"/>
      <c r="AJ161" s="133"/>
      <c r="AK161" s="133"/>
      <c r="AL161" s="133"/>
      <c r="AM161" s="133"/>
      <c r="AN161" s="133"/>
      <c r="AO161" s="133"/>
      <c r="AP161" s="133"/>
      <c r="AQ161" s="133"/>
      <c r="AR161" s="133"/>
      <c r="AS161" s="133"/>
      <c r="AT161" s="133"/>
      <c r="AU161" s="133"/>
      <c r="AV161" s="133"/>
      <c r="AW161" s="133"/>
      <c r="AX161" s="133"/>
      <c r="AY161" s="133"/>
      <c r="AZ161" s="133"/>
      <c r="BA161" s="133"/>
      <c r="BB161" s="133"/>
      <c r="BC161" s="133"/>
      <c r="BD161" s="133"/>
      <c r="BE161" s="133"/>
      <c r="BF161" s="133"/>
      <c r="BG161" s="133"/>
      <c r="BH161" s="133"/>
      <c r="BI161" s="133"/>
      <c r="BJ161" s="133"/>
      <c r="BK161" s="133"/>
      <c r="BL161" s="133"/>
      <c r="BM161" s="133"/>
      <c r="BN161" s="133"/>
      <c r="BO161" s="133"/>
      <c r="BP161" s="133"/>
      <c r="BQ161" s="133"/>
      <c r="BR161" s="133"/>
      <c r="BS161" s="133"/>
      <c r="BT161" s="133"/>
      <c r="BU161" s="133"/>
      <c r="BV161" s="133"/>
      <c r="BW161" s="133"/>
      <c r="BX161" s="133"/>
      <c r="BY161" s="133"/>
      <c r="BZ161" s="133"/>
    </row>
    <row r="162" spans="1:78" s="53" customFormat="1" ht="12.75" customHeight="1" x14ac:dyDescent="0.25">
      <c r="A162" s="53" t="str">
        <f>IF(D162="","",ROWS($A$1:A162))</f>
        <v/>
      </c>
      <c r="B162" s="56">
        <v>161</v>
      </c>
      <c r="C162" s="129" t="str">
        <f t="shared" si="2"/>
        <v/>
      </c>
      <c r="D162" s="129" t="str">
        <f>IFERROR(VLOOKUP($B162,'Section 2'!$C$16:$N$514,COLUMNS('Section 2'!$C$13:C$13),0),"")</f>
        <v/>
      </c>
      <c r="E162" s="130" t="str">
        <f>IF($D162="","",IF(ISBLANK(VLOOKUP($B162,'Section 2'!$C$16:$N$514,COLUMNS('Section 2'!$C$13:D$13),0)),"",VLOOKUP($B162,'Section 2'!$C$16:$N$514,COLUMNS('Section 2'!$C$13:D$13),0)))</f>
        <v/>
      </c>
      <c r="F162" s="129" t="str">
        <f>IF($D162="","",IF(ISBLANK(VLOOKUP($B162,'Section 2'!$C$16:$N$514,COLUMNS('Section 2'!$C$13:E$13),0)),"",VLOOKUP($B162,'Section 2'!$C$16:$N$514,COLUMNS('Section 2'!$C$13:E$13),0)))</f>
        <v/>
      </c>
      <c r="G162" s="129" t="str">
        <f>IF($D162="","",IF(ISBLANK(VLOOKUP($B162,'Section 2'!$C$16:$N$514,COLUMNS('Section 2'!$C$13:F$13),0)),"",VLOOKUP($B162,'Section 2'!$C$16:$N$514,COLUMNS('Section 2'!$C$13:F$13),0)))</f>
        <v/>
      </c>
      <c r="H162" s="129" t="str">
        <f>IF($D162="","",IF(ISBLANK(VLOOKUP($B162,'Section 2'!$C$16:$N$514,COLUMNS('Section 2'!$C$13:G$13),0)),"",VLOOKUP($B162,'Section 2'!$C$16:$N$514,COLUMNS('Section 2'!$C$13:G$13),0)))</f>
        <v/>
      </c>
      <c r="I162" s="129" t="str">
        <f>IF($D162="","",IF(ISBLANK(VLOOKUP($B162,'Section 2'!$C$16:$N$514,COLUMNS('Section 2'!$C$13:H$13),0)),"",VLOOKUP($B162,'Section 2'!$C$16:$N$514,COLUMNS('Section 2'!$C$13:H$13),0)))</f>
        <v/>
      </c>
      <c r="J162" s="129" t="str">
        <f>IF($D162="","",IF(ISBLANK(VLOOKUP($B162,'Section 2'!$C$16:$N$514,COLUMNS('Section 2'!$C$13:I$13),0)),"",VLOOKUP($B162,'Section 2'!$C$16:$N$514,COLUMNS('Section 2'!$C$13:I$13),0)))</f>
        <v/>
      </c>
      <c r="K162" s="129" t="str">
        <f>IF($D162="","",IF(ISBLANK(VLOOKUP($B162,'Section 2'!$C$16:$N$514,COLUMNS('Section 2'!$C$13:J$13),0)),"",VLOOKUP($B162,'Section 2'!$C$16:$N$514,COLUMNS('Section 2'!$C$13:J$13),0)))</f>
        <v/>
      </c>
      <c r="L162" s="129" t="str">
        <f>IF($D162="","",IF(ISBLANK(VLOOKUP($B162,'Section 2'!$C$16:$N$514,COLUMNS('Section 2'!$C$13:K$13),0)),"",VLOOKUP($B162,'Section 2'!$C$16:$N$514,COLUMNS('Section 2'!$C$13:K$13),0)))</f>
        <v/>
      </c>
      <c r="M162" s="129" t="str">
        <f>IF($D162="","",IF(ISBLANK(VLOOKUP($B162,'Section 2'!$C$16:$N$514,COLUMNS('Section 2'!$C$13:L$13),0)),"",VLOOKUP($B162,'Section 2'!$C$16:$N$514,COLUMNS('Section 2'!$C$13:L$13),0)))</f>
        <v/>
      </c>
      <c r="N162" s="129" t="str">
        <f>IF($D162="","",IF(ISBLANK(VLOOKUP($B162,'Section 2'!$C$16:$N$514,COLUMNS('Section 2'!$C$13:M$13),0)),"",VLOOKUP($B162,'Section 2'!$C$16:$N$514,COLUMNS('Section 2'!$C$13:M$13),0)))</f>
        <v/>
      </c>
      <c r="O162" s="130" t="str">
        <f>IF($M162=Lists!$K$4,IF(ISBLANK(VLOOKUP($B162,'Section 2'!$C$16:$N$514,COLUMNS('Section 2'!$C$13:N$13),0)),"",VLOOKUP($B162,'Section 2'!$C$16:$N$514,COLUMNS('Section 2'!$C$13:N$13),0)),"")</f>
        <v/>
      </c>
      <c r="P162" s="133"/>
      <c r="Q162" s="133"/>
      <c r="R162" s="133"/>
      <c r="S162" s="133"/>
      <c r="T162" s="133"/>
      <c r="U162" s="133"/>
      <c r="V162" s="133"/>
      <c r="W162" s="133"/>
      <c r="X162" s="133"/>
      <c r="Y162" s="133"/>
      <c r="Z162" s="133"/>
      <c r="AA162" s="133"/>
      <c r="AB162" s="133"/>
      <c r="AC162" s="133"/>
      <c r="AD162" s="133"/>
      <c r="AE162" s="133"/>
      <c r="AF162" s="133"/>
      <c r="AG162" s="133"/>
      <c r="AH162" s="133"/>
      <c r="AI162" s="133"/>
      <c r="AJ162" s="133"/>
      <c r="AK162" s="133"/>
      <c r="AL162" s="133"/>
      <c r="AM162" s="133"/>
      <c r="AN162" s="133"/>
      <c r="AO162" s="133"/>
      <c r="AP162" s="133"/>
      <c r="AQ162" s="133"/>
      <c r="AR162" s="133"/>
      <c r="AS162" s="133"/>
      <c r="AT162" s="133"/>
      <c r="AU162" s="133"/>
      <c r="AV162" s="133"/>
      <c r="AW162" s="133"/>
      <c r="AX162" s="133"/>
      <c r="AY162" s="133"/>
      <c r="AZ162" s="133"/>
      <c r="BA162" s="133"/>
      <c r="BB162" s="133"/>
      <c r="BC162" s="133"/>
      <c r="BD162" s="133"/>
      <c r="BE162" s="133"/>
      <c r="BF162" s="133"/>
      <c r="BG162" s="133"/>
      <c r="BH162" s="133"/>
      <c r="BI162" s="133"/>
      <c r="BJ162" s="133"/>
      <c r="BK162" s="133"/>
      <c r="BL162" s="133"/>
      <c r="BM162" s="133"/>
      <c r="BN162" s="133"/>
      <c r="BO162" s="133"/>
      <c r="BP162" s="133"/>
      <c r="BQ162" s="133"/>
      <c r="BR162" s="133"/>
      <c r="BS162" s="133"/>
      <c r="BT162" s="133"/>
      <c r="BU162" s="133"/>
      <c r="BV162" s="133"/>
      <c r="BW162" s="133"/>
      <c r="BX162" s="133"/>
      <c r="BY162" s="133"/>
      <c r="BZ162" s="133"/>
    </row>
    <row r="163" spans="1:78" s="53" customFormat="1" ht="12.75" customHeight="1" x14ac:dyDescent="0.25">
      <c r="A163" s="53" t="str">
        <f>IF(D163="","",ROWS($A$1:A163))</f>
        <v/>
      </c>
      <c r="B163" s="56">
        <v>162</v>
      </c>
      <c r="C163" s="129" t="str">
        <f t="shared" si="2"/>
        <v/>
      </c>
      <c r="D163" s="129" t="str">
        <f>IFERROR(VLOOKUP($B163,'Section 2'!$C$16:$N$514,COLUMNS('Section 2'!$C$13:C$13),0),"")</f>
        <v/>
      </c>
      <c r="E163" s="130" t="str">
        <f>IF($D163="","",IF(ISBLANK(VLOOKUP($B163,'Section 2'!$C$16:$N$514,COLUMNS('Section 2'!$C$13:D$13),0)),"",VLOOKUP($B163,'Section 2'!$C$16:$N$514,COLUMNS('Section 2'!$C$13:D$13),0)))</f>
        <v/>
      </c>
      <c r="F163" s="129" t="str">
        <f>IF($D163="","",IF(ISBLANK(VLOOKUP($B163,'Section 2'!$C$16:$N$514,COLUMNS('Section 2'!$C$13:E$13),0)),"",VLOOKUP($B163,'Section 2'!$C$16:$N$514,COLUMNS('Section 2'!$C$13:E$13),0)))</f>
        <v/>
      </c>
      <c r="G163" s="129" t="str">
        <f>IF($D163="","",IF(ISBLANK(VLOOKUP($B163,'Section 2'!$C$16:$N$514,COLUMNS('Section 2'!$C$13:F$13),0)),"",VLOOKUP($B163,'Section 2'!$C$16:$N$514,COLUMNS('Section 2'!$C$13:F$13),0)))</f>
        <v/>
      </c>
      <c r="H163" s="129" t="str">
        <f>IF($D163="","",IF(ISBLANK(VLOOKUP($B163,'Section 2'!$C$16:$N$514,COLUMNS('Section 2'!$C$13:G$13),0)),"",VLOOKUP($B163,'Section 2'!$C$16:$N$514,COLUMNS('Section 2'!$C$13:G$13),0)))</f>
        <v/>
      </c>
      <c r="I163" s="129" t="str">
        <f>IF($D163="","",IF(ISBLANK(VLOOKUP($B163,'Section 2'!$C$16:$N$514,COLUMNS('Section 2'!$C$13:H$13),0)),"",VLOOKUP($B163,'Section 2'!$C$16:$N$514,COLUMNS('Section 2'!$C$13:H$13),0)))</f>
        <v/>
      </c>
      <c r="J163" s="129" t="str">
        <f>IF($D163="","",IF(ISBLANK(VLOOKUP($B163,'Section 2'!$C$16:$N$514,COLUMNS('Section 2'!$C$13:I$13),0)),"",VLOOKUP($B163,'Section 2'!$C$16:$N$514,COLUMNS('Section 2'!$C$13:I$13),0)))</f>
        <v/>
      </c>
      <c r="K163" s="129" t="str">
        <f>IF($D163="","",IF(ISBLANK(VLOOKUP($B163,'Section 2'!$C$16:$N$514,COLUMNS('Section 2'!$C$13:J$13),0)),"",VLOOKUP($B163,'Section 2'!$C$16:$N$514,COLUMNS('Section 2'!$C$13:J$13),0)))</f>
        <v/>
      </c>
      <c r="L163" s="129" t="str">
        <f>IF($D163="","",IF(ISBLANK(VLOOKUP($B163,'Section 2'!$C$16:$N$514,COLUMNS('Section 2'!$C$13:K$13),0)),"",VLOOKUP($B163,'Section 2'!$C$16:$N$514,COLUMNS('Section 2'!$C$13:K$13),0)))</f>
        <v/>
      </c>
      <c r="M163" s="129" t="str">
        <f>IF($D163="","",IF(ISBLANK(VLOOKUP($B163,'Section 2'!$C$16:$N$514,COLUMNS('Section 2'!$C$13:L$13),0)),"",VLOOKUP($B163,'Section 2'!$C$16:$N$514,COLUMNS('Section 2'!$C$13:L$13),0)))</f>
        <v/>
      </c>
      <c r="N163" s="129" t="str">
        <f>IF($D163="","",IF(ISBLANK(VLOOKUP($B163,'Section 2'!$C$16:$N$514,COLUMNS('Section 2'!$C$13:M$13),0)),"",VLOOKUP($B163,'Section 2'!$C$16:$N$514,COLUMNS('Section 2'!$C$13:M$13),0)))</f>
        <v/>
      </c>
      <c r="O163" s="130" t="str">
        <f>IF($M163=Lists!$K$4,IF(ISBLANK(VLOOKUP($B163,'Section 2'!$C$16:$N$514,COLUMNS('Section 2'!$C$13:N$13),0)),"",VLOOKUP($B163,'Section 2'!$C$16:$N$514,COLUMNS('Section 2'!$C$13:N$13),0)),"")</f>
        <v/>
      </c>
      <c r="P163" s="133"/>
      <c r="Q163" s="133"/>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c r="AO163" s="133"/>
      <c r="AP163" s="133"/>
      <c r="AQ163" s="133"/>
      <c r="AR163" s="133"/>
      <c r="AS163" s="133"/>
      <c r="AT163" s="133"/>
      <c r="AU163" s="133"/>
      <c r="AV163" s="133"/>
      <c r="AW163" s="133"/>
      <c r="AX163" s="133"/>
      <c r="AY163" s="133"/>
      <c r="AZ163" s="133"/>
      <c r="BA163" s="133"/>
      <c r="BB163" s="133"/>
      <c r="BC163" s="133"/>
      <c r="BD163" s="133"/>
      <c r="BE163" s="133"/>
      <c r="BF163" s="133"/>
      <c r="BG163" s="133"/>
      <c r="BH163" s="133"/>
      <c r="BI163" s="133"/>
      <c r="BJ163" s="133"/>
      <c r="BK163" s="133"/>
      <c r="BL163" s="133"/>
      <c r="BM163" s="133"/>
      <c r="BN163" s="133"/>
      <c r="BO163" s="133"/>
      <c r="BP163" s="133"/>
      <c r="BQ163" s="133"/>
      <c r="BR163" s="133"/>
      <c r="BS163" s="133"/>
      <c r="BT163" s="133"/>
      <c r="BU163" s="133"/>
      <c r="BV163" s="133"/>
      <c r="BW163" s="133"/>
      <c r="BX163" s="133"/>
      <c r="BY163" s="133"/>
      <c r="BZ163" s="133"/>
    </row>
    <row r="164" spans="1:78" s="53" customFormat="1" ht="12.75" customHeight="1" x14ac:dyDescent="0.25">
      <c r="A164" s="53" t="str">
        <f>IF(D164="","",ROWS($A$1:A164))</f>
        <v/>
      </c>
      <c r="B164" s="56">
        <v>163</v>
      </c>
      <c r="C164" s="129" t="str">
        <f t="shared" si="2"/>
        <v/>
      </c>
      <c r="D164" s="129" t="str">
        <f>IFERROR(VLOOKUP($B164,'Section 2'!$C$16:$N$514,COLUMNS('Section 2'!$C$13:C$13),0),"")</f>
        <v/>
      </c>
      <c r="E164" s="130" t="str">
        <f>IF($D164="","",IF(ISBLANK(VLOOKUP($B164,'Section 2'!$C$16:$N$514,COLUMNS('Section 2'!$C$13:D$13),0)),"",VLOOKUP($B164,'Section 2'!$C$16:$N$514,COLUMNS('Section 2'!$C$13:D$13),0)))</f>
        <v/>
      </c>
      <c r="F164" s="129" t="str">
        <f>IF($D164="","",IF(ISBLANK(VLOOKUP($B164,'Section 2'!$C$16:$N$514,COLUMNS('Section 2'!$C$13:E$13),0)),"",VLOOKUP($B164,'Section 2'!$C$16:$N$514,COLUMNS('Section 2'!$C$13:E$13),0)))</f>
        <v/>
      </c>
      <c r="G164" s="129" t="str">
        <f>IF($D164="","",IF(ISBLANK(VLOOKUP($B164,'Section 2'!$C$16:$N$514,COLUMNS('Section 2'!$C$13:F$13),0)),"",VLOOKUP($B164,'Section 2'!$C$16:$N$514,COLUMNS('Section 2'!$C$13:F$13),0)))</f>
        <v/>
      </c>
      <c r="H164" s="129" t="str">
        <f>IF($D164="","",IF(ISBLANK(VLOOKUP($B164,'Section 2'!$C$16:$N$514,COLUMNS('Section 2'!$C$13:G$13),0)),"",VLOOKUP($B164,'Section 2'!$C$16:$N$514,COLUMNS('Section 2'!$C$13:G$13),0)))</f>
        <v/>
      </c>
      <c r="I164" s="129" t="str">
        <f>IF($D164="","",IF(ISBLANK(VLOOKUP($B164,'Section 2'!$C$16:$N$514,COLUMNS('Section 2'!$C$13:H$13),0)),"",VLOOKUP($B164,'Section 2'!$C$16:$N$514,COLUMNS('Section 2'!$C$13:H$13),0)))</f>
        <v/>
      </c>
      <c r="J164" s="129" t="str">
        <f>IF($D164="","",IF(ISBLANK(VLOOKUP($B164,'Section 2'!$C$16:$N$514,COLUMNS('Section 2'!$C$13:I$13),0)),"",VLOOKUP($B164,'Section 2'!$C$16:$N$514,COLUMNS('Section 2'!$C$13:I$13),0)))</f>
        <v/>
      </c>
      <c r="K164" s="129" t="str">
        <f>IF($D164="","",IF(ISBLANK(VLOOKUP($B164,'Section 2'!$C$16:$N$514,COLUMNS('Section 2'!$C$13:J$13),0)),"",VLOOKUP($B164,'Section 2'!$C$16:$N$514,COLUMNS('Section 2'!$C$13:J$13),0)))</f>
        <v/>
      </c>
      <c r="L164" s="129" t="str">
        <f>IF($D164="","",IF(ISBLANK(VLOOKUP($B164,'Section 2'!$C$16:$N$514,COLUMNS('Section 2'!$C$13:K$13),0)),"",VLOOKUP($B164,'Section 2'!$C$16:$N$514,COLUMNS('Section 2'!$C$13:K$13),0)))</f>
        <v/>
      </c>
      <c r="M164" s="129" t="str">
        <f>IF($D164="","",IF(ISBLANK(VLOOKUP($B164,'Section 2'!$C$16:$N$514,COLUMNS('Section 2'!$C$13:L$13),0)),"",VLOOKUP($B164,'Section 2'!$C$16:$N$514,COLUMNS('Section 2'!$C$13:L$13),0)))</f>
        <v/>
      </c>
      <c r="N164" s="129" t="str">
        <f>IF($D164="","",IF(ISBLANK(VLOOKUP($B164,'Section 2'!$C$16:$N$514,COLUMNS('Section 2'!$C$13:M$13),0)),"",VLOOKUP($B164,'Section 2'!$C$16:$N$514,COLUMNS('Section 2'!$C$13:M$13),0)))</f>
        <v/>
      </c>
      <c r="O164" s="130" t="str">
        <f>IF($M164=Lists!$K$4,IF(ISBLANK(VLOOKUP($B164,'Section 2'!$C$16:$N$514,COLUMNS('Section 2'!$C$13:N$13),0)),"",VLOOKUP($B164,'Section 2'!$C$16:$N$514,COLUMNS('Section 2'!$C$13:N$13),0)),"")</f>
        <v/>
      </c>
      <c r="P164" s="133"/>
      <c r="Q164" s="133"/>
      <c r="R164" s="133"/>
      <c r="S164" s="133"/>
      <c r="T164" s="133"/>
      <c r="U164" s="133"/>
      <c r="V164" s="133"/>
      <c r="W164" s="133"/>
      <c r="X164" s="133"/>
      <c r="Y164" s="133"/>
      <c r="Z164" s="133"/>
      <c r="AA164" s="133"/>
      <c r="AB164" s="133"/>
      <c r="AC164" s="133"/>
      <c r="AD164" s="133"/>
      <c r="AE164" s="133"/>
      <c r="AF164" s="133"/>
      <c r="AG164" s="133"/>
      <c r="AH164" s="133"/>
      <c r="AI164" s="133"/>
      <c r="AJ164" s="133"/>
      <c r="AK164" s="133"/>
      <c r="AL164" s="133"/>
      <c r="AM164" s="133"/>
      <c r="AN164" s="133"/>
      <c r="AO164" s="133"/>
      <c r="AP164" s="133"/>
      <c r="AQ164" s="133"/>
      <c r="AR164" s="133"/>
      <c r="AS164" s="133"/>
      <c r="AT164" s="133"/>
      <c r="AU164" s="133"/>
      <c r="AV164" s="133"/>
      <c r="AW164" s="133"/>
      <c r="AX164" s="133"/>
      <c r="AY164" s="133"/>
      <c r="AZ164" s="133"/>
      <c r="BA164" s="133"/>
      <c r="BB164" s="133"/>
      <c r="BC164" s="133"/>
      <c r="BD164" s="133"/>
      <c r="BE164" s="133"/>
      <c r="BF164" s="133"/>
      <c r="BG164" s="133"/>
      <c r="BH164" s="133"/>
      <c r="BI164" s="133"/>
      <c r="BJ164" s="133"/>
      <c r="BK164" s="133"/>
      <c r="BL164" s="133"/>
      <c r="BM164" s="133"/>
      <c r="BN164" s="133"/>
      <c r="BO164" s="133"/>
      <c r="BP164" s="133"/>
      <c r="BQ164" s="133"/>
      <c r="BR164" s="133"/>
      <c r="BS164" s="133"/>
      <c r="BT164" s="133"/>
      <c r="BU164" s="133"/>
      <c r="BV164" s="133"/>
      <c r="BW164" s="133"/>
      <c r="BX164" s="133"/>
      <c r="BY164" s="133"/>
      <c r="BZ164" s="133"/>
    </row>
    <row r="165" spans="1:78" s="53" customFormat="1" ht="12.75" customHeight="1" x14ac:dyDescent="0.25">
      <c r="A165" s="53" t="str">
        <f>IF(D165="","",ROWS($A$1:A165))</f>
        <v/>
      </c>
      <c r="B165" s="56">
        <v>164</v>
      </c>
      <c r="C165" s="129" t="str">
        <f t="shared" si="2"/>
        <v/>
      </c>
      <c r="D165" s="129" t="str">
        <f>IFERROR(VLOOKUP($B165,'Section 2'!$C$16:$N$514,COLUMNS('Section 2'!$C$13:C$13),0),"")</f>
        <v/>
      </c>
      <c r="E165" s="130" t="str">
        <f>IF($D165="","",IF(ISBLANK(VLOOKUP($B165,'Section 2'!$C$16:$N$514,COLUMNS('Section 2'!$C$13:D$13),0)),"",VLOOKUP($B165,'Section 2'!$C$16:$N$514,COLUMNS('Section 2'!$C$13:D$13),0)))</f>
        <v/>
      </c>
      <c r="F165" s="129" t="str">
        <f>IF($D165="","",IF(ISBLANK(VLOOKUP($B165,'Section 2'!$C$16:$N$514,COLUMNS('Section 2'!$C$13:E$13),0)),"",VLOOKUP($B165,'Section 2'!$C$16:$N$514,COLUMNS('Section 2'!$C$13:E$13),0)))</f>
        <v/>
      </c>
      <c r="G165" s="129" t="str">
        <f>IF($D165="","",IF(ISBLANK(VLOOKUP($B165,'Section 2'!$C$16:$N$514,COLUMNS('Section 2'!$C$13:F$13),0)),"",VLOOKUP($B165,'Section 2'!$C$16:$N$514,COLUMNS('Section 2'!$C$13:F$13),0)))</f>
        <v/>
      </c>
      <c r="H165" s="129" t="str">
        <f>IF($D165="","",IF(ISBLANK(VLOOKUP($B165,'Section 2'!$C$16:$N$514,COLUMNS('Section 2'!$C$13:G$13),0)),"",VLOOKUP($B165,'Section 2'!$C$16:$N$514,COLUMNS('Section 2'!$C$13:G$13),0)))</f>
        <v/>
      </c>
      <c r="I165" s="129" t="str">
        <f>IF($D165="","",IF(ISBLANK(VLOOKUP($B165,'Section 2'!$C$16:$N$514,COLUMNS('Section 2'!$C$13:H$13),0)),"",VLOOKUP($B165,'Section 2'!$C$16:$N$514,COLUMNS('Section 2'!$C$13:H$13),0)))</f>
        <v/>
      </c>
      <c r="J165" s="129" t="str">
        <f>IF($D165="","",IF(ISBLANK(VLOOKUP($B165,'Section 2'!$C$16:$N$514,COLUMNS('Section 2'!$C$13:I$13),0)),"",VLOOKUP($B165,'Section 2'!$C$16:$N$514,COLUMNS('Section 2'!$C$13:I$13),0)))</f>
        <v/>
      </c>
      <c r="K165" s="129" t="str">
        <f>IF($D165="","",IF(ISBLANK(VLOOKUP($B165,'Section 2'!$C$16:$N$514,COLUMNS('Section 2'!$C$13:J$13),0)),"",VLOOKUP($B165,'Section 2'!$C$16:$N$514,COLUMNS('Section 2'!$C$13:J$13),0)))</f>
        <v/>
      </c>
      <c r="L165" s="129" t="str">
        <f>IF($D165="","",IF(ISBLANK(VLOOKUP($B165,'Section 2'!$C$16:$N$514,COLUMNS('Section 2'!$C$13:K$13),0)),"",VLOOKUP($B165,'Section 2'!$C$16:$N$514,COLUMNS('Section 2'!$C$13:K$13),0)))</f>
        <v/>
      </c>
      <c r="M165" s="129" t="str">
        <f>IF($D165="","",IF(ISBLANK(VLOOKUP($B165,'Section 2'!$C$16:$N$514,COLUMNS('Section 2'!$C$13:L$13),0)),"",VLOOKUP($B165,'Section 2'!$C$16:$N$514,COLUMNS('Section 2'!$C$13:L$13),0)))</f>
        <v/>
      </c>
      <c r="N165" s="129" t="str">
        <f>IF($D165="","",IF(ISBLANK(VLOOKUP($B165,'Section 2'!$C$16:$N$514,COLUMNS('Section 2'!$C$13:M$13),0)),"",VLOOKUP($B165,'Section 2'!$C$16:$N$514,COLUMNS('Section 2'!$C$13:M$13),0)))</f>
        <v/>
      </c>
      <c r="O165" s="130" t="str">
        <f>IF($M165=Lists!$K$4,IF(ISBLANK(VLOOKUP($B165,'Section 2'!$C$16:$N$514,COLUMNS('Section 2'!$C$13:N$13),0)),"",VLOOKUP($B165,'Section 2'!$C$16:$N$514,COLUMNS('Section 2'!$C$13:N$13),0)),"")</f>
        <v/>
      </c>
      <c r="P165" s="133"/>
      <c r="Q165" s="133"/>
      <c r="R165" s="133"/>
      <c r="S165" s="133"/>
      <c r="T165" s="133"/>
      <c r="U165" s="133"/>
      <c r="V165" s="133"/>
      <c r="W165" s="133"/>
      <c r="X165" s="133"/>
      <c r="Y165" s="133"/>
      <c r="Z165" s="133"/>
      <c r="AA165" s="133"/>
      <c r="AB165" s="133"/>
      <c r="AC165" s="133"/>
      <c r="AD165" s="133"/>
      <c r="AE165" s="133"/>
      <c r="AF165" s="133"/>
      <c r="AG165" s="133"/>
      <c r="AH165" s="133"/>
      <c r="AI165" s="133"/>
      <c r="AJ165" s="133"/>
      <c r="AK165" s="133"/>
      <c r="AL165" s="133"/>
      <c r="AM165" s="133"/>
      <c r="AN165" s="133"/>
      <c r="AO165" s="133"/>
      <c r="AP165" s="133"/>
      <c r="AQ165" s="133"/>
      <c r="AR165" s="133"/>
      <c r="AS165" s="133"/>
      <c r="AT165" s="133"/>
      <c r="AU165" s="133"/>
      <c r="AV165" s="133"/>
      <c r="AW165" s="133"/>
      <c r="AX165" s="133"/>
      <c r="AY165" s="133"/>
      <c r="AZ165" s="133"/>
      <c r="BA165" s="133"/>
      <c r="BB165" s="133"/>
      <c r="BC165" s="133"/>
      <c r="BD165" s="133"/>
      <c r="BE165" s="133"/>
      <c r="BF165" s="133"/>
      <c r="BG165" s="133"/>
      <c r="BH165" s="133"/>
      <c r="BI165" s="133"/>
      <c r="BJ165" s="133"/>
      <c r="BK165" s="133"/>
      <c r="BL165" s="133"/>
      <c r="BM165" s="133"/>
      <c r="BN165" s="133"/>
      <c r="BO165" s="133"/>
      <c r="BP165" s="133"/>
      <c r="BQ165" s="133"/>
      <c r="BR165" s="133"/>
      <c r="BS165" s="133"/>
      <c r="BT165" s="133"/>
      <c r="BU165" s="133"/>
      <c r="BV165" s="133"/>
      <c r="BW165" s="133"/>
      <c r="BX165" s="133"/>
      <c r="BY165" s="133"/>
      <c r="BZ165" s="133"/>
    </row>
    <row r="166" spans="1:78" s="53" customFormat="1" ht="12.75" customHeight="1" x14ac:dyDescent="0.25">
      <c r="A166" s="53" t="str">
        <f>IF(D166="","",ROWS($A$1:A166))</f>
        <v/>
      </c>
      <c r="B166" s="56">
        <v>165</v>
      </c>
      <c r="C166" s="129" t="str">
        <f t="shared" si="2"/>
        <v/>
      </c>
      <c r="D166" s="129" t="str">
        <f>IFERROR(VLOOKUP($B166,'Section 2'!$C$16:$N$514,COLUMNS('Section 2'!$C$13:C$13),0),"")</f>
        <v/>
      </c>
      <c r="E166" s="130" t="str">
        <f>IF($D166="","",IF(ISBLANK(VLOOKUP($B166,'Section 2'!$C$16:$N$514,COLUMNS('Section 2'!$C$13:D$13),0)),"",VLOOKUP($B166,'Section 2'!$C$16:$N$514,COLUMNS('Section 2'!$C$13:D$13),0)))</f>
        <v/>
      </c>
      <c r="F166" s="129" t="str">
        <f>IF($D166="","",IF(ISBLANK(VLOOKUP($B166,'Section 2'!$C$16:$N$514,COLUMNS('Section 2'!$C$13:E$13),0)),"",VLOOKUP($B166,'Section 2'!$C$16:$N$514,COLUMNS('Section 2'!$C$13:E$13),0)))</f>
        <v/>
      </c>
      <c r="G166" s="129" t="str">
        <f>IF($D166="","",IF(ISBLANK(VLOOKUP($B166,'Section 2'!$C$16:$N$514,COLUMNS('Section 2'!$C$13:F$13),0)),"",VLOOKUP($B166,'Section 2'!$C$16:$N$514,COLUMNS('Section 2'!$C$13:F$13),0)))</f>
        <v/>
      </c>
      <c r="H166" s="129" t="str">
        <f>IF($D166="","",IF(ISBLANK(VLOOKUP($B166,'Section 2'!$C$16:$N$514,COLUMNS('Section 2'!$C$13:G$13),0)),"",VLOOKUP($B166,'Section 2'!$C$16:$N$514,COLUMNS('Section 2'!$C$13:G$13),0)))</f>
        <v/>
      </c>
      <c r="I166" s="129" t="str">
        <f>IF($D166="","",IF(ISBLANK(VLOOKUP($B166,'Section 2'!$C$16:$N$514,COLUMNS('Section 2'!$C$13:H$13),0)),"",VLOOKUP($B166,'Section 2'!$C$16:$N$514,COLUMNS('Section 2'!$C$13:H$13),0)))</f>
        <v/>
      </c>
      <c r="J166" s="129" t="str">
        <f>IF($D166="","",IF(ISBLANK(VLOOKUP($B166,'Section 2'!$C$16:$N$514,COLUMNS('Section 2'!$C$13:I$13),0)),"",VLOOKUP($B166,'Section 2'!$C$16:$N$514,COLUMNS('Section 2'!$C$13:I$13),0)))</f>
        <v/>
      </c>
      <c r="K166" s="129" t="str">
        <f>IF($D166="","",IF(ISBLANK(VLOOKUP($B166,'Section 2'!$C$16:$N$514,COLUMNS('Section 2'!$C$13:J$13),0)),"",VLOOKUP($B166,'Section 2'!$C$16:$N$514,COLUMNS('Section 2'!$C$13:J$13),0)))</f>
        <v/>
      </c>
      <c r="L166" s="129" t="str">
        <f>IF($D166="","",IF(ISBLANK(VLOOKUP($B166,'Section 2'!$C$16:$N$514,COLUMNS('Section 2'!$C$13:K$13),0)),"",VLOOKUP($B166,'Section 2'!$C$16:$N$514,COLUMNS('Section 2'!$C$13:K$13),0)))</f>
        <v/>
      </c>
      <c r="M166" s="129" t="str">
        <f>IF($D166="","",IF(ISBLANK(VLOOKUP($B166,'Section 2'!$C$16:$N$514,COLUMNS('Section 2'!$C$13:L$13),0)),"",VLOOKUP($B166,'Section 2'!$C$16:$N$514,COLUMNS('Section 2'!$C$13:L$13),0)))</f>
        <v/>
      </c>
      <c r="N166" s="129" t="str">
        <f>IF($D166="","",IF(ISBLANK(VLOOKUP($B166,'Section 2'!$C$16:$N$514,COLUMNS('Section 2'!$C$13:M$13),0)),"",VLOOKUP($B166,'Section 2'!$C$16:$N$514,COLUMNS('Section 2'!$C$13:M$13),0)))</f>
        <v/>
      </c>
      <c r="O166" s="130" t="str">
        <f>IF($M166=Lists!$K$4,IF(ISBLANK(VLOOKUP($B166,'Section 2'!$C$16:$N$514,COLUMNS('Section 2'!$C$13:N$13),0)),"",VLOOKUP($B166,'Section 2'!$C$16:$N$514,COLUMNS('Section 2'!$C$13:N$13),0)),"")</f>
        <v/>
      </c>
      <c r="P166" s="133"/>
      <c r="Q166" s="133"/>
      <c r="R166" s="133"/>
      <c r="S166" s="133"/>
      <c r="T166" s="133"/>
      <c r="U166" s="133"/>
      <c r="V166" s="133"/>
      <c r="W166" s="133"/>
      <c r="X166" s="133"/>
      <c r="Y166" s="133"/>
      <c r="Z166" s="133"/>
      <c r="AA166" s="133"/>
      <c r="AB166" s="133"/>
      <c r="AC166" s="133"/>
      <c r="AD166" s="133"/>
      <c r="AE166" s="133"/>
      <c r="AF166" s="133"/>
      <c r="AG166" s="133"/>
      <c r="AH166" s="133"/>
      <c r="AI166" s="133"/>
      <c r="AJ166" s="133"/>
      <c r="AK166" s="133"/>
      <c r="AL166" s="133"/>
      <c r="AM166" s="133"/>
      <c r="AN166" s="133"/>
      <c r="AO166" s="133"/>
      <c r="AP166" s="133"/>
      <c r="AQ166" s="133"/>
      <c r="AR166" s="133"/>
      <c r="AS166" s="133"/>
      <c r="AT166" s="133"/>
      <c r="AU166" s="133"/>
      <c r="AV166" s="133"/>
      <c r="AW166" s="133"/>
      <c r="AX166" s="133"/>
      <c r="AY166" s="133"/>
      <c r="AZ166" s="133"/>
      <c r="BA166" s="133"/>
      <c r="BB166" s="133"/>
      <c r="BC166" s="133"/>
      <c r="BD166" s="133"/>
      <c r="BE166" s="133"/>
      <c r="BF166" s="133"/>
      <c r="BG166" s="133"/>
      <c r="BH166" s="133"/>
      <c r="BI166" s="133"/>
      <c r="BJ166" s="133"/>
      <c r="BK166" s="133"/>
      <c r="BL166" s="133"/>
      <c r="BM166" s="133"/>
      <c r="BN166" s="133"/>
      <c r="BO166" s="133"/>
      <c r="BP166" s="133"/>
      <c r="BQ166" s="133"/>
      <c r="BR166" s="133"/>
      <c r="BS166" s="133"/>
      <c r="BT166" s="133"/>
      <c r="BU166" s="133"/>
      <c r="BV166" s="133"/>
      <c r="BW166" s="133"/>
      <c r="BX166" s="133"/>
      <c r="BY166" s="133"/>
      <c r="BZ166" s="133"/>
    </row>
    <row r="167" spans="1:78" s="53" customFormat="1" ht="12.75" customHeight="1" x14ac:dyDescent="0.25">
      <c r="A167" s="53" t="str">
        <f>IF(D167="","",ROWS($A$1:A167))</f>
        <v/>
      </c>
      <c r="B167" s="56">
        <v>166</v>
      </c>
      <c r="C167" s="129" t="str">
        <f t="shared" si="2"/>
        <v/>
      </c>
      <c r="D167" s="129" t="str">
        <f>IFERROR(VLOOKUP($B167,'Section 2'!$C$16:$N$514,COLUMNS('Section 2'!$C$13:C$13),0),"")</f>
        <v/>
      </c>
      <c r="E167" s="130" t="str">
        <f>IF($D167="","",IF(ISBLANK(VLOOKUP($B167,'Section 2'!$C$16:$N$514,COLUMNS('Section 2'!$C$13:D$13),0)),"",VLOOKUP($B167,'Section 2'!$C$16:$N$514,COLUMNS('Section 2'!$C$13:D$13),0)))</f>
        <v/>
      </c>
      <c r="F167" s="129" t="str">
        <f>IF($D167="","",IF(ISBLANK(VLOOKUP($B167,'Section 2'!$C$16:$N$514,COLUMNS('Section 2'!$C$13:E$13),0)),"",VLOOKUP($B167,'Section 2'!$C$16:$N$514,COLUMNS('Section 2'!$C$13:E$13),0)))</f>
        <v/>
      </c>
      <c r="G167" s="129" t="str">
        <f>IF($D167="","",IF(ISBLANK(VLOOKUP($B167,'Section 2'!$C$16:$N$514,COLUMNS('Section 2'!$C$13:F$13),0)),"",VLOOKUP($B167,'Section 2'!$C$16:$N$514,COLUMNS('Section 2'!$C$13:F$13),0)))</f>
        <v/>
      </c>
      <c r="H167" s="129" t="str">
        <f>IF($D167="","",IF(ISBLANK(VLOOKUP($B167,'Section 2'!$C$16:$N$514,COLUMNS('Section 2'!$C$13:G$13),0)),"",VLOOKUP($B167,'Section 2'!$C$16:$N$514,COLUMNS('Section 2'!$C$13:G$13),0)))</f>
        <v/>
      </c>
      <c r="I167" s="129" t="str">
        <f>IF($D167="","",IF(ISBLANK(VLOOKUP($B167,'Section 2'!$C$16:$N$514,COLUMNS('Section 2'!$C$13:H$13),0)),"",VLOOKUP($B167,'Section 2'!$C$16:$N$514,COLUMNS('Section 2'!$C$13:H$13),0)))</f>
        <v/>
      </c>
      <c r="J167" s="129" t="str">
        <f>IF($D167="","",IF(ISBLANK(VLOOKUP($B167,'Section 2'!$C$16:$N$514,COLUMNS('Section 2'!$C$13:I$13),0)),"",VLOOKUP($B167,'Section 2'!$C$16:$N$514,COLUMNS('Section 2'!$C$13:I$13),0)))</f>
        <v/>
      </c>
      <c r="K167" s="129" t="str">
        <f>IF($D167="","",IF(ISBLANK(VLOOKUP($B167,'Section 2'!$C$16:$N$514,COLUMNS('Section 2'!$C$13:J$13),0)),"",VLOOKUP($B167,'Section 2'!$C$16:$N$514,COLUMNS('Section 2'!$C$13:J$13),0)))</f>
        <v/>
      </c>
      <c r="L167" s="129" t="str">
        <f>IF($D167="","",IF(ISBLANK(VLOOKUP($B167,'Section 2'!$C$16:$N$514,COLUMNS('Section 2'!$C$13:K$13),0)),"",VLOOKUP($B167,'Section 2'!$C$16:$N$514,COLUMNS('Section 2'!$C$13:K$13),0)))</f>
        <v/>
      </c>
      <c r="M167" s="129" t="str">
        <f>IF($D167="","",IF(ISBLANK(VLOOKUP($B167,'Section 2'!$C$16:$N$514,COLUMNS('Section 2'!$C$13:L$13),0)),"",VLOOKUP($B167,'Section 2'!$C$16:$N$514,COLUMNS('Section 2'!$C$13:L$13),0)))</f>
        <v/>
      </c>
      <c r="N167" s="129" t="str">
        <f>IF($D167="","",IF(ISBLANK(VLOOKUP($B167,'Section 2'!$C$16:$N$514,COLUMNS('Section 2'!$C$13:M$13),0)),"",VLOOKUP($B167,'Section 2'!$C$16:$N$514,COLUMNS('Section 2'!$C$13:M$13),0)))</f>
        <v/>
      </c>
      <c r="O167" s="130" t="str">
        <f>IF($M167=Lists!$K$4,IF(ISBLANK(VLOOKUP($B167,'Section 2'!$C$16:$N$514,COLUMNS('Section 2'!$C$13:N$13),0)),"",VLOOKUP($B167,'Section 2'!$C$16:$N$514,COLUMNS('Section 2'!$C$13:N$13),0)),"")</f>
        <v/>
      </c>
      <c r="P167" s="133"/>
      <c r="Q167" s="133"/>
      <c r="R167" s="133"/>
      <c r="S167" s="133"/>
      <c r="T167" s="133"/>
      <c r="U167" s="133"/>
      <c r="V167" s="133"/>
      <c r="W167" s="133"/>
      <c r="X167" s="133"/>
      <c r="Y167" s="133"/>
      <c r="Z167" s="133"/>
      <c r="AA167" s="133"/>
      <c r="AB167" s="133"/>
      <c r="AC167" s="133"/>
      <c r="AD167" s="133"/>
      <c r="AE167" s="133"/>
      <c r="AF167" s="133"/>
      <c r="AG167" s="133"/>
      <c r="AH167" s="133"/>
      <c r="AI167" s="133"/>
      <c r="AJ167" s="133"/>
      <c r="AK167" s="133"/>
      <c r="AL167" s="133"/>
      <c r="AM167" s="133"/>
      <c r="AN167" s="133"/>
      <c r="AO167" s="133"/>
      <c r="AP167" s="133"/>
      <c r="AQ167" s="133"/>
      <c r="AR167" s="133"/>
      <c r="AS167" s="133"/>
      <c r="AT167" s="133"/>
      <c r="AU167" s="133"/>
      <c r="AV167" s="133"/>
      <c r="AW167" s="133"/>
      <c r="AX167" s="133"/>
      <c r="AY167" s="133"/>
      <c r="AZ167" s="133"/>
      <c r="BA167" s="133"/>
      <c r="BB167" s="133"/>
      <c r="BC167" s="133"/>
      <c r="BD167" s="133"/>
      <c r="BE167" s="133"/>
      <c r="BF167" s="133"/>
      <c r="BG167" s="133"/>
      <c r="BH167" s="133"/>
      <c r="BI167" s="133"/>
      <c r="BJ167" s="133"/>
      <c r="BK167" s="133"/>
      <c r="BL167" s="133"/>
      <c r="BM167" s="133"/>
      <c r="BN167" s="133"/>
      <c r="BO167" s="133"/>
      <c r="BP167" s="133"/>
      <c r="BQ167" s="133"/>
      <c r="BR167" s="133"/>
      <c r="BS167" s="133"/>
      <c r="BT167" s="133"/>
      <c r="BU167" s="133"/>
      <c r="BV167" s="133"/>
      <c r="BW167" s="133"/>
      <c r="BX167" s="133"/>
      <c r="BY167" s="133"/>
      <c r="BZ167" s="133"/>
    </row>
    <row r="168" spans="1:78" s="53" customFormat="1" ht="12.75" customHeight="1" x14ac:dyDescent="0.25">
      <c r="A168" s="53" t="str">
        <f>IF(D168="","",ROWS($A$1:A168))</f>
        <v/>
      </c>
      <c r="B168" s="56">
        <v>167</v>
      </c>
      <c r="C168" s="129" t="str">
        <f t="shared" si="2"/>
        <v/>
      </c>
      <c r="D168" s="129" t="str">
        <f>IFERROR(VLOOKUP($B168,'Section 2'!$C$16:$N$514,COLUMNS('Section 2'!$C$13:C$13),0),"")</f>
        <v/>
      </c>
      <c r="E168" s="130" t="str">
        <f>IF($D168="","",IF(ISBLANK(VLOOKUP($B168,'Section 2'!$C$16:$N$514,COLUMNS('Section 2'!$C$13:D$13),0)),"",VLOOKUP($B168,'Section 2'!$C$16:$N$514,COLUMNS('Section 2'!$C$13:D$13),0)))</f>
        <v/>
      </c>
      <c r="F168" s="129" t="str">
        <f>IF($D168="","",IF(ISBLANK(VLOOKUP($B168,'Section 2'!$C$16:$N$514,COLUMNS('Section 2'!$C$13:E$13),0)),"",VLOOKUP($B168,'Section 2'!$C$16:$N$514,COLUMNS('Section 2'!$C$13:E$13),0)))</f>
        <v/>
      </c>
      <c r="G168" s="129" t="str">
        <f>IF($D168="","",IF(ISBLANK(VLOOKUP($B168,'Section 2'!$C$16:$N$514,COLUMNS('Section 2'!$C$13:F$13),0)),"",VLOOKUP($B168,'Section 2'!$C$16:$N$514,COLUMNS('Section 2'!$C$13:F$13),0)))</f>
        <v/>
      </c>
      <c r="H168" s="129" t="str">
        <f>IF($D168="","",IF(ISBLANK(VLOOKUP($B168,'Section 2'!$C$16:$N$514,COLUMNS('Section 2'!$C$13:G$13),0)),"",VLOOKUP($B168,'Section 2'!$C$16:$N$514,COLUMNS('Section 2'!$C$13:G$13),0)))</f>
        <v/>
      </c>
      <c r="I168" s="129" t="str">
        <f>IF($D168="","",IF(ISBLANK(VLOOKUP($B168,'Section 2'!$C$16:$N$514,COLUMNS('Section 2'!$C$13:H$13),0)),"",VLOOKUP($B168,'Section 2'!$C$16:$N$514,COLUMNS('Section 2'!$C$13:H$13),0)))</f>
        <v/>
      </c>
      <c r="J168" s="129" t="str">
        <f>IF($D168="","",IF(ISBLANK(VLOOKUP($B168,'Section 2'!$C$16:$N$514,COLUMNS('Section 2'!$C$13:I$13),0)),"",VLOOKUP($B168,'Section 2'!$C$16:$N$514,COLUMNS('Section 2'!$C$13:I$13),0)))</f>
        <v/>
      </c>
      <c r="K168" s="129" t="str">
        <f>IF($D168="","",IF(ISBLANK(VLOOKUP($B168,'Section 2'!$C$16:$N$514,COLUMNS('Section 2'!$C$13:J$13),0)),"",VLOOKUP($B168,'Section 2'!$C$16:$N$514,COLUMNS('Section 2'!$C$13:J$13),0)))</f>
        <v/>
      </c>
      <c r="L168" s="129" t="str">
        <f>IF($D168="","",IF(ISBLANK(VLOOKUP($B168,'Section 2'!$C$16:$N$514,COLUMNS('Section 2'!$C$13:K$13),0)),"",VLOOKUP($B168,'Section 2'!$C$16:$N$514,COLUMNS('Section 2'!$C$13:K$13),0)))</f>
        <v/>
      </c>
      <c r="M168" s="129" t="str">
        <f>IF($D168="","",IF(ISBLANK(VLOOKUP($B168,'Section 2'!$C$16:$N$514,COLUMNS('Section 2'!$C$13:L$13),0)),"",VLOOKUP($B168,'Section 2'!$C$16:$N$514,COLUMNS('Section 2'!$C$13:L$13),0)))</f>
        <v/>
      </c>
      <c r="N168" s="129" t="str">
        <f>IF($D168="","",IF(ISBLANK(VLOOKUP($B168,'Section 2'!$C$16:$N$514,COLUMNS('Section 2'!$C$13:M$13),0)),"",VLOOKUP($B168,'Section 2'!$C$16:$N$514,COLUMNS('Section 2'!$C$13:M$13),0)))</f>
        <v/>
      </c>
      <c r="O168" s="130" t="str">
        <f>IF($M168=Lists!$K$4,IF(ISBLANK(VLOOKUP($B168,'Section 2'!$C$16:$N$514,COLUMNS('Section 2'!$C$13:N$13),0)),"",VLOOKUP($B168,'Section 2'!$C$16:$N$514,COLUMNS('Section 2'!$C$13:N$13),0)),"")</f>
        <v/>
      </c>
      <c r="P168" s="133"/>
      <c r="Q168" s="133"/>
      <c r="R168" s="133"/>
      <c r="S168" s="133"/>
      <c r="T168" s="133"/>
      <c r="U168" s="133"/>
      <c r="V168" s="133"/>
      <c r="W168" s="133"/>
      <c r="X168" s="133"/>
      <c r="Y168" s="133"/>
      <c r="Z168" s="133"/>
      <c r="AA168" s="133"/>
      <c r="AB168" s="133"/>
      <c r="AC168" s="133"/>
      <c r="AD168" s="133"/>
      <c r="AE168" s="133"/>
      <c r="AF168" s="133"/>
      <c r="AG168" s="133"/>
      <c r="AH168" s="133"/>
      <c r="AI168" s="133"/>
      <c r="AJ168" s="133"/>
      <c r="AK168" s="133"/>
      <c r="AL168" s="133"/>
      <c r="AM168" s="133"/>
      <c r="AN168" s="133"/>
      <c r="AO168" s="133"/>
      <c r="AP168" s="133"/>
      <c r="AQ168" s="133"/>
      <c r="AR168" s="133"/>
      <c r="AS168" s="133"/>
      <c r="AT168" s="133"/>
      <c r="AU168" s="133"/>
      <c r="AV168" s="133"/>
      <c r="AW168" s="133"/>
      <c r="AX168" s="133"/>
      <c r="AY168" s="133"/>
      <c r="AZ168" s="133"/>
      <c r="BA168" s="133"/>
      <c r="BB168" s="133"/>
      <c r="BC168" s="133"/>
      <c r="BD168" s="133"/>
      <c r="BE168" s="133"/>
      <c r="BF168" s="133"/>
      <c r="BG168" s="133"/>
      <c r="BH168" s="133"/>
      <c r="BI168" s="133"/>
      <c r="BJ168" s="133"/>
      <c r="BK168" s="133"/>
      <c r="BL168" s="133"/>
      <c r="BM168" s="133"/>
      <c r="BN168" s="133"/>
      <c r="BO168" s="133"/>
      <c r="BP168" s="133"/>
      <c r="BQ168" s="133"/>
      <c r="BR168" s="133"/>
      <c r="BS168" s="133"/>
      <c r="BT168" s="133"/>
      <c r="BU168" s="133"/>
      <c r="BV168" s="133"/>
      <c r="BW168" s="133"/>
      <c r="BX168" s="133"/>
      <c r="BY168" s="133"/>
      <c r="BZ168" s="133"/>
    </row>
    <row r="169" spans="1:78" s="53" customFormat="1" ht="12.75" customHeight="1" x14ac:dyDescent="0.25">
      <c r="A169" s="53" t="str">
        <f>IF(D169="","",ROWS($A$1:A169))</f>
        <v/>
      </c>
      <c r="B169" s="56">
        <v>168</v>
      </c>
      <c r="C169" s="129" t="str">
        <f t="shared" si="2"/>
        <v/>
      </c>
      <c r="D169" s="129" t="str">
        <f>IFERROR(VLOOKUP($B169,'Section 2'!$C$16:$N$514,COLUMNS('Section 2'!$C$13:C$13),0),"")</f>
        <v/>
      </c>
      <c r="E169" s="130" t="str">
        <f>IF($D169="","",IF(ISBLANK(VLOOKUP($B169,'Section 2'!$C$16:$N$514,COLUMNS('Section 2'!$C$13:D$13),0)),"",VLOOKUP($B169,'Section 2'!$C$16:$N$514,COLUMNS('Section 2'!$C$13:D$13),0)))</f>
        <v/>
      </c>
      <c r="F169" s="129" t="str">
        <f>IF($D169="","",IF(ISBLANK(VLOOKUP($B169,'Section 2'!$C$16:$N$514,COLUMNS('Section 2'!$C$13:E$13),0)),"",VLOOKUP($B169,'Section 2'!$C$16:$N$514,COLUMNS('Section 2'!$C$13:E$13),0)))</f>
        <v/>
      </c>
      <c r="G169" s="129" t="str">
        <f>IF($D169="","",IF(ISBLANK(VLOOKUP($B169,'Section 2'!$C$16:$N$514,COLUMNS('Section 2'!$C$13:F$13),0)),"",VLOOKUP($B169,'Section 2'!$C$16:$N$514,COLUMNS('Section 2'!$C$13:F$13),0)))</f>
        <v/>
      </c>
      <c r="H169" s="129" t="str">
        <f>IF($D169="","",IF(ISBLANK(VLOOKUP($B169,'Section 2'!$C$16:$N$514,COLUMNS('Section 2'!$C$13:G$13),0)),"",VLOOKUP($B169,'Section 2'!$C$16:$N$514,COLUMNS('Section 2'!$C$13:G$13),0)))</f>
        <v/>
      </c>
      <c r="I169" s="129" t="str">
        <f>IF($D169="","",IF(ISBLANK(VLOOKUP($B169,'Section 2'!$C$16:$N$514,COLUMNS('Section 2'!$C$13:H$13),0)),"",VLOOKUP($B169,'Section 2'!$C$16:$N$514,COLUMNS('Section 2'!$C$13:H$13),0)))</f>
        <v/>
      </c>
      <c r="J169" s="129" t="str">
        <f>IF($D169="","",IF(ISBLANK(VLOOKUP($B169,'Section 2'!$C$16:$N$514,COLUMNS('Section 2'!$C$13:I$13),0)),"",VLOOKUP($B169,'Section 2'!$C$16:$N$514,COLUMNS('Section 2'!$C$13:I$13),0)))</f>
        <v/>
      </c>
      <c r="K169" s="129" t="str">
        <f>IF($D169="","",IF(ISBLANK(VLOOKUP($B169,'Section 2'!$C$16:$N$514,COLUMNS('Section 2'!$C$13:J$13),0)),"",VLOOKUP($B169,'Section 2'!$C$16:$N$514,COLUMNS('Section 2'!$C$13:J$13),0)))</f>
        <v/>
      </c>
      <c r="L169" s="129" t="str">
        <f>IF($D169="","",IF(ISBLANK(VLOOKUP($B169,'Section 2'!$C$16:$N$514,COLUMNS('Section 2'!$C$13:K$13),0)),"",VLOOKUP($B169,'Section 2'!$C$16:$N$514,COLUMNS('Section 2'!$C$13:K$13),0)))</f>
        <v/>
      </c>
      <c r="M169" s="129" t="str">
        <f>IF($D169="","",IF(ISBLANK(VLOOKUP($B169,'Section 2'!$C$16:$N$514,COLUMNS('Section 2'!$C$13:L$13),0)),"",VLOOKUP($B169,'Section 2'!$C$16:$N$514,COLUMNS('Section 2'!$C$13:L$13),0)))</f>
        <v/>
      </c>
      <c r="N169" s="129" t="str">
        <f>IF($D169="","",IF(ISBLANK(VLOOKUP($B169,'Section 2'!$C$16:$N$514,COLUMNS('Section 2'!$C$13:M$13),0)),"",VLOOKUP($B169,'Section 2'!$C$16:$N$514,COLUMNS('Section 2'!$C$13:M$13),0)))</f>
        <v/>
      </c>
      <c r="O169" s="130" t="str">
        <f>IF($M169=Lists!$K$4,IF(ISBLANK(VLOOKUP($B169,'Section 2'!$C$16:$N$514,COLUMNS('Section 2'!$C$13:N$13),0)),"",VLOOKUP($B169,'Section 2'!$C$16:$N$514,COLUMNS('Section 2'!$C$13:N$13),0)),"")</f>
        <v/>
      </c>
      <c r="P169" s="133"/>
      <c r="Q169" s="133"/>
      <c r="R169" s="133"/>
      <c r="S169" s="133"/>
      <c r="T169" s="133"/>
      <c r="U169" s="133"/>
      <c r="V169" s="133"/>
      <c r="W169" s="133"/>
      <c r="X169" s="133"/>
      <c r="Y169" s="133"/>
      <c r="Z169" s="133"/>
      <c r="AA169" s="133"/>
      <c r="AB169" s="133"/>
      <c r="AC169" s="133"/>
      <c r="AD169" s="133"/>
      <c r="AE169" s="133"/>
      <c r="AF169" s="133"/>
      <c r="AG169" s="133"/>
      <c r="AH169" s="133"/>
      <c r="AI169" s="133"/>
      <c r="AJ169" s="133"/>
      <c r="AK169" s="133"/>
      <c r="AL169" s="133"/>
      <c r="AM169" s="133"/>
      <c r="AN169" s="133"/>
      <c r="AO169" s="133"/>
      <c r="AP169" s="133"/>
      <c r="AQ169" s="133"/>
      <c r="AR169" s="133"/>
      <c r="AS169" s="133"/>
      <c r="AT169" s="133"/>
      <c r="AU169" s="133"/>
      <c r="AV169" s="133"/>
      <c r="AW169" s="133"/>
      <c r="AX169" s="133"/>
      <c r="AY169" s="133"/>
      <c r="AZ169" s="133"/>
      <c r="BA169" s="133"/>
      <c r="BB169" s="133"/>
      <c r="BC169" s="133"/>
      <c r="BD169" s="133"/>
      <c r="BE169" s="133"/>
      <c r="BF169" s="133"/>
      <c r="BG169" s="133"/>
      <c r="BH169" s="133"/>
      <c r="BI169" s="133"/>
      <c r="BJ169" s="133"/>
      <c r="BK169" s="133"/>
      <c r="BL169" s="133"/>
      <c r="BM169" s="133"/>
      <c r="BN169" s="133"/>
      <c r="BO169" s="133"/>
      <c r="BP169" s="133"/>
      <c r="BQ169" s="133"/>
      <c r="BR169" s="133"/>
      <c r="BS169" s="133"/>
      <c r="BT169" s="133"/>
      <c r="BU169" s="133"/>
      <c r="BV169" s="133"/>
      <c r="BW169" s="133"/>
      <c r="BX169" s="133"/>
      <c r="BY169" s="133"/>
      <c r="BZ169" s="133"/>
    </row>
    <row r="170" spans="1:78" s="53" customFormat="1" ht="12.75" customHeight="1" x14ac:dyDescent="0.25">
      <c r="A170" s="53" t="str">
        <f>IF(D170="","",ROWS($A$1:A170))</f>
        <v/>
      </c>
      <c r="B170" s="56">
        <v>169</v>
      </c>
      <c r="C170" s="129" t="str">
        <f t="shared" si="2"/>
        <v/>
      </c>
      <c r="D170" s="129" t="str">
        <f>IFERROR(VLOOKUP($B170,'Section 2'!$C$16:$N$514,COLUMNS('Section 2'!$C$13:C$13),0),"")</f>
        <v/>
      </c>
      <c r="E170" s="130" t="str">
        <f>IF($D170="","",IF(ISBLANK(VLOOKUP($B170,'Section 2'!$C$16:$N$514,COLUMNS('Section 2'!$C$13:D$13),0)),"",VLOOKUP($B170,'Section 2'!$C$16:$N$514,COLUMNS('Section 2'!$C$13:D$13),0)))</f>
        <v/>
      </c>
      <c r="F170" s="129" t="str">
        <f>IF($D170="","",IF(ISBLANK(VLOOKUP($B170,'Section 2'!$C$16:$N$514,COLUMNS('Section 2'!$C$13:E$13),0)),"",VLOOKUP($B170,'Section 2'!$C$16:$N$514,COLUMNS('Section 2'!$C$13:E$13),0)))</f>
        <v/>
      </c>
      <c r="G170" s="129" t="str">
        <f>IF($D170="","",IF(ISBLANK(VLOOKUP($B170,'Section 2'!$C$16:$N$514,COLUMNS('Section 2'!$C$13:F$13),0)),"",VLOOKUP($B170,'Section 2'!$C$16:$N$514,COLUMNS('Section 2'!$C$13:F$13),0)))</f>
        <v/>
      </c>
      <c r="H170" s="129" t="str">
        <f>IF($D170="","",IF(ISBLANK(VLOOKUP($B170,'Section 2'!$C$16:$N$514,COLUMNS('Section 2'!$C$13:G$13),0)),"",VLOOKUP($B170,'Section 2'!$C$16:$N$514,COLUMNS('Section 2'!$C$13:G$13),0)))</f>
        <v/>
      </c>
      <c r="I170" s="129" t="str">
        <f>IF($D170="","",IF(ISBLANK(VLOOKUP($B170,'Section 2'!$C$16:$N$514,COLUMNS('Section 2'!$C$13:H$13),0)),"",VLOOKUP($B170,'Section 2'!$C$16:$N$514,COLUMNS('Section 2'!$C$13:H$13),0)))</f>
        <v/>
      </c>
      <c r="J170" s="129" t="str">
        <f>IF($D170="","",IF(ISBLANK(VLOOKUP($B170,'Section 2'!$C$16:$N$514,COLUMNS('Section 2'!$C$13:I$13),0)),"",VLOOKUP($B170,'Section 2'!$C$16:$N$514,COLUMNS('Section 2'!$C$13:I$13),0)))</f>
        <v/>
      </c>
      <c r="K170" s="129" t="str">
        <f>IF($D170="","",IF(ISBLANK(VLOOKUP($B170,'Section 2'!$C$16:$N$514,COLUMNS('Section 2'!$C$13:J$13),0)),"",VLOOKUP($B170,'Section 2'!$C$16:$N$514,COLUMNS('Section 2'!$C$13:J$13),0)))</f>
        <v/>
      </c>
      <c r="L170" s="129" t="str">
        <f>IF($D170="","",IF(ISBLANK(VLOOKUP($B170,'Section 2'!$C$16:$N$514,COLUMNS('Section 2'!$C$13:K$13),0)),"",VLOOKUP($B170,'Section 2'!$C$16:$N$514,COLUMNS('Section 2'!$C$13:K$13),0)))</f>
        <v/>
      </c>
      <c r="M170" s="129" t="str">
        <f>IF($D170="","",IF(ISBLANK(VLOOKUP($B170,'Section 2'!$C$16:$N$514,COLUMNS('Section 2'!$C$13:L$13),0)),"",VLOOKUP($B170,'Section 2'!$C$16:$N$514,COLUMNS('Section 2'!$C$13:L$13),0)))</f>
        <v/>
      </c>
      <c r="N170" s="129" t="str">
        <f>IF($D170="","",IF(ISBLANK(VLOOKUP($B170,'Section 2'!$C$16:$N$514,COLUMNS('Section 2'!$C$13:M$13),0)),"",VLOOKUP($B170,'Section 2'!$C$16:$N$514,COLUMNS('Section 2'!$C$13:M$13),0)))</f>
        <v/>
      </c>
      <c r="O170" s="130" t="str">
        <f>IF($M170=Lists!$K$4,IF(ISBLANK(VLOOKUP($B170,'Section 2'!$C$16:$N$514,COLUMNS('Section 2'!$C$13:N$13),0)),"",VLOOKUP($B170,'Section 2'!$C$16:$N$514,COLUMNS('Section 2'!$C$13:N$13),0)),"")</f>
        <v/>
      </c>
      <c r="P170" s="133"/>
      <c r="Q170" s="133"/>
      <c r="R170" s="133"/>
      <c r="S170" s="133"/>
      <c r="T170" s="133"/>
      <c r="U170" s="133"/>
      <c r="V170" s="133"/>
      <c r="W170" s="133"/>
      <c r="X170" s="133"/>
      <c r="Y170" s="133"/>
      <c r="Z170" s="133"/>
      <c r="AA170" s="133"/>
      <c r="AB170" s="133"/>
      <c r="AC170" s="133"/>
      <c r="AD170" s="133"/>
      <c r="AE170" s="133"/>
      <c r="AF170" s="133"/>
      <c r="AG170" s="133"/>
      <c r="AH170" s="133"/>
      <c r="AI170" s="133"/>
      <c r="AJ170" s="133"/>
      <c r="AK170" s="133"/>
      <c r="AL170" s="133"/>
      <c r="AM170" s="133"/>
      <c r="AN170" s="133"/>
      <c r="AO170" s="133"/>
      <c r="AP170" s="133"/>
      <c r="AQ170" s="133"/>
      <c r="AR170" s="133"/>
      <c r="AS170" s="133"/>
      <c r="AT170" s="133"/>
      <c r="AU170" s="133"/>
      <c r="AV170" s="133"/>
      <c r="AW170" s="133"/>
      <c r="AX170" s="133"/>
      <c r="AY170" s="133"/>
      <c r="AZ170" s="133"/>
      <c r="BA170" s="133"/>
      <c r="BB170" s="133"/>
      <c r="BC170" s="133"/>
      <c r="BD170" s="133"/>
      <c r="BE170" s="133"/>
      <c r="BF170" s="133"/>
      <c r="BG170" s="133"/>
      <c r="BH170" s="133"/>
      <c r="BI170" s="133"/>
      <c r="BJ170" s="133"/>
      <c r="BK170" s="133"/>
      <c r="BL170" s="133"/>
      <c r="BM170" s="133"/>
      <c r="BN170" s="133"/>
      <c r="BO170" s="133"/>
      <c r="BP170" s="133"/>
      <c r="BQ170" s="133"/>
      <c r="BR170" s="133"/>
      <c r="BS170" s="133"/>
      <c r="BT170" s="133"/>
      <c r="BU170" s="133"/>
      <c r="BV170" s="133"/>
      <c r="BW170" s="133"/>
      <c r="BX170" s="133"/>
      <c r="BY170" s="133"/>
      <c r="BZ170" s="133"/>
    </row>
    <row r="171" spans="1:78" s="53" customFormat="1" ht="12.75" customHeight="1" x14ac:dyDescent="0.25">
      <c r="A171" s="53" t="str">
        <f>IF(D171="","",ROWS($A$1:A171))</f>
        <v/>
      </c>
      <c r="B171" s="56">
        <v>170</v>
      </c>
      <c r="C171" s="129" t="str">
        <f t="shared" si="2"/>
        <v/>
      </c>
      <c r="D171" s="129" t="str">
        <f>IFERROR(VLOOKUP($B171,'Section 2'!$C$16:$N$514,COLUMNS('Section 2'!$C$13:C$13),0),"")</f>
        <v/>
      </c>
      <c r="E171" s="130" t="str">
        <f>IF($D171="","",IF(ISBLANK(VLOOKUP($B171,'Section 2'!$C$16:$N$514,COLUMNS('Section 2'!$C$13:D$13),0)),"",VLOOKUP($B171,'Section 2'!$C$16:$N$514,COLUMNS('Section 2'!$C$13:D$13),0)))</f>
        <v/>
      </c>
      <c r="F171" s="129" t="str">
        <f>IF($D171="","",IF(ISBLANK(VLOOKUP($B171,'Section 2'!$C$16:$N$514,COLUMNS('Section 2'!$C$13:E$13),0)),"",VLOOKUP($B171,'Section 2'!$C$16:$N$514,COLUMNS('Section 2'!$C$13:E$13),0)))</f>
        <v/>
      </c>
      <c r="G171" s="129" t="str">
        <f>IF($D171="","",IF(ISBLANK(VLOOKUP($B171,'Section 2'!$C$16:$N$514,COLUMNS('Section 2'!$C$13:F$13),0)),"",VLOOKUP($B171,'Section 2'!$C$16:$N$514,COLUMNS('Section 2'!$C$13:F$13),0)))</f>
        <v/>
      </c>
      <c r="H171" s="129" t="str">
        <f>IF($D171="","",IF(ISBLANK(VLOOKUP($B171,'Section 2'!$C$16:$N$514,COLUMNS('Section 2'!$C$13:G$13),0)),"",VLOOKUP($B171,'Section 2'!$C$16:$N$514,COLUMNS('Section 2'!$C$13:G$13),0)))</f>
        <v/>
      </c>
      <c r="I171" s="129" t="str">
        <f>IF($D171="","",IF(ISBLANK(VLOOKUP($B171,'Section 2'!$C$16:$N$514,COLUMNS('Section 2'!$C$13:H$13),0)),"",VLOOKUP($B171,'Section 2'!$C$16:$N$514,COLUMNS('Section 2'!$C$13:H$13),0)))</f>
        <v/>
      </c>
      <c r="J171" s="129" t="str">
        <f>IF($D171="","",IF(ISBLANK(VLOOKUP($B171,'Section 2'!$C$16:$N$514,COLUMNS('Section 2'!$C$13:I$13),0)),"",VLOOKUP($B171,'Section 2'!$C$16:$N$514,COLUMNS('Section 2'!$C$13:I$13),0)))</f>
        <v/>
      </c>
      <c r="K171" s="129" t="str">
        <f>IF($D171="","",IF(ISBLANK(VLOOKUP($B171,'Section 2'!$C$16:$N$514,COLUMNS('Section 2'!$C$13:J$13),0)),"",VLOOKUP($B171,'Section 2'!$C$16:$N$514,COLUMNS('Section 2'!$C$13:J$13),0)))</f>
        <v/>
      </c>
      <c r="L171" s="129" t="str">
        <f>IF($D171="","",IF(ISBLANK(VLOOKUP($B171,'Section 2'!$C$16:$N$514,COLUMNS('Section 2'!$C$13:K$13),0)),"",VLOOKUP($B171,'Section 2'!$C$16:$N$514,COLUMNS('Section 2'!$C$13:K$13),0)))</f>
        <v/>
      </c>
      <c r="M171" s="129" t="str">
        <f>IF($D171="","",IF(ISBLANK(VLOOKUP($B171,'Section 2'!$C$16:$N$514,COLUMNS('Section 2'!$C$13:L$13),0)),"",VLOOKUP($B171,'Section 2'!$C$16:$N$514,COLUMNS('Section 2'!$C$13:L$13),0)))</f>
        <v/>
      </c>
      <c r="N171" s="129" t="str">
        <f>IF($D171="","",IF(ISBLANK(VLOOKUP($B171,'Section 2'!$C$16:$N$514,COLUMNS('Section 2'!$C$13:M$13),0)),"",VLOOKUP($B171,'Section 2'!$C$16:$N$514,COLUMNS('Section 2'!$C$13:M$13),0)))</f>
        <v/>
      </c>
      <c r="O171" s="130" t="str">
        <f>IF($M171=Lists!$K$4,IF(ISBLANK(VLOOKUP($B171,'Section 2'!$C$16:$N$514,COLUMNS('Section 2'!$C$13:N$13),0)),"",VLOOKUP($B171,'Section 2'!$C$16:$N$514,COLUMNS('Section 2'!$C$13:N$13),0)),"")</f>
        <v/>
      </c>
      <c r="P171" s="133"/>
      <c r="Q171" s="133"/>
      <c r="R171" s="133"/>
      <c r="S171" s="133"/>
      <c r="T171" s="133"/>
      <c r="U171" s="133"/>
      <c r="V171" s="133"/>
      <c r="W171" s="133"/>
      <c r="X171" s="133"/>
      <c r="Y171" s="133"/>
      <c r="Z171" s="133"/>
      <c r="AA171" s="133"/>
      <c r="AB171" s="133"/>
      <c r="AC171" s="133"/>
      <c r="AD171" s="133"/>
      <c r="AE171" s="133"/>
      <c r="AF171" s="133"/>
      <c r="AG171" s="133"/>
      <c r="AH171" s="133"/>
      <c r="AI171" s="133"/>
      <c r="AJ171" s="133"/>
      <c r="AK171" s="133"/>
      <c r="AL171" s="133"/>
      <c r="AM171" s="133"/>
      <c r="AN171" s="133"/>
      <c r="AO171" s="133"/>
      <c r="AP171" s="133"/>
      <c r="AQ171" s="133"/>
      <c r="AR171" s="133"/>
      <c r="AS171" s="133"/>
      <c r="AT171" s="133"/>
      <c r="AU171" s="133"/>
      <c r="AV171" s="133"/>
      <c r="AW171" s="133"/>
      <c r="AX171" s="133"/>
      <c r="AY171" s="133"/>
      <c r="AZ171" s="133"/>
      <c r="BA171" s="133"/>
      <c r="BB171" s="133"/>
      <c r="BC171" s="133"/>
      <c r="BD171" s="133"/>
      <c r="BE171" s="133"/>
      <c r="BF171" s="133"/>
      <c r="BG171" s="133"/>
      <c r="BH171" s="133"/>
      <c r="BI171" s="133"/>
      <c r="BJ171" s="133"/>
      <c r="BK171" s="133"/>
      <c r="BL171" s="133"/>
      <c r="BM171" s="133"/>
      <c r="BN171" s="133"/>
      <c r="BO171" s="133"/>
      <c r="BP171" s="133"/>
      <c r="BQ171" s="133"/>
      <c r="BR171" s="133"/>
      <c r="BS171" s="133"/>
      <c r="BT171" s="133"/>
      <c r="BU171" s="133"/>
      <c r="BV171" s="133"/>
      <c r="BW171" s="133"/>
      <c r="BX171" s="133"/>
      <c r="BY171" s="133"/>
      <c r="BZ171" s="133"/>
    </row>
    <row r="172" spans="1:78" s="53" customFormat="1" ht="12.75" customHeight="1" x14ac:dyDescent="0.25">
      <c r="A172" s="53" t="str">
        <f>IF(D172="","",ROWS($A$1:A172))</f>
        <v/>
      </c>
      <c r="B172" s="56">
        <v>171</v>
      </c>
      <c r="C172" s="129" t="str">
        <f t="shared" si="2"/>
        <v/>
      </c>
      <c r="D172" s="129" t="str">
        <f>IFERROR(VLOOKUP($B172,'Section 2'!$C$16:$N$514,COLUMNS('Section 2'!$C$13:C$13),0),"")</f>
        <v/>
      </c>
      <c r="E172" s="130" t="str">
        <f>IF($D172="","",IF(ISBLANK(VLOOKUP($B172,'Section 2'!$C$16:$N$514,COLUMNS('Section 2'!$C$13:D$13),0)),"",VLOOKUP($B172,'Section 2'!$C$16:$N$514,COLUMNS('Section 2'!$C$13:D$13),0)))</f>
        <v/>
      </c>
      <c r="F172" s="129" t="str">
        <f>IF($D172="","",IF(ISBLANK(VLOOKUP($B172,'Section 2'!$C$16:$N$514,COLUMNS('Section 2'!$C$13:E$13),0)),"",VLOOKUP($B172,'Section 2'!$C$16:$N$514,COLUMNS('Section 2'!$C$13:E$13),0)))</f>
        <v/>
      </c>
      <c r="G172" s="129" t="str">
        <f>IF($D172="","",IF(ISBLANK(VLOOKUP($B172,'Section 2'!$C$16:$N$514,COLUMNS('Section 2'!$C$13:F$13),0)),"",VLOOKUP($B172,'Section 2'!$C$16:$N$514,COLUMNS('Section 2'!$C$13:F$13),0)))</f>
        <v/>
      </c>
      <c r="H172" s="129" t="str">
        <f>IF($D172="","",IF(ISBLANK(VLOOKUP($B172,'Section 2'!$C$16:$N$514,COLUMNS('Section 2'!$C$13:G$13),0)),"",VLOOKUP($B172,'Section 2'!$C$16:$N$514,COLUMNS('Section 2'!$C$13:G$13),0)))</f>
        <v/>
      </c>
      <c r="I172" s="129" t="str">
        <f>IF($D172="","",IF(ISBLANK(VLOOKUP($B172,'Section 2'!$C$16:$N$514,COLUMNS('Section 2'!$C$13:H$13),0)),"",VLOOKUP($B172,'Section 2'!$C$16:$N$514,COLUMNS('Section 2'!$C$13:H$13),0)))</f>
        <v/>
      </c>
      <c r="J172" s="129" t="str">
        <f>IF($D172="","",IF(ISBLANK(VLOOKUP($B172,'Section 2'!$C$16:$N$514,COLUMNS('Section 2'!$C$13:I$13),0)),"",VLOOKUP($B172,'Section 2'!$C$16:$N$514,COLUMNS('Section 2'!$C$13:I$13),0)))</f>
        <v/>
      </c>
      <c r="K172" s="129" t="str">
        <f>IF($D172="","",IF(ISBLANK(VLOOKUP($B172,'Section 2'!$C$16:$N$514,COLUMNS('Section 2'!$C$13:J$13),0)),"",VLOOKUP($B172,'Section 2'!$C$16:$N$514,COLUMNS('Section 2'!$C$13:J$13),0)))</f>
        <v/>
      </c>
      <c r="L172" s="129" t="str">
        <f>IF($D172="","",IF(ISBLANK(VLOOKUP($B172,'Section 2'!$C$16:$N$514,COLUMNS('Section 2'!$C$13:K$13),0)),"",VLOOKUP($B172,'Section 2'!$C$16:$N$514,COLUMNS('Section 2'!$C$13:K$13),0)))</f>
        <v/>
      </c>
      <c r="M172" s="129" t="str">
        <f>IF($D172="","",IF(ISBLANK(VLOOKUP($B172,'Section 2'!$C$16:$N$514,COLUMNS('Section 2'!$C$13:L$13),0)),"",VLOOKUP($B172,'Section 2'!$C$16:$N$514,COLUMNS('Section 2'!$C$13:L$13),0)))</f>
        <v/>
      </c>
      <c r="N172" s="129" t="str">
        <f>IF($D172="","",IF(ISBLANK(VLOOKUP($B172,'Section 2'!$C$16:$N$514,COLUMNS('Section 2'!$C$13:M$13),0)),"",VLOOKUP($B172,'Section 2'!$C$16:$N$514,COLUMNS('Section 2'!$C$13:M$13),0)))</f>
        <v/>
      </c>
      <c r="O172" s="130" t="str">
        <f>IF($M172=Lists!$K$4,IF(ISBLANK(VLOOKUP($B172,'Section 2'!$C$16:$N$514,COLUMNS('Section 2'!$C$13:N$13),0)),"",VLOOKUP($B172,'Section 2'!$C$16:$N$514,COLUMNS('Section 2'!$C$13:N$13),0)),"")</f>
        <v/>
      </c>
      <c r="P172" s="133"/>
      <c r="Q172" s="133"/>
      <c r="R172" s="133"/>
      <c r="S172" s="133"/>
      <c r="T172" s="133"/>
      <c r="U172" s="133"/>
      <c r="V172" s="133"/>
      <c r="W172" s="133"/>
      <c r="X172" s="133"/>
      <c r="Y172" s="133"/>
      <c r="Z172" s="133"/>
      <c r="AA172" s="133"/>
      <c r="AB172" s="133"/>
      <c r="AC172" s="133"/>
      <c r="AD172" s="133"/>
      <c r="AE172" s="133"/>
      <c r="AF172" s="133"/>
      <c r="AG172" s="133"/>
      <c r="AH172" s="133"/>
      <c r="AI172" s="133"/>
      <c r="AJ172" s="133"/>
      <c r="AK172" s="133"/>
      <c r="AL172" s="133"/>
      <c r="AM172" s="133"/>
      <c r="AN172" s="133"/>
      <c r="AO172" s="133"/>
      <c r="AP172" s="133"/>
      <c r="AQ172" s="133"/>
      <c r="AR172" s="133"/>
      <c r="AS172" s="133"/>
      <c r="AT172" s="133"/>
      <c r="AU172" s="133"/>
      <c r="AV172" s="133"/>
      <c r="AW172" s="133"/>
      <c r="AX172" s="133"/>
      <c r="AY172" s="133"/>
      <c r="AZ172" s="133"/>
      <c r="BA172" s="133"/>
      <c r="BB172" s="133"/>
      <c r="BC172" s="133"/>
      <c r="BD172" s="133"/>
      <c r="BE172" s="133"/>
      <c r="BF172" s="133"/>
      <c r="BG172" s="133"/>
      <c r="BH172" s="133"/>
      <c r="BI172" s="133"/>
      <c r="BJ172" s="133"/>
      <c r="BK172" s="133"/>
      <c r="BL172" s="133"/>
      <c r="BM172" s="133"/>
      <c r="BN172" s="133"/>
      <c r="BO172" s="133"/>
      <c r="BP172" s="133"/>
      <c r="BQ172" s="133"/>
      <c r="BR172" s="133"/>
      <c r="BS172" s="133"/>
      <c r="BT172" s="133"/>
      <c r="BU172" s="133"/>
      <c r="BV172" s="133"/>
      <c r="BW172" s="133"/>
      <c r="BX172" s="133"/>
      <c r="BY172" s="133"/>
      <c r="BZ172" s="133"/>
    </row>
    <row r="173" spans="1:78" s="53" customFormat="1" ht="12.75" customHeight="1" x14ac:dyDescent="0.25">
      <c r="A173" s="53" t="str">
        <f>IF(D173="","",ROWS($A$1:A173))</f>
        <v/>
      </c>
      <c r="B173" s="56">
        <v>172</v>
      </c>
      <c r="C173" s="129" t="str">
        <f t="shared" si="2"/>
        <v/>
      </c>
      <c r="D173" s="129" t="str">
        <f>IFERROR(VLOOKUP($B173,'Section 2'!$C$16:$N$514,COLUMNS('Section 2'!$C$13:C$13),0),"")</f>
        <v/>
      </c>
      <c r="E173" s="130" t="str">
        <f>IF($D173="","",IF(ISBLANK(VLOOKUP($B173,'Section 2'!$C$16:$N$514,COLUMNS('Section 2'!$C$13:D$13),0)),"",VLOOKUP($B173,'Section 2'!$C$16:$N$514,COLUMNS('Section 2'!$C$13:D$13),0)))</f>
        <v/>
      </c>
      <c r="F173" s="129" t="str">
        <f>IF($D173="","",IF(ISBLANK(VLOOKUP($B173,'Section 2'!$C$16:$N$514,COLUMNS('Section 2'!$C$13:E$13),0)),"",VLOOKUP($B173,'Section 2'!$C$16:$N$514,COLUMNS('Section 2'!$C$13:E$13),0)))</f>
        <v/>
      </c>
      <c r="G173" s="129" t="str">
        <f>IF($D173="","",IF(ISBLANK(VLOOKUP($B173,'Section 2'!$C$16:$N$514,COLUMNS('Section 2'!$C$13:F$13),0)),"",VLOOKUP($B173,'Section 2'!$C$16:$N$514,COLUMNS('Section 2'!$C$13:F$13),0)))</f>
        <v/>
      </c>
      <c r="H173" s="129" t="str">
        <f>IF($D173="","",IF(ISBLANK(VLOOKUP($B173,'Section 2'!$C$16:$N$514,COLUMNS('Section 2'!$C$13:G$13),0)),"",VLOOKUP($B173,'Section 2'!$C$16:$N$514,COLUMNS('Section 2'!$C$13:G$13),0)))</f>
        <v/>
      </c>
      <c r="I173" s="129" t="str">
        <f>IF($D173="","",IF(ISBLANK(VLOOKUP($B173,'Section 2'!$C$16:$N$514,COLUMNS('Section 2'!$C$13:H$13),0)),"",VLOOKUP($B173,'Section 2'!$C$16:$N$514,COLUMNS('Section 2'!$C$13:H$13),0)))</f>
        <v/>
      </c>
      <c r="J173" s="129" t="str">
        <f>IF($D173="","",IF(ISBLANK(VLOOKUP($B173,'Section 2'!$C$16:$N$514,COLUMNS('Section 2'!$C$13:I$13),0)),"",VLOOKUP($B173,'Section 2'!$C$16:$N$514,COLUMNS('Section 2'!$C$13:I$13),0)))</f>
        <v/>
      </c>
      <c r="K173" s="129" t="str">
        <f>IF($D173="","",IF(ISBLANK(VLOOKUP($B173,'Section 2'!$C$16:$N$514,COLUMNS('Section 2'!$C$13:J$13),0)),"",VLOOKUP($B173,'Section 2'!$C$16:$N$514,COLUMNS('Section 2'!$C$13:J$13),0)))</f>
        <v/>
      </c>
      <c r="L173" s="129" t="str">
        <f>IF($D173="","",IF(ISBLANK(VLOOKUP($B173,'Section 2'!$C$16:$N$514,COLUMNS('Section 2'!$C$13:K$13),0)),"",VLOOKUP($B173,'Section 2'!$C$16:$N$514,COLUMNS('Section 2'!$C$13:K$13),0)))</f>
        <v/>
      </c>
      <c r="M173" s="129" t="str">
        <f>IF($D173="","",IF(ISBLANK(VLOOKUP($B173,'Section 2'!$C$16:$N$514,COLUMNS('Section 2'!$C$13:L$13),0)),"",VLOOKUP($B173,'Section 2'!$C$16:$N$514,COLUMNS('Section 2'!$C$13:L$13),0)))</f>
        <v/>
      </c>
      <c r="N173" s="129" t="str">
        <f>IF($D173="","",IF(ISBLANK(VLOOKUP($B173,'Section 2'!$C$16:$N$514,COLUMNS('Section 2'!$C$13:M$13),0)),"",VLOOKUP($B173,'Section 2'!$C$16:$N$514,COLUMNS('Section 2'!$C$13:M$13),0)))</f>
        <v/>
      </c>
      <c r="O173" s="130" t="str">
        <f>IF($M173=Lists!$K$4,IF(ISBLANK(VLOOKUP($B173,'Section 2'!$C$16:$N$514,COLUMNS('Section 2'!$C$13:N$13),0)),"",VLOOKUP($B173,'Section 2'!$C$16:$N$514,COLUMNS('Section 2'!$C$13:N$13),0)),"")</f>
        <v/>
      </c>
      <c r="P173" s="133"/>
      <c r="Q173" s="133"/>
      <c r="R173" s="133"/>
      <c r="S173" s="133"/>
      <c r="T173" s="133"/>
      <c r="U173" s="133"/>
      <c r="V173" s="133"/>
      <c r="W173" s="133"/>
      <c r="X173" s="133"/>
      <c r="Y173" s="133"/>
      <c r="Z173" s="133"/>
      <c r="AA173" s="133"/>
      <c r="AB173" s="133"/>
      <c r="AC173" s="133"/>
      <c r="AD173" s="133"/>
      <c r="AE173" s="133"/>
      <c r="AF173" s="133"/>
      <c r="AG173" s="133"/>
      <c r="AH173" s="133"/>
      <c r="AI173" s="133"/>
      <c r="AJ173" s="133"/>
      <c r="AK173" s="133"/>
      <c r="AL173" s="133"/>
      <c r="AM173" s="133"/>
      <c r="AN173" s="133"/>
      <c r="AO173" s="133"/>
      <c r="AP173" s="133"/>
      <c r="AQ173" s="133"/>
      <c r="AR173" s="133"/>
      <c r="AS173" s="133"/>
      <c r="AT173" s="133"/>
      <c r="AU173" s="133"/>
      <c r="AV173" s="133"/>
      <c r="AW173" s="133"/>
      <c r="AX173" s="133"/>
      <c r="AY173" s="133"/>
      <c r="AZ173" s="133"/>
      <c r="BA173" s="133"/>
      <c r="BB173" s="133"/>
      <c r="BC173" s="133"/>
      <c r="BD173" s="133"/>
      <c r="BE173" s="133"/>
      <c r="BF173" s="133"/>
      <c r="BG173" s="133"/>
      <c r="BH173" s="133"/>
      <c r="BI173" s="133"/>
      <c r="BJ173" s="133"/>
      <c r="BK173" s="133"/>
      <c r="BL173" s="133"/>
      <c r="BM173" s="133"/>
      <c r="BN173" s="133"/>
      <c r="BO173" s="133"/>
      <c r="BP173" s="133"/>
      <c r="BQ173" s="133"/>
      <c r="BR173" s="133"/>
      <c r="BS173" s="133"/>
      <c r="BT173" s="133"/>
      <c r="BU173" s="133"/>
      <c r="BV173" s="133"/>
      <c r="BW173" s="133"/>
      <c r="BX173" s="133"/>
      <c r="BY173" s="133"/>
      <c r="BZ173" s="133"/>
    </row>
    <row r="174" spans="1:78" s="53" customFormat="1" ht="12.75" customHeight="1" x14ac:dyDescent="0.25">
      <c r="A174" s="53" t="str">
        <f>IF(D174="","",ROWS($A$1:A174))</f>
        <v/>
      </c>
      <c r="B174" s="56">
        <v>173</v>
      </c>
      <c r="C174" s="129" t="str">
        <f t="shared" si="2"/>
        <v/>
      </c>
      <c r="D174" s="129" t="str">
        <f>IFERROR(VLOOKUP($B174,'Section 2'!$C$16:$N$514,COLUMNS('Section 2'!$C$13:C$13),0),"")</f>
        <v/>
      </c>
      <c r="E174" s="130" t="str">
        <f>IF($D174="","",IF(ISBLANK(VLOOKUP($B174,'Section 2'!$C$16:$N$514,COLUMNS('Section 2'!$C$13:D$13),0)),"",VLOOKUP($B174,'Section 2'!$C$16:$N$514,COLUMNS('Section 2'!$C$13:D$13),0)))</f>
        <v/>
      </c>
      <c r="F174" s="129" t="str">
        <f>IF($D174="","",IF(ISBLANK(VLOOKUP($B174,'Section 2'!$C$16:$N$514,COLUMNS('Section 2'!$C$13:E$13),0)),"",VLOOKUP($B174,'Section 2'!$C$16:$N$514,COLUMNS('Section 2'!$C$13:E$13),0)))</f>
        <v/>
      </c>
      <c r="G174" s="129" t="str">
        <f>IF($D174="","",IF(ISBLANK(VLOOKUP($B174,'Section 2'!$C$16:$N$514,COLUMNS('Section 2'!$C$13:F$13),0)),"",VLOOKUP($B174,'Section 2'!$C$16:$N$514,COLUMNS('Section 2'!$C$13:F$13),0)))</f>
        <v/>
      </c>
      <c r="H174" s="129" t="str">
        <f>IF($D174="","",IF(ISBLANK(VLOOKUP($B174,'Section 2'!$C$16:$N$514,COLUMNS('Section 2'!$C$13:G$13),0)),"",VLOOKUP($B174,'Section 2'!$C$16:$N$514,COLUMNS('Section 2'!$C$13:G$13),0)))</f>
        <v/>
      </c>
      <c r="I174" s="129" t="str">
        <f>IF($D174="","",IF(ISBLANK(VLOOKUP($B174,'Section 2'!$C$16:$N$514,COLUMNS('Section 2'!$C$13:H$13),0)),"",VLOOKUP($B174,'Section 2'!$C$16:$N$514,COLUMNS('Section 2'!$C$13:H$13),0)))</f>
        <v/>
      </c>
      <c r="J174" s="129" t="str">
        <f>IF($D174="","",IF(ISBLANK(VLOOKUP($B174,'Section 2'!$C$16:$N$514,COLUMNS('Section 2'!$C$13:I$13),0)),"",VLOOKUP($B174,'Section 2'!$C$16:$N$514,COLUMNS('Section 2'!$C$13:I$13),0)))</f>
        <v/>
      </c>
      <c r="K174" s="129" t="str">
        <f>IF($D174="","",IF(ISBLANK(VLOOKUP($B174,'Section 2'!$C$16:$N$514,COLUMNS('Section 2'!$C$13:J$13),0)),"",VLOOKUP($B174,'Section 2'!$C$16:$N$514,COLUMNS('Section 2'!$C$13:J$13),0)))</f>
        <v/>
      </c>
      <c r="L174" s="129" t="str">
        <f>IF($D174="","",IF(ISBLANK(VLOOKUP($B174,'Section 2'!$C$16:$N$514,COLUMNS('Section 2'!$C$13:K$13),0)),"",VLOOKUP($B174,'Section 2'!$C$16:$N$514,COLUMNS('Section 2'!$C$13:K$13),0)))</f>
        <v/>
      </c>
      <c r="M174" s="129" t="str">
        <f>IF($D174="","",IF(ISBLANK(VLOOKUP($B174,'Section 2'!$C$16:$N$514,COLUMNS('Section 2'!$C$13:L$13),0)),"",VLOOKUP($B174,'Section 2'!$C$16:$N$514,COLUMNS('Section 2'!$C$13:L$13),0)))</f>
        <v/>
      </c>
      <c r="N174" s="129" t="str">
        <f>IF($D174="","",IF(ISBLANK(VLOOKUP($B174,'Section 2'!$C$16:$N$514,COLUMNS('Section 2'!$C$13:M$13),0)),"",VLOOKUP($B174,'Section 2'!$C$16:$N$514,COLUMNS('Section 2'!$C$13:M$13),0)))</f>
        <v/>
      </c>
      <c r="O174" s="130" t="str">
        <f>IF($M174=Lists!$K$4,IF(ISBLANK(VLOOKUP($B174,'Section 2'!$C$16:$N$514,COLUMNS('Section 2'!$C$13:N$13),0)),"",VLOOKUP($B174,'Section 2'!$C$16:$N$514,COLUMNS('Section 2'!$C$13:N$13),0)),"")</f>
        <v/>
      </c>
      <c r="P174" s="133"/>
      <c r="Q174" s="133"/>
      <c r="R174" s="133"/>
      <c r="S174" s="133"/>
      <c r="T174" s="133"/>
      <c r="U174" s="133"/>
      <c r="V174" s="133"/>
      <c r="W174" s="133"/>
      <c r="X174" s="133"/>
      <c r="Y174" s="133"/>
      <c r="Z174" s="133"/>
      <c r="AA174" s="133"/>
      <c r="AB174" s="133"/>
      <c r="AC174" s="133"/>
      <c r="AD174" s="133"/>
      <c r="AE174" s="133"/>
      <c r="AF174" s="133"/>
      <c r="AG174" s="133"/>
      <c r="AH174" s="133"/>
      <c r="AI174" s="133"/>
      <c r="AJ174" s="133"/>
      <c r="AK174" s="133"/>
      <c r="AL174" s="133"/>
      <c r="AM174" s="133"/>
      <c r="AN174" s="133"/>
      <c r="AO174" s="133"/>
      <c r="AP174" s="133"/>
      <c r="AQ174" s="133"/>
      <c r="AR174" s="133"/>
      <c r="AS174" s="133"/>
      <c r="AT174" s="133"/>
      <c r="AU174" s="133"/>
      <c r="AV174" s="133"/>
      <c r="AW174" s="133"/>
      <c r="AX174" s="133"/>
      <c r="AY174" s="133"/>
      <c r="AZ174" s="133"/>
      <c r="BA174" s="133"/>
      <c r="BB174" s="133"/>
      <c r="BC174" s="133"/>
      <c r="BD174" s="133"/>
      <c r="BE174" s="133"/>
      <c r="BF174" s="133"/>
      <c r="BG174" s="133"/>
      <c r="BH174" s="133"/>
      <c r="BI174" s="133"/>
      <c r="BJ174" s="133"/>
      <c r="BK174" s="133"/>
      <c r="BL174" s="133"/>
      <c r="BM174" s="133"/>
      <c r="BN174" s="133"/>
      <c r="BO174" s="133"/>
      <c r="BP174" s="133"/>
      <c r="BQ174" s="133"/>
      <c r="BR174" s="133"/>
      <c r="BS174" s="133"/>
      <c r="BT174" s="133"/>
      <c r="BU174" s="133"/>
      <c r="BV174" s="133"/>
      <c r="BW174" s="133"/>
      <c r="BX174" s="133"/>
      <c r="BY174" s="133"/>
      <c r="BZ174" s="133"/>
    </row>
    <row r="175" spans="1:78" s="53" customFormat="1" ht="12.75" customHeight="1" x14ac:dyDescent="0.25">
      <c r="A175" s="53" t="str">
        <f>IF(D175="","",ROWS($A$1:A175))</f>
        <v/>
      </c>
      <c r="B175" s="56">
        <v>174</v>
      </c>
      <c r="C175" s="129" t="str">
        <f t="shared" si="2"/>
        <v/>
      </c>
      <c r="D175" s="129" t="str">
        <f>IFERROR(VLOOKUP($B175,'Section 2'!$C$16:$N$514,COLUMNS('Section 2'!$C$13:C$13),0),"")</f>
        <v/>
      </c>
      <c r="E175" s="130" t="str">
        <f>IF($D175="","",IF(ISBLANK(VLOOKUP($B175,'Section 2'!$C$16:$N$514,COLUMNS('Section 2'!$C$13:D$13),0)),"",VLOOKUP($B175,'Section 2'!$C$16:$N$514,COLUMNS('Section 2'!$C$13:D$13),0)))</f>
        <v/>
      </c>
      <c r="F175" s="129" t="str">
        <f>IF($D175="","",IF(ISBLANK(VLOOKUP($B175,'Section 2'!$C$16:$N$514,COLUMNS('Section 2'!$C$13:E$13),0)),"",VLOOKUP($B175,'Section 2'!$C$16:$N$514,COLUMNS('Section 2'!$C$13:E$13),0)))</f>
        <v/>
      </c>
      <c r="G175" s="129" t="str">
        <f>IF($D175="","",IF(ISBLANK(VLOOKUP($B175,'Section 2'!$C$16:$N$514,COLUMNS('Section 2'!$C$13:F$13),0)),"",VLOOKUP($B175,'Section 2'!$C$16:$N$514,COLUMNS('Section 2'!$C$13:F$13),0)))</f>
        <v/>
      </c>
      <c r="H175" s="129" t="str">
        <f>IF($D175="","",IF(ISBLANK(VLOOKUP($B175,'Section 2'!$C$16:$N$514,COLUMNS('Section 2'!$C$13:G$13),0)),"",VLOOKUP($B175,'Section 2'!$C$16:$N$514,COLUMNS('Section 2'!$C$13:G$13),0)))</f>
        <v/>
      </c>
      <c r="I175" s="129" t="str">
        <f>IF($D175="","",IF(ISBLANK(VLOOKUP($B175,'Section 2'!$C$16:$N$514,COLUMNS('Section 2'!$C$13:H$13),0)),"",VLOOKUP($B175,'Section 2'!$C$16:$N$514,COLUMNS('Section 2'!$C$13:H$13),0)))</f>
        <v/>
      </c>
      <c r="J175" s="129" t="str">
        <f>IF($D175="","",IF(ISBLANK(VLOOKUP($B175,'Section 2'!$C$16:$N$514,COLUMNS('Section 2'!$C$13:I$13),0)),"",VLOOKUP($B175,'Section 2'!$C$16:$N$514,COLUMNS('Section 2'!$C$13:I$13),0)))</f>
        <v/>
      </c>
      <c r="K175" s="129" t="str">
        <f>IF($D175="","",IF(ISBLANK(VLOOKUP($B175,'Section 2'!$C$16:$N$514,COLUMNS('Section 2'!$C$13:J$13),0)),"",VLOOKUP($B175,'Section 2'!$C$16:$N$514,COLUMNS('Section 2'!$C$13:J$13),0)))</f>
        <v/>
      </c>
      <c r="L175" s="129" t="str">
        <f>IF($D175="","",IF(ISBLANK(VLOOKUP($B175,'Section 2'!$C$16:$N$514,COLUMNS('Section 2'!$C$13:K$13),0)),"",VLOOKUP($B175,'Section 2'!$C$16:$N$514,COLUMNS('Section 2'!$C$13:K$13),0)))</f>
        <v/>
      </c>
      <c r="M175" s="129" t="str">
        <f>IF($D175="","",IF(ISBLANK(VLOOKUP($B175,'Section 2'!$C$16:$N$514,COLUMNS('Section 2'!$C$13:L$13),0)),"",VLOOKUP($B175,'Section 2'!$C$16:$N$514,COLUMNS('Section 2'!$C$13:L$13),0)))</f>
        <v/>
      </c>
      <c r="N175" s="129" t="str">
        <f>IF($D175="","",IF(ISBLANK(VLOOKUP($B175,'Section 2'!$C$16:$N$514,COLUMNS('Section 2'!$C$13:M$13),0)),"",VLOOKUP($B175,'Section 2'!$C$16:$N$514,COLUMNS('Section 2'!$C$13:M$13),0)))</f>
        <v/>
      </c>
      <c r="O175" s="130" t="str">
        <f>IF($M175=Lists!$K$4,IF(ISBLANK(VLOOKUP($B175,'Section 2'!$C$16:$N$514,COLUMNS('Section 2'!$C$13:N$13),0)),"",VLOOKUP($B175,'Section 2'!$C$16:$N$514,COLUMNS('Section 2'!$C$13:N$13),0)),"")</f>
        <v/>
      </c>
      <c r="P175" s="133"/>
      <c r="Q175" s="133"/>
      <c r="R175" s="133"/>
      <c r="S175" s="133"/>
      <c r="T175" s="133"/>
      <c r="U175" s="133"/>
      <c r="V175" s="133"/>
      <c r="W175" s="133"/>
      <c r="X175" s="133"/>
      <c r="Y175" s="133"/>
      <c r="Z175" s="133"/>
      <c r="AA175" s="133"/>
      <c r="AB175" s="133"/>
      <c r="AC175" s="133"/>
      <c r="AD175" s="133"/>
      <c r="AE175" s="133"/>
      <c r="AF175" s="133"/>
      <c r="AG175" s="133"/>
      <c r="AH175" s="133"/>
      <c r="AI175" s="133"/>
      <c r="AJ175" s="133"/>
      <c r="AK175" s="133"/>
      <c r="AL175" s="133"/>
      <c r="AM175" s="133"/>
      <c r="AN175" s="133"/>
      <c r="AO175" s="133"/>
      <c r="AP175" s="133"/>
      <c r="AQ175" s="133"/>
      <c r="AR175" s="133"/>
      <c r="AS175" s="133"/>
      <c r="AT175" s="133"/>
      <c r="AU175" s="133"/>
      <c r="AV175" s="133"/>
      <c r="AW175" s="133"/>
      <c r="AX175" s="133"/>
      <c r="AY175" s="133"/>
      <c r="AZ175" s="133"/>
      <c r="BA175" s="133"/>
      <c r="BB175" s="133"/>
      <c r="BC175" s="133"/>
      <c r="BD175" s="133"/>
      <c r="BE175" s="133"/>
      <c r="BF175" s="133"/>
      <c r="BG175" s="133"/>
      <c r="BH175" s="133"/>
      <c r="BI175" s="133"/>
      <c r="BJ175" s="133"/>
      <c r="BK175" s="133"/>
      <c r="BL175" s="133"/>
      <c r="BM175" s="133"/>
      <c r="BN175" s="133"/>
      <c r="BO175" s="133"/>
      <c r="BP175" s="133"/>
      <c r="BQ175" s="133"/>
      <c r="BR175" s="133"/>
      <c r="BS175" s="133"/>
      <c r="BT175" s="133"/>
      <c r="BU175" s="133"/>
      <c r="BV175" s="133"/>
      <c r="BW175" s="133"/>
      <c r="BX175" s="133"/>
      <c r="BY175" s="133"/>
      <c r="BZ175" s="133"/>
    </row>
    <row r="176" spans="1:78" s="53" customFormat="1" ht="12.75" customHeight="1" x14ac:dyDescent="0.25">
      <c r="A176" s="53" t="str">
        <f>IF(D176="","",ROWS($A$1:A176))</f>
        <v/>
      </c>
      <c r="B176" s="56">
        <v>175</v>
      </c>
      <c r="C176" s="129" t="str">
        <f t="shared" si="2"/>
        <v/>
      </c>
      <c r="D176" s="129" t="str">
        <f>IFERROR(VLOOKUP($B176,'Section 2'!$C$16:$N$514,COLUMNS('Section 2'!$C$13:C$13),0),"")</f>
        <v/>
      </c>
      <c r="E176" s="130" t="str">
        <f>IF($D176="","",IF(ISBLANK(VLOOKUP($B176,'Section 2'!$C$16:$N$514,COLUMNS('Section 2'!$C$13:D$13),0)),"",VLOOKUP($B176,'Section 2'!$C$16:$N$514,COLUMNS('Section 2'!$C$13:D$13),0)))</f>
        <v/>
      </c>
      <c r="F176" s="129" t="str">
        <f>IF($D176="","",IF(ISBLANK(VLOOKUP($B176,'Section 2'!$C$16:$N$514,COLUMNS('Section 2'!$C$13:E$13),0)),"",VLOOKUP($B176,'Section 2'!$C$16:$N$514,COLUMNS('Section 2'!$C$13:E$13),0)))</f>
        <v/>
      </c>
      <c r="G176" s="129" t="str">
        <f>IF($D176="","",IF(ISBLANK(VLOOKUP($B176,'Section 2'!$C$16:$N$514,COLUMNS('Section 2'!$C$13:F$13),0)),"",VLOOKUP($B176,'Section 2'!$C$16:$N$514,COLUMNS('Section 2'!$C$13:F$13),0)))</f>
        <v/>
      </c>
      <c r="H176" s="129" t="str">
        <f>IF($D176="","",IF(ISBLANK(VLOOKUP($B176,'Section 2'!$C$16:$N$514,COLUMNS('Section 2'!$C$13:G$13),0)),"",VLOOKUP($B176,'Section 2'!$C$16:$N$514,COLUMNS('Section 2'!$C$13:G$13),0)))</f>
        <v/>
      </c>
      <c r="I176" s="129" t="str">
        <f>IF($D176="","",IF(ISBLANK(VLOOKUP($B176,'Section 2'!$C$16:$N$514,COLUMNS('Section 2'!$C$13:H$13),0)),"",VLOOKUP($B176,'Section 2'!$C$16:$N$514,COLUMNS('Section 2'!$C$13:H$13),0)))</f>
        <v/>
      </c>
      <c r="J176" s="129" t="str">
        <f>IF($D176="","",IF(ISBLANK(VLOOKUP($B176,'Section 2'!$C$16:$N$514,COLUMNS('Section 2'!$C$13:I$13),0)),"",VLOOKUP($B176,'Section 2'!$C$16:$N$514,COLUMNS('Section 2'!$C$13:I$13),0)))</f>
        <v/>
      </c>
      <c r="K176" s="129" t="str">
        <f>IF($D176="","",IF(ISBLANK(VLOOKUP($B176,'Section 2'!$C$16:$N$514,COLUMNS('Section 2'!$C$13:J$13),0)),"",VLOOKUP($B176,'Section 2'!$C$16:$N$514,COLUMNS('Section 2'!$C$13:J$13),0)))</f>
        <v/>
      </c>
      <c r="L176" s="129" t="str">
        <f>IF($D176="","",IF(ISBLANK(VLOOKUP($B176,'Section 2'!$C$16:$N$514,COLUMNS('Section 2'!$C$13:K$13),0)),"",VLOOKUP($B176,'Section 2'!$C$16:$N$514,COLUMNS('Section 2'!$C$13:K$13),0)))</f>
        <v/>
      </c>
      <c r="M176" s="129" t="str">
        <f>IF($D176="","",IF(ISBLANK(VLOOKUP($B176,'Section 2'!$C$16:$N$514,COLUMNS('Section 2'!$C$13:L$13),0)),"",VLOOKUP($B176,'Section 2'!$C$16:$N$514,COLUMNS('Section 2'!$C$13:L$13),0)))</f>
        <v/>
      </c>
      <c r="N176" s="129" t="str">
        <f>IF($D176="","",IF(ISBLANK(VLOOKUP($B176,'Section 2'!$C$16:$N$514,COLUMNS('Section 2'!$C$13:M$13),0)),"",VLOOKUP($B176,'Section 2'!$C$16:$N$514,COLUMNS('Section 2'!$C$13:M$13),0)))</f>
        <v/>
      </c>
      <c r="O176" s="130" t="str">
        <f>IF($M176=Lists!$K$4,IF(ISBLANK(VLOOKUP($B176,'Section 2'!$C$16:$N$514,COLUMNS('Section 2'!$C$13:N$13),0)),"",VLOOKUP($B176,'Section 2'!$C$16:$N$514,COLUMNS('Section 2'!$C$13:N$13),0)),"")</f>
        <v/>
      </c>
      <c r="P176" s="133"/>
      <c r="Q176" s="133"/>
      <c r="R176" s="133"/>
      <c r="S176" s="133"/>
      <c r="T176" s="133"/>
      <c r="U176" s="133"/>
      <c r="V176" s="133"/>
      <c r="W176" s="133"/>
      <c r="X176" s="133"/>
      <c r="Y176" s="133"/>
      <c r="Z176" s="133"/>
      <c r="AA176" s="133"/>
      <c r="AB176" s="133"/>
      <c r="AC176" s="133"/>
      <c r="AD176" s="133"/>
      <c r="AE176" s="133"/>
      <c r="AF176" s="133"/>
      <c r="AG176" s="133"/>
      <c r="AH176" s="133"/>
      <c r="AI176" s="133"/>
      <c r="AJ176" s="133"/>
      <c r="AK176" s="133"/>
      <c r="AL176" s="133"/>
      <c r="AM176" s="133"/>
      <c r="AN176" s="133"/>
      <c r="AO176" s="133"/>
      <c r="AP176" s="133"/>
      <c r="AQ176" s="133"/>
      <c r="AR176" s="133"/>
      <c r="AS176" s="133"/>
      <c r="AT176" s="133"/>
      <c r="AU176" s="133"/>
      <c r="AV176" s="133"/>
      <c r="AW176" s="133"/>
      <c r="AX176" s="133"/>
      <c r="AY176" s="133"/>
      <c r="AZ176" s="133"/>
      <c r="BA176" s="133"/>
      <c r="BB176" s="133"/>
      <c r="BC176" s="133"/>
      <c r="BD176" s="133"/>
      <c r="BE176" s="133"/>
      <c r="BF176" s="133"/>
      <c r="BG176" s="133"/>
      <c r="BH176" s="133"/>
      <c r="BI176" s="133"/>
      <c r="BJ176" s="133"/>
      <c r="BK176" s="133"/>
      <c r="BL176" s="133"/>
      <c r="BM176" s="133"/>
      <c r="BN176" s="133"/>
      <c r="BO176" s="133"/>
      <c r="BP176" s="133"/>
      <c r="BQ176" s="133"/>
      <c r="BR176" s="133"/>
      <c r="BS176" s="133"/>
      <c r="BT176" s="133"/>
      <c r="BU176" s="133"/>
      <c r="BV176" s="133"/>
      <c r="BW176" s="133"/>
      <c r="BX176" s="133"/>
      <c r="BY176" s="133"/>
      <c r="BZ176" s="133"/>
    </row>
    <row r="177" spans="1:78" s="53" customFormat="1" ht="12.75" customHeight="1" x14ac:dyDescent="0.25">
      <c r="A177" s="53" t="str">
        <f>IF(D177="","",ROWS($A$1:A177))</f>
        <v/>
      </c>
      <c r="B177" s="56">
        <v>176</v>
      </c>
      <c r="C177" s="129" t="str">
        <f t="shared" si="2"/>
        <v/>
      </c>
      <c r="D177" s="129" t="str">
        <f>IFERROR(VLOOKUP($B177,'Section 2'!$C$16:$N$514,COLUMNS('Section 2'!$C$13:C$13),0),"")</f>
        <v/>
      </c>
      <c r="E177" s="130" t="str">
        <f>IF($D177="","",IF(ISBLANK(VLOOKUP($B177,'Section 2'!$C$16:$N$514,COLUMNS('Section 2'!$C$13:D$13),0)),"",VLOOKUP($B177,'Section 2'!$C$16:$N$514,COLUMNS('Section 2'!$C$13:D$13),0)))</f>
        <v/>
      </c>
      <c r="F177" s="129" t="str">
        <f>IF($D177="","",IF(ISBLANK(VLOOKUP($B177,'Section 2'!$C$16:$N$514,COLUMNS('Section 2'!$C$13:E$13),0)),"",VLOOKUP($B177,'Section 2'!$C$16:$N$514,COLUMNS('Section 2'!$C$13:E$13),0)))</f>
        <v/>
      </c>
      <c r="G177" s="129" t="str">
        <f>IF($D177="","",IF(ISBLANK(VLOOKUP($B177,'Section 2'!$C$16:$N$514,COLUMNS('Section 2'!$C$13:F$13),0)),"",VLOOKUP($B177,'Section 2'!$C$16:$N$514,COLUMNS('Section 2'!$C$13:F$13),0)))</f>
        <v/>
      </c>
      <c r="H177" s="129" t="str">
        <f>IF($D177="","",IF(ISBLANK(VLOOKUP($B177,'Section 2'!$C$16:$N$514,COLUMNS('Section 2'!$C$13:G$13),0)),"",VLOOKUP($B177,'Section 2'!$C$16:$N$514,COLUMNS('Section 2'!$C$13:G$13),0)))</f>
        <v/>
      </c>
      <c r="I177" s="129" t="str">
        <f>IF($D177="","",IF(ISBLANK(VLOOKUP($B177,'Section 2'!$C$16:$N$514,COLUMNS('Section 2'!$C$13:H$13),0)),"",VLOOKUP($B177,'Section 2'!$C$16:$N$514,COLUMNS('Section 2'!$C$13:H$13),0)))</f>
        <v/>
      </c>
      <c r="J177" s="129" t="str">
        <f>IF($D177="","",IF(ISBLANK(VLOOKUP($B177,'Section 2'!$C$16:$N$514,COLUMNS('Section 2'!$C$13:I$13),0)),"",VLOOKUP($B177,'Section 2'!$C$16:$N$514,COLUMNS('Section 2'!$C$13:I$13),0)))</f>
        <v/>
      </c>
      <c r="K177" s="129" t="str">
        <f>IF($D177="","",IF(ISBLANK(VLOOKUP($B177,'Section 2'!$C$16:$N$514,COLUMNS('Section 2'!$C$13:J$13),0)),"",VLOOKUP($B177,'Section 2'!$C$16:$N$514,COLUMNS('Section 2'!$C$13:J$13),0)))</f>
        <v/>
      </c>
      <c r="L177" s="129" t="str">
        <f>IF($D177="","",IF(ISBLANK(VLOOKUP($B177,'Section 2'!$C$16:$N$514,COLUMNS('Section 2'!$C$13:K$13),0)),"",VLOOKUP($B177,'Section 2'!$C$16:$N$514,COLUMNS('Section 2'!$C$13:K$13),0)))</f>
        <v/>
      </c>
      <c r="M177" s="129" t="str">
        <f>IF($D177="","",IF(ISBLANK(VLOOKUP($B177,'Section 2'!$C$16:$N$514,COLUMNS('Section 2'!$C$13:L$13),0)),"",VLOOKUP($B177,'Section 2'!$C$16:$N$514,COLUMNS('Section 2'!$C$13:L$13),0)))</f>
        <v/>
      </c>
      <c r="N177" s="129" t="str">
        <f>IF($D177="","",IF(ISBLANK(VLOOKUP($B177,'Section 2'!$C$16:$N$514,COLUMNS('Section 2'!$C$13:M$13),0)),"",VLOOKUP($B177,'Section 2'!$C$16:$N$514,COLUMNS('Section 2'!$C$13:M$13),0)))</f>
        <v/>
      </c>
      <c r="O177" s="130" t="str">
        <f>IF($M177=Lists!$K$4,IF(ISBLANK(VLOOKUP($B177,'Section 2'!$C$16:$N$514,COLUMNS('Section 2'!$C$13:N$13),0)),"",VLOOKUP($B177,'Section 2'!$C$16:$N$514,COLUMNS('Section 2'!$C$13:N$13),0)),"")</f>
        <v/>
      </c>
      <c r="P177" s="133"/>
      <c r="Q177" s="133"/>
      <c r="R177" s="133"/>
      <c r="S177" s="133"/>
      <c r="T177" s="133"/>
      <c r="U177" s="133"/>
      <c r="V177" s="133"/>
      <c r="W177" s="133"/>
      <c r="X177" s="133"/>
      <c r="Y177" s="133"/>
      <c r="Z177" s="133"/>
      <c r="AA177" s="133"/>
      <c r="AB177" s="133"/>
      <c r="AC177" s="133"/>
      <c r="AD177" s="133"/>
      <c r="AE177" s="133"/>
      <c r="AF177" s="133"/>
      <c r="AG177" s="133"/>
      <c r="AH177" s="133"/>
      <c r="AI177" s="133"/>
      <c r="AJ177" s="133"/>
      <c r="AK177" s="133"/>
      <c r="AL177" s="133"/>
      <c r="AM177" s="133"/>
      <c r="AN177" s="133"/>
      <c r="AO177" s="133"/>
      <c r="AP177" s="133"/>
      <c r="AQ177" s="133"/>
      <c r="AR177" s="133"/>
      <c r="AS177" s="133"/>
      <c r="AT177" s="133"/>
      <c r="AU177" s="133"/>
      <c r="AV177" s="133"/>
      <c r="AW177" s="133"/>
      <c r="AX177" s="133"/>
      <c r="AY177" s="133"/>
      <c r="AZ177" s="133"/>
      <c r="BA177" s="133"/>
      <c r="BB177" s="133"/>
      <c r="BC177" s="133"/>
      <c r="BD177" s="133"/>
      <c r="BE177" s="133"/>
      <c r="BF177" s="133"/>
      <c r="BG177" s="133"/>
      <c r="BH177" s="133"/>
      <c r="BI177" s="133"/>
      <c r="BJ177" s="133"/>
      <c r="BK177" s="133"/>
      <c r="BL177" s="133"/>
      <c r="BM177" s="133"/>
      <c r="BN177" s="133"/>
      <c r="BO177" s="133"/>
      <c r="BP177" s="133"/>
      <c r="BQ177" s="133"/>
      <c r="BR177" s="133"/>
      <c r="BS177" s="133"/>
      <c r="BT177" s="133"/>
      <c r="BU177" s="133"/>
      <c r="BV177" s="133"/>
      <c r="BW177" s="133"/>
      <c r="BX177" s="133"/>
      <c r="BY177" s="133"/>
      <c r="BZ177" s="133"/>
    </row>
    <row r="178" spans="1:78" s="53" customFormat="1" ht="12.75" customHeight="1" x14ac:dyDescent="0.25">
      <c r="A178" s="53" t="str">
        <f>IF(D178="","",ROWS($A$1:A178))</f>
        <v/>
      </c>
      <c r="B178" s="56">
        <v>177</v>
      </c>
      <c r="C178" s="129" t="str">
        <f t="shared" si="2"/>
        <v/>
      </c>
      <c r="D178" s="129" t="str">
        <f>IFERROR(VLOOKUP($B178,'Section 2'!$C$16:$N$514,COLUMNS('Section 2'!$C$13:C$13),0),"")</f>
        <v/>
      </c>
      <c r="E178" s="130" t="str">
        <f>IF($D178="","",IF(ISBLANK(VLOOKUP($B178,'Section 2'!$C$16:$N$514,COLUMNS('Section 2'!$C$13:D$13),0)),"",VLOOKUP($B178,'Section 2'!$C$16:$N$514,COLUMNS('Section 2'!$C$13:D$13),0)))</f>
        <v/>
      </c>
      <c r="F178" s="129" t="str">
        <f>IF($D178="","",IF(ISBLANK(VLOOKUP($B178,'Section 2'!$C$16:$N$514,COLUMNS('Section 2'!$C$13:E$13),0)),"",VLOOKUP($B178,'Section 2'!$C$16:$N$514,COLUMNS('Section 2'!$C$13:E$13),0)))</f>
        <v/>
      </c>
      <c r="G178" s="129" t="str">
        <f>IF($D178="","",IF(ISBLANK(VLOOKUP($B178,'Section 2'!$C$16:$N$514,COLUMNS('Section 2'!$C$13:F$13),0)),"",VLOOKUP($B178,'Section 2'!$C$16:$N$514,COLUMNS('Section 2'!$C$13:F$13),0)))</f>
        <v/>
      </c>
      <c r="H178" s="129" t="str">
        <f>IF($D178="","",IF(ISBLANK(VLOOKUP($B178,'Section 2'!$C$16:$N$514,COLUMNS('Section 2'!$C$13:G$13),0)),"",VLOOKUP($B178,'Section 2'!$C$16:$N$514,COLUMNS('Section 2'!$C$13:G$13),0)))</f>
        <v/>
      </c>
      <c r="I178" s="129" t="str">
        <f>IF($D178="","",IF(ISBLANK(VLOOKUP($B178,'Section 2'!$C$16:$N$514,COLUMNS('Section 2'!$C$13:H$13),0)),"",VLOOKUP($B178,'Section 2'!$C$16:$N$514,COLUMNS('Section 2'!$C$13:H$13),0)))</f>
        <v/>
      </c>
      <c r="J178" s="129" t="str">
        <f>IF($D178="","",IF(ISBLANK(VLOOKUP($B178,'Section 2'!$C$16:$N$514,COLUMNS('Section 2'!$C$13:I$13),0)),"",VLOOKUP($B178,'Section 2'!$C$16:$N$514,COLUMNS('Section 2'!$C$13:I$13),0)))</f>
        <v/>
      </c>
      <c r="K178" s="129" t="str">
        <f>IF($D178="","",IF(ISBLANK(VLOOKUP($B178,'Section 2'!$C$16:$N$514,COLUMNS('Section 2'!$C$13:J$13),0)),"",VLOOKUP($B178,'Section 2'!$C$16:$N$514,COLUMNS('Section 2'!$C$13:J$13),0)))</f>
        <v/>
      </c>
      <c r="L178" s="129" t="str">
        <f>IF($D178="","",IF(ISBLANK(VLOOKUP($B178,'Section 2'!$C$16:$N$514,COLUMNS('Section 2'!$C$13:K$13),0)),"",VLOOKUP($B178,'Section 2'!$C$16:$N$514,COLUMNS('Section 2'!$C$13:K$13),0)))</f>
        <v/>
      </c>
      <c r="M178" s="129" t="str">
        <f>IF($D178="","",IF(ISBLANK(VLOOKUP($B178,'Section 2'!$C$16:$N$514,COLUMNS('Section 2'!$C$13:L$13),0)),"",VLOOKUP($B178,'Section 2'!$C$16:$N$514,COLUMNS('Section 2'!$C$13:L$13),0)))</f>
        <v/>
      </c>
      <c r="N178" s="129" t="str">
        <f>IF($D178="","",IF(ISBLANK(VLOOKUP($B178,'Section 2'!$C$16:$N$514,COLUMNS('Section 2'!$C$13:M$13),0)),"",VLOOKUP($B178,'Section 2'!$C$16:$N$514,COLUMNS('Section 2'!$C$13:M$13),0)))</f>
        <v/>
      </c>
      <c r="O178" s="130" t="str">
        <f>IF($M178=Lists!$K$4,IF(ISBLANK(VLOOKUP($B178,'Section 2'!$C$16:$N$514,COLUMNS('Section 2'!$C$13:N$13),0)),"",VLOOKUP($B178,'Section 2'!$C$16:$N$514,COLUMNS('Section 2'!$C$13:N$13),0)),"")</f>
        <v/>
      </c>
      <c r="P178" s="133"/>
      <c r="Q178" s="133"/>
      <c r="R178" s="133"/>
      <c r="S178" s="133"/>
      <c r="T178" s="133"/>
      <c r="U178" s="133"/>
      <c r="V178" s="133"/>
      <c r="W178" s="133"/>
      <c r="X178" s="133"/>
      <c r="Y178" s="133"/>
      <c r="Z178" s="133"/>
      <c r="AA178" s="133"/>
      <c r="AB178" s="133"/>
      <c r="AC178" s="133"/>
      <c r="AD178" s="133"/>
      <c r="AE178" s="133"/>
      <c r="AF178" s="133"/>
      <c r="AG178" s="133"/>
      <c r="AH178" s="133"/>
      <c r="AI178" s="133"/>
      <c r="AJ178" s="133"/>
      <c r="AK178" s="133"/>
      <c r="AL178" s="133"/>
      <c r="AM178" s="133"/>
      <c r="AN178" s="133"/>
      <c r="AO178" s="133"/>
      <c r="AP178" s="133"/>
      <c r="AQ178" s="133"/>
      <c r="AR178" s="133"/>
      <c r="AS178" s="133"/>
      <c r="AT178" s="133"/>
      <c r="AU178" s="133"/>
      <c r="AV178" s="133"/>
      <c r="AW178" s="133"/>
      <c r="AX178" s="133"/>
      <c r="AY178" s="133"/>
      <c r="AZ178" s="133"/>
      <c r="BA178" s="133"/>
      <c r="BB178" s="133"/>
      <c r="BC178" s="133"/>
      <c r="BD178" s="133"/>
      <c r="BE178" s="133"/>
      <c r="BF178" s="133"/>
      <c r="BG178" s="133"/>
      <c r="BH178" s="133"/>
      <c r="BI178" s="133"/>
      <c r="BJ178" s="133"/>
      <c r="BK178" s="133"/>
      <c r="BL178" s="133"/>
      <c r="BM178" s="133"/>
      <c r="BN178" s="133"/>
      <c r="BO178" s="133"/>
      <c r="BP178" s="133"/>
      <c r="BQ178" s="133"/>
      <c r="BR178" s="133"/>
      <c r="BS178" s="133"/>
      <c r="BT178" s="133"/>
      <c r="BU178" s="133"/>
      <c r="BV178" s="133"/>
      <c r="BW178" s="133"/>
      <c r="BX178" s="133"/>
      <c r="BY178" s="133"/>
      <c r="BZ178" s="133"/>
    </row>
    <row r="179" spans="1:78" s="53" customFormat="1" ht="12.75" customHeight="1" x14ac:dyDescent="0.25">
      <c r="A179" s="53" t="str">
        <f>IF(D179="","",ROWS($A$1:A179))</f>
        <v/>
      </c>
      <c r="B179" s="56">
        <v>178</v>
      </c>
      <c r="C179" s="129" t="str">
        <f t="shared" si="2"/>
        <v/>
      </c>
      <c r="D179" s="129" t="str">
        <f>IFERROR(VLOOKUP($B179,'Section 2'!$C$16:$N$514,COLUMNS('Section 2'!$C$13:C$13),0),"")</f>
        <v/>
      </c>
      <c r="E179" s="130" t="str">
        <f>IF($D179="","",IF(ISBLANK(VLOOKUP($B179,'Section 2'!$C$16:$N$514,COLUMNS('Section 2'!$C$13:D$13),0)),"",VLOOKUP($B179,'Section 2'!$C$16:$N$514,COLUMNS('Section 2'!$C$13:D$13),0)))</f>
        <v/>
      </c>
      <c r="F179" s="129" t="str">
        <f>IF($D179="","",IF(ISBLANK(VLOOKUP($B179,'Section 2'!$C$16:$N$514,COLUMNS('Section 2'!$C$13:E$13),0)),"",VLOOKUP($B179,'Section 2'!$C$16:$N$514,COLUMNS('Section 2'!$C$13:E$13),0)))</f>
        <v/>
      </c>
      <c r="G179" s="129" t="str">
        <f>IF($D179="","",IF(ISBLANK(VLOOKUP($B179,'Section 2'!$C$16:$N$514,COLUMNS('Section 2'!$C$13:F$13),0)),"",VLOOKUP($B179,'Section 2'!$C$16:$N$514,COLUMNS('Section 2'!$C$13:F$13),0)))</f>
        <v/>
      </c>
      <c r="H179" s="129" t="str">
        <f>IF($D179="","",IF(ISBLANK(VLOOKUP($B179,'Section 2'!$C$16:$N$514,COLUMNS('Section 2'!$C$13:G$13),0)),"",VLOOKUP($B179,'Section 2'!$C$16:$N$514,COLUMNS('Section 2'!$C$13:G$13),0)))</f>
        <v/>
      </c>
      <c r="I179" s="129" t="str">
        <f>IF($D179="","",IF(ISBLANK(VLOOKUP($B179,'Section 2'!$C$16:$N$514,COLUMNS('Section 2'!$C$13:H$13),0)),"",VLOOKUP($B179,'Section 2'!$C$16:$N$514,COLUMNS('Section 2'!$C$13:H$13),0)))</f>
        <v/>
      </c>
      <c r="J179" s="129" t="str">
        <f>IF($D179="","",IF(ISBLANK(VLOOKUP($B179,'Section 2'!$C$16:$N$514,COLUMNS('Section 2'!$C$13:I$13),0)),"",VLOOKUP($B179,'Section 2'!$C$16:$N$514,COLUMNS('Section 2'!$C$13:I$13),0)))</f>
        <v/>
      </c>
      <c r="K179" s="129" t="str">
        <f>IF($D179="","",IF(ISBLANK(VLOOKUP($B179,'Section 2'!$C$16:$N$514,COLUMNS('Section 2'!$C$13:J$13),0)),"",VLOOKUP($B179,'Section 2'!$C$16:$N$514,COLUMNS('Section 2'!$C$13:J$13),0)))</f>
        <v/>
      </c>
      <c r="L179" s="129" t="str">
        <f>IF($D179="","",IF(ISBLANK(VLOOKUP($B179,'Section 2'!$C$16:$N$514,COLUMNS('Section 2'!$C$13:K$13),0)),"",VLOOKUP($B179,'Section 2'!$C$16:$N$514,COLUMNS('Section 2'!$C$13:K$13),0)))</f>
        <v/>
      </c>
      <c r="M179" s="129" t="str">
        <f>IF($D179="","",IF(ISBLANK(VLOOKUP($B179,'Section 2'!$C$16:$N$514,COLUMNS('Section 2'!$C$13:L$13),0)),"",VLOOKUP($B179,'Section 2'!$C$16:$N$514,COLUMNS('Section 2'!$C$13:L$13),0)))</f>
        <v/>
      </c>
      <c r="N179" s="129" t="str">
        <f>IF($D179="","",IF(ISBLANK(VLOOKUP($B179,'Section 2'!$C$16:$N$514,COLUMNS('Section 2'!$C$13:M$13),0)),"",VLOOKUP($B179,'Section 2'!$C$16:$N$514,COLUMNS('Section 2'!$C$13:M$13),0)))</f>
        <v/>
      </c>
      <c r="O179" s="130" t="str">
        <f>IF($M179=Lists!$K$4,IF(ISBLANK(VLOOKUP($B179,'Section 2'!$C$16:$N$514,COLUMNS('Section 2'!$C$13:N$13),0)),"",VLOOKUP($B179,'Section 2'!$C$16:$N$514,COLUMNS('Section 2'!$C$13:N$13),0)),"")</f>
        <v/>
      </c>
      <c r="P179" s="133"/>
      <c r="Q179" s="133"/>
      <c r="R179" s="133"/>
      <c r="S179" s="133"/>
      <c r="T179" s="133"/>
      <c r="U179" s="133"/>
      <c r="V179" s="133"/>
      <c r="W179" s="133"/>
      <c r="X179" s="133"/>
      <c r="Y179" s="133"/>
      <c r="Z179" s="133"/>
      <c r="AA179" s="133"/>
      <c r="AB179" s="133"/>
      <c r="AC179" s="133"/>
      <c r="AD179" s="133"/>
      <c r="AE179" s="133"/>
      <c r="AF179" s="133"/>
      <c r="AG179" s="133"/>
      <c r="AH179" s="133"/>
      <c r="AI179" s="133"/>
      <c r="AJ179" s="133"/>
      <c r="AK179" s="133"/>
      <c r="AL179" s="133"/>
      <c r="AM179" s="133"/>
      <c r="AN179" s="133"/>
      <c r="AO179" s="133"/>
      <c r="AP179" s="133"/>
      <c r="AQ179" s="133"/>
      <c r="AR179" s="133"/>
      <c r="AS179" s="133"/>
      <c r="AT179" s="133"/>
      <c r="AU179" s="133"/>
      <c r="AV179" s="133"/>
      <c r="AW179" s="133"/>
      <c r="AX179" s="133"/>
      <c r="AY179" s="133"/>
      <c r="AZ179" s="133"/>
      <c r="BA179" s="133"/>
      <c r="BB179" s="133"/>
      <c r="BC179" s="133"/>
      <c r="BD179" s="133"/>
      <c r="BE179" s="133"/>
      <c r="BF179" s="133"/>
      <c r="BG179" s="133"/>
      <c r="BH179" s="133"/>
      <c r="BI179" s="133"/>
      <c r="BJ179" s="133"/>
      <c r="BK179" s="133"/>
      <c r="BL179" s="133"/>
      <c r="BM179" s="133"/>
      <c r="BN179" s="133"/>
      <c r="BO179" s="133"/>
      <c r="BP179" s="133"/>
      <c r="BQ179" s="133"/>
      <c r="BR179" s="133"/>
      <c r="BS179" s="133"/>
      <c r="BT179" s="133"/>
      <c r="BU179" s="133"/>
      <c r="BV179" s="133"/>
      <c r="BW179" s="133"/>
      <c r="BX179" s="133"/>
      <c r="BY179" s="133"/>
      <c r="BZ179" s="133"/>
    </row>
    <row r="180" spans="1:78" s="53" customFormat="1" ht="12.75" customHeight="1" x14ac:dyDescent="0.25">
      <c r="A180" s="53" t="str">
        <f>IF(D180="","",ROWS($A$1:A180))</f>
        <v/>
      </c>
      <c r="B180" s="56">
        <v>179</v>
      </c>
      <c r="C180" s="129" t="str">
        <f t="shared" si="2"/>
        <v/>
      </c>
      <c r="D180" s="129" t="str">
        <f>IFERROR(VLOOKUP($B180,'Section 2'!$C$16:$N$514,COLUMNS('Section 2'!$C$13:C$13),0),"")</f>
        <v/>
      </c>
      <c r="E180" s="130" t="str">
        <f>IF($D180="","",IF(ISBLANK(VLOOKUP($B180,'Section 2'!$C$16:$N$514,COLUMNS('Section 2'!$C$13:D$13),0)),"",VLOOKUP($B180,'Section 2'!$C$16:$N$514,COLUMNS('Section 2'!$C$13:D$13),0)))</f>
        <v/>
      </c>
      <c r="F180" s="129" t="str">
        <f>IF($D180="","",IF(ISBLANK(VLOOKUP($B180,'Section 2'!$C$16:$N$514,COLUMNS('Section 2'!$C$13:E$13),0)),"",VLOOKUP($B180,'Section 2'!$C$16:$N$514,COLUMNS('Section 2'!$C$13:E$13),0)))</f>
        <v/>
      </c>
      <c r="G180" s="129" t="str">
        <f>IF($D180="","",IF(ISBLANK(VLOOKUP($B180,'Section 2'!$C$16:$N$514,COLUMNS('Section 2'!$C$13:F$13),0)),"",VLOOKUP($B180,'Section 2'!$C$16:$N$514,COLUMNS('Section 2'!$C$13:F$13),0)))</f>
        <v/>
      </c>
      <c r="H180" s="129" t="str">
        <f>IF($D180="","",IF(ISBLANK(VLOOKUP($B180,'Section 2'!$C$16:$N$514,COLUMNS('Section 2'!$C$13:G$13),0)),"",VLOOKUP($B180,'Section 2'!$C$16:$N$514,COLUMNS('Section 2'!$C$13:G$13),0)))</f>
        <v/>
      </c>
      <c r="I180" s="129" t="str">
        <f>IF($D180="","",IF(ISBLANK(VLOOKUP($B180,'Section 2'!$C$16:$N$514,COLUMNS('Section 2'!$C$13:H$13),0)),"",VLOOKUP($B180,'Section 2'!$C$16:$N$514,COLUMNS('Section 2'!$C$13:H$13),0)))</f>
        <v/>
      </c>
      <c r="J180" s="129" t="str">
        <f>IF($D180="","",IF(ISBLANK(VLOOKUP($B180,'Section 2'!$C$16:$N$514,COLUMNS('Section 2'!$C$13:I$13),0)),"",VLOOKUP($B180,'Section 2'!$C$16:$N$514,COLUMNS('Section 2'!$C$13:I$13),0)))</f>
        <v/>
      </c>
      <c r="K180" s="129" t="str">
        <f>IF($D180="","",IF(ISBLANK(VLOOKUP($B180,'Section 2'!$C$16:$N$514,COLUMNS('Section 2'!$C$13:J$13),0)),"",VLOOKUP($B180,'Section 2'!$C$16:$N$514,COLUMNS('Section 2'!$C$13:J$13),0)))</f>
        <v/>
      </c>
      <c r="L180" s="129" t="str">
        <f>IF($D180="","",IF(ISBLANK(VLOOKUP($B180,'Section 2'!$C$16:$N$514,COLUMNS('Section 2'!$C$13:K$13),0)),"",VLOOKUP($B180,'Section 2'!$C$16:$N$514,COLUMNS('Section 2'!$C$13:K$13),0)))</f>
        <v/>
      </c>
      <c r="M180" s="129" t="str">
        <f>IF($D180="","",IF(ISBLANK(VLOOKUP($B180,'Section 2'!$C$16:$N$514,COLUMNS('Section 2'!$C$13:L$13),0)),"",VLOOKUP($B180,'Section 2'!$C$16:$N$514,COLUMNS('Section 2'!$C$13:L$13),0)))</f>
        <v/>
      </c>
      <c r="N180" s="129" t="str">
        <f>IF($D180="","",IF(ISBLANK(VLOOKUP($B180,'Section 2'!$C$16:$N$514,COLUMNS('Section 2'!$C$13:M$13),0)),"",VLOOKUP($B180,'Section 2'!$C$16:$N$514,COLUMNS('Section 2'!$C$13:M$13),0)))</f>
        <v/>
      </c>
      <c r="O180" s="130" t="str">
        <f>IF($M180=Lists!$K$4,IF(ISBLANK(VLOOKUP($B180,'Section 2'!$C$16:$N$514,COLUMNS('Section 2'!$C$13:N$13),0)),"",VLOOKUP($B180,'Section 2'!$C$16:$N$514,COLUMNS('Section 2'!$C$13:N$13),0)),"")</f>
        <v/>
      </c>
      <c r="P180" s="133"/>
      <c r="Q180" s="133"/>
      <c r="R180" s="133"/>
      <c r="S180" s="133"/>
      <c r="T180" s="133"/>
      <c r="U180" s="133"/>
      <c r="V180" s="133"/>
      <c r="W180" s="133"/>
      <c r="X180" s="133"/>
      <c r="Y180" s="133"/>
      <c r="Z180" s="133"/>
      <c r="AA180" s="133"/>
      <c r="AB180" s="133"/>
      <c r="AC180" s="133"/>
      <c r="AD180" s="133"/>
      <c r="AE180" s="133"/>
      <c r="AF180" s="133"/>
      <c r="AG180" s="133"/>
      <c r="AH180" s="133"/>
      <c r="AI180" s="133"/>
      <c r="AJ180" s="133"/>
      <c r="AK180" s="133"/>
      <c r="AL180" s="133"/>
      <c r="AM180" s="133"/>
      <c r="AN180" s="133"/>
      <c r="AO180" s="133"/>
      <c r="AP180" s="133"/>
      <c r="AQ180" s="133"/>
      <c r="AR180" s="133"/>
      <c r="AS180" s="133"/>
      <c r="AT180" s="133"/>
      <c r="AU180" s="133"/>
      <c r="AV180" s="133"/>
      <c r="AW180" s="133"/>
      <c r="AX180" s="133"/>
      <c r="AY180" s="133"/>
      <c r="AZ180" s="133"/>
      <c r="BA180" s="133"/>
      <c r="BB180" s="133"/>
      <c r="BC180" s="133"/>
      <c r="BD180" s="133"/>
      <c r="BE180" s="133"/>
      <c r="BF180" s="133"/>
      <c r="BG180" s="133"/>
      <c r="BH180" s="133"/>
      <c r="BI180" s="133"/>
      <c r="BJ180" s="133"/>
      <c r="BK180" s="133"/>
      <c r="BL180" s="133"/>
      <c r="BM180" s="133"/>
      <c r="BN180" s="133"/>
      <c r="BO180" s="133"/>
      <c r="BP180" s="133"/>
      <c r="BQ180" s="133"/>
      <c r="BR180" s="133"/>
      <c r="BS180" s="133"/>
      <c r="BT180" s="133"/>
      <c r="BU180" s="133"/>
      <c r="BV180" s="133"/>
      <c r="BW180" s="133"/>
      <c r="BX180" s="133"/>
      <c r="BY180" s="133"/>
      <c r="BZ180" s="133"/>
    </row>
    <row r="181" spans="1:78" s="53" customFormat="1" ht="12.75" customHeight="1" x14ac:dyDescent="0.25">
      <c r="A181" s="53" t="str">
        <f>IF(D181="","",ROWS($A$1:A181))</f>
        <v/>
      </c>
      <c r="B181" s="56">
        <v>180</v>
      </c>
      <c r="C181" s="129" t="str">
        <f t="shared" si="2"/>
        <v/>
      </c>
      <c r="D181" s="129" t="str">
        <f>IFERROR(VLOOKUP($B181,'Section 2'!$C$16:$N$514,COLUMNS('Section 2'!$C$13:C$13),0),"")</f>
        <v/>
      </c>
      <c r="E181" s="130" t="str">
        <f>IF($D181="","",IF(ISBLANK(VLOOKUP($B181,'Section 2'!$C$16:$N$514,COLUMNS('Section 2'!$C$13:D$13),0)),"",VLOOKUP($B181,'Section 2'!$C$16:$N$514,COLUMNS('Section 2'!$C$13:D$13),0)))</f>
        <v/>
      </c>
      <c r="F181" s="129" t="str">
        <f>IF($D181="","",IF(ISBLANK(VLOOKUP($B181,'Section 2'!$C$16:$N$514,COLUMNS('Section 2'!$C$13:E$13),0)),"",VLOOKUP($B181,'Section 2'!$C$16:$N$514,COLUMNS('Section 2'!$C$13:E$13),0)))</f>
        <v/>
      </c>
      <c r="G181" s="129" t="str">
        <f>IF($D181="","",IF(ISBLANK(VLOOKUP($B181,'Section 2'!$C$16:$N$514,COLUMNS('Section 2'!$C$13:F$13),0)),"",VLOOKUP($B181,'Section 2'!$C$16:$N$514,COLUMNS('Section 2'!$C$13:F$13),0)))</f>
        <v/>
      </c>
      <c r="H181" s="129" t="str">
        <f>IF($D181="","",IF(ISBLANK(VLOOKUP($B181,'Section 2'!$C$16:$N$514,COLUMNS('Section 2'!$C$13:G$13),0)),"",VLOOKUP($B181,'Section 2'!$C$16:$N$514,COLUMNS('Section 2'!$C$13:G$13),0)))</f>
        <v/>
      </c>
      <c r="I181" s="129" t="str">
        <f>IF($D181="","",IF(ISBLANK(VLOOKUP($B181,'Section 2'!$C$16:$N$514,COLUMNS('Section 2'!$C$13:H$13),0)),"",VLOOKUP($B181,'Section 2'!$C$16:$N$514,COLUMNS('Section 2'!$C$13:H$13),0)))</f>
        <v/>
      </c>
      <c r="J181" s="129" t="str">
        <f>IF($D181="","",IF(ISBLANK(VLOOKUP($B181,'Section 2'!$C$16:$N$514,COLUMNS('Section 2'!$C$13:I$13),0)),"",VLOOKUP($B181,'Section 2'!$C$16:$N$514,COLUMNS('Section 2'!$C$13:I$13),0)))</f>
        <v/>
      </c>
      <c r="K181" s="129" t="str">
        <f>IF($D181="","",IF(ISBLANK(VLOOKUP($B181,'Section 2'!$C$16:$N$514,COLUMNS('Section 2'!$C$13:J$13),0)),"",VLOOKUP($B181,'Section 2'!$C$16:$N$514,COLUMNS('Section 2'!$C$13:J$13),0)))</f>
        <v/>
      </c>
      <c r="L181" s="129" t="str">
        <f>IF($D181="","",IF(ISBLANK(VLOOKUP($B181,'Section 2'!$C$16:$N$514,COLUMNS('Section 2'!$C$13:K$13),0)),"",VLOOKUP($B181,'Section 2'!$C$16:$N$514,COLUMNS('Section 2'!$C$13:K$13),0)))</f>
        <v/>
      </c>
      <c r="M181" s="129" t="str">
        <f>IF($D181="","",IF(ISBLANK(VLOOKUP($B181,'Section 2'!$C$16:$N$514,COLUMNS('Section 2'!$C$13:L$13),0)),"",VLOOKUP($B181,'Section 2'!$C$16:$N$514,COLUMNS('Section 2'!$C$13:L$13),0)))</f>
        <v/>
      </c>
      <c r="N181" s="129" t="str">
        <f>IF($D181="","",IF(ISBLANK(VLOOKUP($B181,'Section 2'!$C$16:$N$514,COLUMNS('Section 2'!$C$13:M$13),0)),"",VLOOKUP($B181,'Section 2'!$C$16:$N$514,COLUMNS('Section 2'!$C$13:M$13),0)))</f>
        <v/>
      </c>
      <c r="O181" s="130" t="str">
        <f>IF($M181=Lists!$K$4,IF(ISBLANK(VLOOKUP($B181,'Section 2'!$C$16:$N$514,COLUMNS('Section 2'!$C$13:N$13),0)),"",VLOOKUP($B181,'Section 2'!$C$16:$N$514,COLUMNS('Section 2'!$C$13:N$13),0)),"")</f>
        <v/>
      </c>
      <c r="P181" s="133"/>
      <c r="Q181" s="133"/>
      <c r="R181" s="133"/>
      <c r="S181" s="133"/>
      <c r="T181" s="133"/>
      <c r="U181" s="133"/>
      <c r="V181" s="133"/>
      <c r="W181" s="133"/>
      <c r="X181" s="133"/>
      <c r="Y181" s="133"/>
      <c r="Z181" s="133"/>
      <c r="AA181" s="133"/>
      <c r="AB181" s="133"/>
      <c r="AC181" s="133"/>
      <c r="AD181" s="133"/>
      <c r="AE181" s="133"/>
      <c r="AF181" s="133"/>
      <c r="AG181" s="133"/>
      <c r="AH181" s="133"/>
      <c r="AI181" s="133"/>
      <c r="AJ181" s="133"/>
      <c r="AK181" s="133"/>
      <c r="AL181" s="133"/>
      <c r="AM181" s="133"/>
      <c r="AN181" s="133"/>
      <c r="AO181" s="133"/>
      <c r="AP181" s="133"/>
      <c r="AQ181" s="133"/>
      <c r="AR181" s="133"/>
      <c r="AS181" s="133"/>
      <c r="AT181" s="133"/>
      <c r="AU181" s="133"/>
      <c r="AV181" s="133"/>
      <c r="AW181" s="133"/>
      <c r="AX181" s="133"/>
      <c r="AY181" s="133"/>
      <c r="AZ181" s="133"/>
      <c r="BA181" s="133"/>
      <c r="BB181" s="133"/>
      <c r="BC181" s="133"/>
      <c r="BD181" s="133"/>
      <c r="BE181" s="133"/>
      <c r="BF181" s="133"/>
      <c r="BG181" s="133"/>
      <c r="BH181" s="133"/>
      <c r="BI181" s="133"/>
      <c r="BJ181" s="133"/>
      <c r="BK181" s="133"/>
      <c r="BL181" s="133"/>
      <c r="BM181" s="133"/>
      <c r="BN181" s="133"/>
      <c r="BO181" s="133"/>
      <c r="BP181" s="133"/>
      <c r="BQ181" s="133"/>
      <c r="BR181" s="133"/>
      <c r="BS181" s="133"/>
      <c r="BT181" s="133"/>
      <c r="BU181" s="133"/>
      <c r="BV181" s="133"/>
      <c r="BW181" s="133"/>
      <c r="BX181" s="133"/>
      <c r="BY181" s="133"/>
      <c r="BZ181" s="133"/>
    </row>
    <row r="182" spans="1:78" s="53" customFormat="1" ht="12.75" customHeight="1" x14ac:dyDescent="0.25">
      <c r="A182" s="53" t="str">
        <f>IF(D182="","",ROWS($A$1:A182))</f>
        <v/>
      </c>
      <c r="B182" s="56">
        <v>181</v>
      </c>
      <c r="C182" s="129" t="str">
        <f t="shared" si="2"/>
        <v/>
      </c>
      <c r="D182" s="129" t="str">
        <f>IFERROR(VLOOKUP($B182,'Section 2'!$C$16:$N$514,COLUMNS('Section 2'!$C$13:C$13),0),"")</f>
        <v/>
      </c>
      <c r="E182" s="130" t="str">
        <f>IF($D182="","",IF(ISBLANK(VLOOKUP($B182,'Section 2'!$C$16:$N$514,COLUMNS('Section 2'!$C$13:D$13),0)),"",VLOOKUP($B182,'Section 2'!$C$16:$N$514,COLUMNS('Section 2'!$C$13:D$13),0)))</f>
        <v/>
      </c>
      <c r="F182" s="129" t="str">
        <f>IF($D182="","",IF(ISBLANK(VLOOKUP($B182,'Section 2'!$C$16:$N$514,COLUMNS('Section 2'!$C$13:E$13),0)),"",VLOOKUP($B182,'Section 2'!$C$16:$N$514,COLUMNS('Section 2'!$C$13:E$13),0)))</f>
        <v/>
      </c>
      <c r="G182" s="129" t="str">
        <f>IF($D182="","",IF(ISBLANK(VLOOKUP($B182,'Section 2'!$C$16:$N$514,COLUMNS('Section 2'!$C$13:F$13),0)),"",VLOOKUP($B182,'Section 2'!$C$16:$N$514,COLUMNS('Section 2'!$C$13:F$13),0)))</f>
        <v/>
      </c>
      <c r="H182" s="129" t="str">
        <f>IF($D182="","",IF(ISBLANK(VLOOKUP($B182,'Section 2'!$C$16:$N$514,COLUMNS('Section 2'!$C$13:G$13),0)),"",VLOOKUP($B182,'Section 2'!$C$16:$N$514,COLUMNS('Section 2'!$C$13:G$13),0)))</f>
        <v/>
      </c>
      <c r="I182" s="129" t="str">
        <f>IF($D182="","",IF(ISBLANK(VLOOKUP($B182,'Section 2'!$C$16:$N$514,COLUMNS('Section 2'!$C$13:H$13),0)),"",VLOOKUP($B182,'Section 2'!$C$16:$N$514,COLUMNS('Section 2'!$C$13:H$13),0)))</f>
        <v/>
      </c>
      <c r="J182" s="129" t="str">
        <f>IF($D182="","",IF(ISBLANK(VLOOKUP($B182,'Section 2'!$C$16:$N$514,COLUMNS('Section 2'!$C$13:I$13),0)),"",VLOOKUP($B182,'Section 2'!$C$16:$N$514,COLUMNS('Section 2'!$C$13:I$13),0)))</f>
        <v/>
      </c>
      <c r="K182" s="129" t="str">
        <f>IF($D182="","",IF(ISBLANK(VLOOKUP($B182,'Section 2'!$C$16:$N$514,COLUMNS('Section 2'!$C$13:J$13),0)),"",VLOOKUP($B182,'Section 2'!$C$16:$N$514,COLUMNS('Section 2'!$C$13:J$13),0)))</f>
        <v/>
      </c>
      <c r="L182" s="129" t="str">
        <f>IF($D182="","",IF(ISBLANK(VLOOKUP($B182,'Section 2'!$C$16:$N$514,COLUMNS('Section 2'!$C$13:K$13),0)),"",VLOOKUP($B182,'Section 2'!$C$16:$N$514,COLUMNS('Section 2'!$C$13:K$13),0)))</f>
        <v/>
      </c>
      <c r="M182" s="129" t="str">
        <f>IF($D182="","",IF(ISBLANK(VLOOKUP($B182,'Section 2'!$C$16:$N$514,COLUMNS('Section 2'!$C$13:L$13),0)),"",VLOOKUP($B182,'Section 2'!$C$16:$N$514,COLUMNS('Section 2'!$C$13:L$13),0)))</f>
        <v/>
      </c>
      <c r="N182" s="129" t="str">
        <f>IF($D182="","",IF(ISBLANK(VLOOKUP($B182,'Section 2'!$C$16:$N$514,COLUMNS('Section 2'!$C$13:M$13),0)),"",VLOOKUP($B182,'Section 2'!$C$16:$N$514,COLUMNS('Section 2'!$C$13:M$13),0)))</f>
        <v/>
      </c>
      <c r="O182" s="130" t="str">
        <f>IF($M182=Lists!$K$4,IF(ISBLANK(VLOOKUP($B182,'Section 2'!$C$16:$N$514,COLUMNS('Section 2'!$C$13:N$13),0)),"",VLOOKUP($B182,'Section 2'!$C$16:$N$514,COLUMNS('Section 2'!$C$13:N$13),0)),"")</f>
        <v/>
      </c>
      <c r="P182" s="133"/>
      <c r="Q182" s="133"/>
      <c r="R182" s="133"/>
      <c r="S182" s="133"/>
      <c r="T182" s="133"/>
      <c r="U182" s="133"/>
      <c r="V182" s="133"/>
      <c r="W182" s="133"/>
      <c r="X182" s="133"/>
      <c r="Y182" s="133"/>
      <c r="Z182" s="133"/>
      <c r="AA182" s="133"/>
      <c r="AB182" s="133"/>
      <c r="AC182" s="133"/>
      <c r="AD182" s="133"/>
      <c r="AE182" s="133"/>
      <c r="AF182" s="133"/>
      <c r="AG182" s="133"/>
      <c r="AH182" s="133"/>
      <c r="AI182" s="133"/>
      <c r="AJ182" s="133"/>
      <c r="AK182" s="133"/>
      <c r="AL182" s="133"/>
      <c r="AM182" s="133"/>
      <c r="AN182" s="133"/>
      <c r="AO182" s="133"/>
      <c r="AP182" s="133"/>
      <c r="AQ182" s="133"/>
      <c r="AR182" s="133"/>
      <c r="AS182" s="133"/>
      <c r="AT182" s="133"/>
      <c r="AU182" s="133"/>
      <c r="AV182" s="133"/>
      <c r="AW182" s="133"/>
      <c r="AX182" s="133"/>
      <c r="AY182" s="133"/>
      <c r="AZ182" s="133"/>
      <c r="BA182" s="133"/>
      <c r="BB182" s="133"/>
      <c r="BC182" s="133"/>
      <c r="BD182" s="133"/>
      <c r="BE182" s="133"/>
      <c r="BF182" s="133"/>
      <c r="BG182" s="133"/>
      <c r="BH182" s="133"/>
      <c r="BI182" s="133"/>
      <c r="BJ182" s="133"/>
      <c r="BK182" s="133"/>
      <c r="BL182" s="133"/>
      <c r="BM182" s="133"/>
      <c r="BN182" s="133"/>
      <c r="BO182" s="133"/>
      <c r="BP182" s="133"/>
      <c r="BQ182" s="133"/>
      <c r="BR182" s="133"/>
      <c r="BS182" s="133"/>
      <c r="BT182" s="133"/>
      <c r="BU182" s="133"/>
      <c r="BV182" s="133"/>
      <c r="BW182" s="133"/>
      <c r="BX182" s="133"/>
      <c r="BY182" s="133"/>
      <c r="BZ182" s="133"/>
    </row>
    <row r="183" spans="1:78" s="53" customFormat="1" ht="12.75" customHeight="1" x14ac:dyDescent="0.25">
      <c r="A183" s="53" t="str">
        <f>IF(D183="","",ROWS($A$1:A183))</f>
        <v/>
      </c>
      <c r="B183" s="56">
        <v>182</v>
      </c>
      <c r="C183" s="129" t="str">
        <f t="shared" si="2"/>
        <v/>
      </c>
      <c r="D183" s="129" t="str">
        <f>IFERROR(VLOOKUP($B183,'Section 2'!$C$16:$N$514,COLUMNS('Section 2'!$C$13:C$13),0),"")</f>
        <v/>
      </c>
      <c r="E183" s="130" t="str">
        <f>IF($D183="","",IF(ISBLANK(VLOOKUP($B183,'Section 2'!$C$16:$N$514,COLUMNS('Section 2'!$C$13:D$13),0)),"",VLOOKUP($B183,'Section 2'!$C$16:$N$514,COLUMNS('Section 2'!$C$13:D$13),0)))</f>
        <v/>
      </c>
      <c r="F183" s="129" t="str">
        <f>IF($D183="","",IF(ISBLANK(VLOOKUP($B183,'Section 2'!$C$16:$N$514,COLUMNS('Section 2'!$C$13:E$13),0)),"",VLOOKUP($B183,'Section 2'!$C$16:$N$514,COLUMNS('Section 2'!$C$13:E$13),0)))</f>
        <v/>
      </c>
      <c r="G183" s="129" t="str">
        <f>IF($D183="","",IF(ISBLANK(VLOOKUP($B183,'Section 2'!$C$16:$N$514,COLUMNS('Section 2'!$C$13:F$13),0)),"",VLOOKUP($B183,'Section 2'!$C$16:$N$514,COLUMNS('Section 2'!$C$13:F$13),0)))</f>
        <v/>
      </c>
      <c r="H183" s="129" t="str">
        <f>IF($D183="","",IF(ISBLANK(VLOOKUP($B183,'Section 2'!$C$16:$N$514,COLUMNS('Section 2'!$C$13:G$13),0)),"",VLOOKUP($B183,'Section 2'!$C$16:$N$514,COLUMNS('Section 2'!$C$13:G$13),0)))</f>
        <v/>
      </c>
      <c r="I183" s="129" t="str">
        <f>IF($D183="","",IF(ISBLANK(VLOOKUP($B183,'Section 2'!$C$16:$N$514,COLUMNS('Section 2'!$C$13:H$13),0)),"",VLOOKUP($B183,'Section 2'!$C$16:$N$514,COLUMNS('Section 2'!$C$13:H$13),0)))</f>
        <v/>
      </c>
      <c r="J183" s="129" t="str">
        <f>IF($D183="","",IF(ISBLANK(VLOOKUP($B183,'Section 2'!$C$16:$N$514,COLUMNS('Section 2'!$C$13:I$13),0)),"",VLOOKUP($B183,'Section 2'!$C$16:$N$514,COLUMNS('Section 2'!$C$13:I$13),0)))</f>
        <v/>
      </c>
      <c r="K183" s="129" t="str">
        <f>IF($D183="","",IF(ISBLANK(VLOOKUP($B183,'Section 2'!$C$16:$N$514,COLUMNS('Section 2'!$C$13:J$13),0)),"",VLOOKUP($B183,'Section 2'!$C$16:$N$514,COLUMNS('Section 2'!$C$13:J$13),0)))</f>
        <v/>
      </c>
      <c r="L183" s="129" t="str">
        <f>IF($D183="","",IF(ISBLANK(VLOOKUP($B183,'Section 2'!$C$16:$N$514,COLUMNS('Section 2'!$C$13:K$13),0)),"",VLOOKUP($B183,'Section 2'!$C$16:$N$514,COLUMNS('Section 2'!$C$13:K$13),0)))</f>
        <v/>
      </c>
      <c r="M183" s="129" t="str">
        <f>IF($D183="","",IF(ISBLANK(VLOOKUP($B183,'Section 2'!$C$16:$N$514,COLUMNS('Section 2'!$C$13:L$13),0)),"",VLOOKUP($B183,'Section 2'!$C$16:$N$514,COLUMNS('Section 2'!$C$13:L$13),0)))</f>
        <v/>
      </c>
      <c r="N183" s="129" t="str">
        <f>IF($D183="","",IF(ISBLANK(VLOOKUP($B183,'Section 2'!$C$16:$N$514,COLUMNS('Section 2'!$C$13:M$13),0)),"",VLOOKUP($B183,'Section 2'!$C$16:$N$514,COLUMNS('Section 2'!$C$13:M$13),0)))</f>
        <v/>
      </c>
      <c r="O183" s="130" t="str">
        <f>IF($M183=Lists!$K$4,IF(ISBLANK(VLOOKUP($B183,'Section 2'!$C$16:$N$514,COLUMNS('Section 2'!$C$13:N$13),0)),"",VLOOKUP($B183,'Section 2'!$C$16:$N$514,COLUMNS('Section 2'!$C$13:N$13),0)),"")</f>
        <v/>
      </c>
      <c r="P183" s="133"/>
      <c r="Q183" s="133"/>
      <c r="R183" s="133"/>
      <c r="S183" s="133"/>
      <c r="T183" s="133"/>
      <c r="U183" s="133"/>
      <c r="V183" s="133"/>
      <c r="W183" s="133"/>
      <c r="X183" s="133"/>
      <c r="Y183" s="133"/>
      <c r="Z183" s="133"/>
      <c r="AA183" s="133"/>
      <c r="AB183" s="133"/>
      <c r="AC183" s="133"/>
      <c r="AD183" s="133"/>
      <c r="AE183" s="133"/>
      <c r="AF183" s="133"/>
      <c r="AG183" s="133"/>
      <c r="AH183" s="133"/>
      <c r="AI183" s="133"/>
      <c r="AJ183" s="133"/>
      <c r="AK183" s="133"/>
      <c r="AL183" s="133"/>
      <c r="AM183" s="133"/>
      <c r="AN183" s="133"/>
      <c r="AO183" s="133"/>
      <c r="AP183" s="133"/>
      <c r="AQ183" s="133"/>
      <c r="AR183" s="133"/>
      <c r="AS183" s="133"/>
      <c r="AT183" s="133"/>
      <c r="AU183" s="133"/>
      <c r="AV183" s="133"/>
      <c r="AW183" s="133"/>
      <c r="AX183" s="133"/>
      <c r="AY183" s="133"/>
      <c r="AZ183" s="133"/>
      <c r="BA183" s="133"/>
      <c r="BB183" s="133"/>
      <c r="BC183" s="133"/>
      <c r="BD183" s="133"/>
      <c r="BE183" s="133"/>
      <c r="BF183" s="133"/>
      <c r="BG183" s="133"/>
      <c r="BH183" s="133"/>
      <c r="BI183" s="133"/>
      <c r="BJ183" s="133"/>
      <c r="BK183" s="133"/>
      <c r="BL183" s="133"/>
      <c r="BM183" s="133"/>
      <c r="BN183" s="133"/>
      <c r="BO183" s="133"/>
      <c r="BP183" s="133"/>
      <c r="BQ183" s="133"/>
      <c r="BR183" s="133"/>
      <c r="BS183" s="133"/>
      <c r="BT183" s="133"/>
      <c r="BU183" s="133"/>
      <c r="BV183" s="133"/>
      <c r="BW183" s="133"/>
      <c r="BX183" s="133"/>
      <c r="BY183" s="133"/>
      <c r="BZ183" s="133"/>
    </row>
    <row r="184" spans="1:78" s="53" customFormat="1" ht="12.75" customHeight="1" x14ac:dyDescent="0.25">
      <c r="A184" s="53" t="str">
        <f>IF(D184="","",ROWS($A$1:A184))</f>
        <v/>
      </c>
      <c r="B184" s="56">
        <v>183</v>
      </c>
      <c r="C184" s="129" t="str">
        <f t="shared" si="2"/>
        <v/>
      </c>
      <c r="D184" s="129" t="str">
        <f>IFERROR(VLOOKUP($B184,'Section 2'!$C$16:$N$514,COLUMNS('Section 2'!$C$13:C$13),0),"")</f>
        <v/>
      </c>
      <c r="E184" s="130" t="str">
        <f>IF($D184="","",IF(ISBLANK(VLOOKUP($B184,'Section 2'!$C$16:$N$514,COLUMNS('Section 2'!$C$13:D$13),0)),"",VLOOKUP($B184,'Section 2'!$C$16:$N$514,COLUMNS('Section 2'!$C$13:D$13),0)))</f>
        <v/>
      </c>
      <c r="F184" s="129" t="str">
        <f>IF($D184="","",IF(ISBLANK(VLOOKUP($B184,'Section 2'!$C$16:$N$514,COLUMNS('Section 2'!$C$13:E$13),0)),"",VLOOKUP($B184,'Section 2'!$C$16:$N$514,COLUMNS('Section 2'!$C$13:E$13),0)))</f>
        <v/>
      </c>
      <c r="G184" s="129" t="str">
        <f>IF($D184="","",IF(ISBLANK(VLOOKUP($B184,'Section 2'!$C$16:$N$514,COLUMNS('Section 2'!$C$13:F$13),0)),"",VLOOKUP($B184,'Section 2'!$C$16:$N$514,COLUMNS('Section 2'!$C$13:F$13),0)))</f>
        <v/>
      </c>
      <c r="H184" s="129" t="str">
        <f>IF($D184="","",IF(ISBLANK(VLOOKUP($B184,'Section 2'!$C$16:$N$514,COLUMNS('Section 2'!$C$13:G$13),0)),"",VLOOKUP($B184,'Section 2'!$C$16:$N$514,COLUMNS('Section 2'!$C$13:G$13),0)))</f>
        <v/>
      </c>
      <c r="I184" s="129" t="str">
        <f>IF($D184="","",IF(ISBLANK(VLOOKUP($B184,'Section 2'!$C$16:$N$514,COLUMNS('Section 2'!$C$13:H$13),0)),"",VLOOKUP($B184,'Section 2'!$C$16:$N$514,COLUMNS('Section 2'!$C$13:H$13),0)))</f>
        <v/>
      </c>
      <c r="J184" s="129" t="str">
        <f>IF($D184="","",IF(ISBLANK(VLOOKUP($B184,'Section 2'!$C$16:$N$514,COLUMNS('Section 2'!$C$13:I$13),0)),"",VLOOKUP($B184,'Section 2'!$C$16:$N$514,COLUMNS('Section 2'!$C$13:I$13),0)))</f>
        <v/>
      </c>
      <c r="K184" s="129" t="str">
        <f>IF($D184="","",IF(ISBLANK(VLOOKUP($B184,'Section 2'!$C$16:$N$514,COLUMNS('Section 2'!$C$13:J$13),0)),"",VLOOKUP($B184,'Section 2'!$C$16:$N$514,COLUMNS('Section 2'!$C$13:J$13),0)))</f>
        <v/>
      </c>
      <c r="L184" s="129" t="str">
        <f>IF($D184="","",IF(ISBLANK(VLOOKUP($B184,'Section 2'!$C$16:$N$514,COLUMNS('Section 2'!$C$13:K$13),0)),"",VLOOKUP($B184,'Section 2'!$C$16:$N$514,COLUMNS('Section 2'!$C$13:K$13),0)))</f>
        <v/>
      </c>
      <c r="M184" s="129" t="str">
        <f>IF($D184="","",IF(ISBLANK(VLOOKUP($B184,'Section 2'!$C$16:$N$514,COLUMNS('Section 2'!$C$13:L$13),0)),"",VLOOKUP($B184,'Section 2'!$C$16:$N$514,COLUMNS('Section 2'!$C$13:L$13),0)))</f>
        <v/>
      </c>
      <c r="N184" s="129" t="str">
        <f>IF($D184="","",IF(ISBLANK(VLOOKUP($B184,'Section 2'!$C$16:$N$514,COLUMNS('Section 2'!$C$13:M$13),0)),"",VLOOKUP($B184,'Section 2'!$C$16:$N$514,COLUMNS('Section 2'!$C$13:M$13),0)))</f>
        <v/>
      </c>
      <c r="O184" s="130" t="str">
        <f>IF($M184=Lists!$K$4,IF(ISBLANK(VLOOKUP($B184,'Section 2'!$C$16:$N$514,COLUMNS('Section 2'!$C$13:N$13),0)),"",VLOOKUP($B184,'Section 2'!$C$16:$N$514,COLUMNS('Section 2'!$C$13:N$13),0)),"")</f>
        <v/>
      </c>
      <c r="P184" s="133"/>
      <c r="Q184" s="133"/>
      <c r="R184" s="133"/>
      <c r="S184" s="133"/>
      <c r="T184" s="133"/>
      <c r="U184" s="133"/>
      <c r="V184" s="133"/>
      <c r="W184" s="133"/>
      <c r="X184" s="133"/>
      <c r="Y184" s="133"/>
      <c r="Z184" s="133"/>
      <c r="AA184" s="133"/>
      <c r="AB184" s="133"/>
      <c r="AC184" s="133"/>
      <c r="AD184" s="133"/>
      <c r="AE184" s="133"/>
      <c r="AF184" s="133"/>
      <c r="AG184" s="133"/>
      <c r="AH184" s="133"/>
      <c r="AI184" s="133"/>
      <c r="AJ184" s="133"/>
      <c r="AK184" s="133"/>
      <c r="AL184" s="133"/>
      <c r="AM184" s="133"/>
      <c r="AN184" s="133"/>
      <c r="AO184" s="133"/>
      <c r="AP184" s="133"/>
      <c r="AQ184" s="133"/>
      <c r="AR184" s="133"/>
      <c r="AS184" s="133"/>
      <c r="AT184" s="133"/>
      <c r="AU184" s="133"/>
      <c r="AV184" s="133"/>
      <c r="AW184" s="133"/>
      <c r="AX184" s="133"/>
      <c r="AY184" s="133"/>
      <c r="AZ184" s="133"/>
      <c r="BA184" s="133"/>
      <c r="BB184" s="133"/>
      <c r="BC184" s="133"/>
      <c r="BD184" s="133"/>
      <c r="BE184" s="133"/>
      <c r="BF184" s="133"/>
      <c r="BG184" s="133"/>
      <c r="BH184" s="133"/>
      <c r="BI184" s="133"/>
      <c r="BJ184" s="133"/>
      <c r="BK184" s="133"/>
      <c r="BL184" s="133"/>
      <c r="BM184" s="133"/>
      <c r="BN184" s="133"/>
      <c r="BO184" s="133"/>
      <c r="BP184" s="133"/>
      <c r="BQ184" s="133"/>
      <c r="BR184" s="133"/>
      <c r="BS184" s="133"/>
      <c r="BT184" s="133"/>
      <c r="BU184" s="133"/>
      <c r="BV184" s="133"/>
      <c r="BW184" s="133"/>
      <c r="BX184" s="133"/>
      <c r="BY184" s="133"/>
      <c r="BZ184" s="133"/>
    </row>
    <row r="185" spans="1:78" s="53" customFormat="1" ht="12.75" customHeight="1" x14ac:dyDescent="0.25">
      <c r="A185" s="53" t="str">
        <f>IF(D185="","",ROWS($A$1:A185))</f>
        <v/>
      </c>
      <c r="B185" s="56">
        <v>184</v>
      </c>
      <c r="C185" s="129" t="str">
        <f t="shared" si="2"/>
        <v/>
      </c>
      <c r="D185" s="129" t="str">
        <f>IFERROR(VLOOKUP($B185,'Section 2'!$C$16:$N$514,COLUMNS('Section 2'!$C$13:C$13),0),"")</f>
        <v/>
      </c>
      <c r="E185" s="130" t="str">
        <f>IF($D185="","",IF(ISBLANK(VLOOKUP($B185,'Section 2'!$C$16:$N$514,COLUMNS('Section 2'!$C$13:D$13),0)),"",VLOOKUP($B185,'Section 2'!$C$16:$N$514,COLUMNS('Section 2'!$C$13:D$13),0)))</f>
        <v/>
      </c>
      <c r="F185" s="129" t="str">
        <f>IF($D185="","",IF(ISBLANK(VLOOKUP($B185,'Section 2'!$C$16:$N$514,COLUMNS('Section 2'!$C$13:E$13),0)),"",VLOOKUP($B185,'Section 2'!$C$16:$N$514,COLUMNS('Section 2'!$C$13:E$13),0)))</f>
        <v/>
      </c>
      <c r="G185" s="129" t="str">
        <f>IF($D185="","",IF(ISBLANK(VLOOKUP($B185,'Section 2'!$C$16:$N$514,COLUMNS('Section 2'!$C$13:F$13),0)),"",VLOOKUP($B185,'Section 2'!$C$16:$N$514,COLUMNS('Section 2'!$C$13:F$13),0)))</f>
        <v/>
      </c>
      <c r="H185" s="129" t="str">
        <f>IF($D185="","",IF(ISBLANK(VLOOKUP($B185,'Section 2'!$C$16:$N$514,COLUMNS('Section 2'!$C$13:G$13),0)),"",VLOOKUP($B185,'Section 2'!$C$16:$N$514,COLUMNS('Section 2'!$C$13:G$13),0)))</f>
        <v/>
      </c>
      <c r="I185" s="129" t="str">
        <f>IF($D185="","",IF(ISBLANK(VLOOKUP($B185,'Section 2'!$C$16:$N$514,COLUMNS('Section 2'!$C$13:H$13),0)),"",VLOOKUP($B185,'Section 2'!$C$16:$N$514,COLUMNS('Section 2'!$C$13:H$13),0)))</f>
        <v/>
      </c>
      <c r="J185" s="129" t="str">
        <f>IF($D185="","",IF(ISBLANK(VLOOKUP($B185,'Section 2'!$C$16:$N$514,COLUMNS('Section 2'!$C$13:I$13),0)),"",VLOOKUP($B185,'Section 2'!$C$16:$N$514,COLUMNS('Section 2'!$C$13:I$13),0)))</f>
        <v/>
      </c>
      <c r="K185" s="129" t="str">
        <f>IF($D185="","",IF(ISBLANK(VLOOKUP($B185,'Section 2'!$C$16:$N$514,COLUMNS('Section 2'!$C$13:J$13),0)),"",VLOOKUP($B185,'Section 2'!$C$16:$N$514,COLUMNS('Section 2'!$C$13:J$13),0)))</f>
        <v/>
      </c>
      <c r="L185" s="129" t="str">
        <f>IF($D185="","",IF(ISBLANK(VLOOKUP($B185,'Section 2'!$C$16:$N$514,COLUMNS('Section 2'!$C$13:K$13),0)),"",VLOOKUP($B185,'Section 2'!$C$16:$N$514,COLUMNS('Section 2'!$C$13:K$13),0)))</f>
        <v/>
      </c>
      <c r="M185" s="129" t="str">
        <f>IF($D185="","",IF(ISBLANK(VLOOKUP($B185,'Section 2'!$C$16:$N$514,COLUMNS('Section 2'!$C$13:L$13),0)),"",VLOOKUP($B185,'Section 2'!$C$16:$N$514,COLUMNS('Section 2'!$C$13:L$13),0)))</f>
        <v/>
      </c>
      <c r="N185" s="129" t="str">
        <f>IF($D185="","",IF(ISBLANK(VLOOKUP($B185,'Section 2'!$C$16:$N$514,COLUMNS('Section 2'!$C$13:M$13),0)),"",VLOOKUP($B185,'Section 2'!$C$16:$N$514,COLUMNS('Section 2'!$C$13:M$13),0)))</f>
        <v/>
      </c>
      <c r="O185" s="130" t="str">
        <f>IF($M185=Lists!$K$4,IF(ISBLANK(VLOOKUP($B185,'Section 2'!$C$16:$N$514,COLUMNS('Section 2'!$C$13:N$13),0)),"",VLOOKUP($B185,'Section 2'!$C$16:$N$514,COLUMNS('Section 2'!$C$13:N$13),0)),"")</f>
        <v/>
      </c>
      <c r="P185" s="133"/>
      <c r="Q185" s="133"/>
      <c r="R185" s="133"/>
      <c r="S185" s="133"/>
      <c r="T185" s="133"/>
      <c r="U185" s="133"/>
      <c r="V185" s="133"/>
      <c r="W185" s="133"/>
      <c r="X185" s="133"/>
      <c r="Y185" s="133"/>
      <c r="Z185" s="133"/>
      <c r="AA185" s="133"/>
      <c r="AB185" s="133"/>
      <c r="AC185" s="133"/>
      <c r="AD185" s="133"/>
      <c r="AE185" s="133"/>
      <c r="AF185" s="133"/>
      <c r="AG185" s="133"/>
      <c r="AH185" s="133"/>
      <c r="AI185" s="133"/>
      <c r="AJ185" s="133"/>
      <c r="AK185" s="133"/>
      <c r="AL185" s="133"/>
      <c r="AM185" s="133"/>
      <c r="AN185" s="133"/>
      <c r="AO185" s="133"/>
      <c r="AP185" s="133"/>
      <c r="AQ185" s="133"/>
      <c r="AR185" s="133"/>
      <c r="AS185" s="133"/>
      <c r="AT185" s="133"/>
      <c r="AU185" s="133"/>
      <c r="AV185" s="133"/>
      <c r="AW185" s="133"/>
      <c r="AX185" s="133"/>
      <c r="AY185" s="133"/>
      <c r="AZ185" s="133"/>
      <c r="BA185" s="133"/>
      <c r="BB185" s="133"/>
      <c r="BC185" s="133"/>
      <c r="BD185" s="133"/>
      <c r="BE185" s="133"/>
      <c r="BF185" s="133"/>
      <c r="BG185" s="133"/>
      <c r="BH185" s="133"/>
      <c r="BI185" s="133"/>
      <c r="BJ185" s="133"/>
      <c r="BK185" s="133"/>
      <c r="BL185" s="133"/>
      <c r="BM185" s="133"/>
      <c r="BN185" s="133"/>
      <c r="BO185" s="133"/>
      <c r="BP185" s="133"/>
      <c r="BQ185" s="133"/>
      <c r="BR185" s="133"/>
      <c r="BS185" s="133"/>
      <c r="BT185" s="133"/>
      <c r="BU185" s="133"/>
      <c r="BV185" s="133"/>
      <c r="BW185" s="133"/>
      <c r="BX185" s="133"/>
      <c r="BY185" s="133"/>
      <c r="BZ185" s="133"/>
    </row>
    <row r="186" spans="1:78" s="53" customFormat="1" ht="12.75" customHeight="1" x14ac:dyDescent="0.25">
      <c r="A186" s="53" t="str">
        <f>IF(D186="","",ROWS($A$1:A186))</f>
        <v/>
      </c>
      <c r="B186" s="56">
        <v>185</v>
      </c>
      <c r="C186" s="129" t="str">
        <f t="shared" si="2"/>
        <v/>
      </c>
      <c r="D186" s="129" t="str">
        <f>IFERROR(VLOOKUP($B186,'Section 2'!$C$16:$N$514,COLUMNS('Section 2'!$C$13:C$13),0),"")</f>
        <v/>
      </c>
      <c r="E186" s="130" t="str">
        <f>IF($D186="","",IF(ISBLANK(VLOOKUP($B186,'Section 2'!$C$16:$N$514,COLUMNS('Section 2'!$C$13:D$13),0)),"",VLOOKUP($B186,'Section 2'!$C$16:$N$514,COLUMNS('Section 2'!$C$13:D$13),0)))</f>
        <v/>
      </c>
      <c r="F186" s="129" t="str">
        <f>IF($D186="","",IF(ISBLANK(VLOOKUP($B186,'Section 2'!$C$16:$N$514,COLUMNS('Section 2'!$C$13:E$13),0)),"",VLOOKUP($B186,'Section 2'!$C$16:$N$514,COLUMNS('Section 2'!$C$13:E$13),0)))</f>
        <v/>
      </c>
      <c r="G186" s="129" t="str">
        <f>IF($D186="","",IF(ISBLANK(VLOOKUP($B186,'Section 2'!$C$16:$N$514,COLUMNS('Section 2'!$C$13:F$13),0)),"",VLOOKUP($B186,'Section 2'!$C$16:$N$514,COLUMNS('Section 2'!$C$13:F$13),0)))</f>
        <v/>
      </c>
      <c r="H186" s="129" t="str">
        <f>IF($D186="","",IF(ISBLANK(VLOOKUP($B186,'Section 2'!$C$16:$N$514,COLUMNS('Section 2'!$C$13:G$13),0)),"",VLOOKUP($B186,'Section 2'!$C$16:$N$514,COLUMNS('Section 2'!$C$13:G$13),0)))</f>
        <v/>
      </c>
      <c r="I186" s="129" t="str">
        <f>IF($D186="","",IF(ISBLANK(VLOOKUP($B186,'Section 2'!$C$16:$N$514,COLUMNS('Section 2'!$C$13:H$13),0)),"",VLOOKUP($B186,'Section 2'!$C$16:$N$514,COLUMNS('Section 2'!$C$13:H$13),0)))</f>
        <v/>
      </c>
      <c r="J186" s="129" t="str">
        <f>IF($D186="","",IF(ISBLANK(VLOOKUP($B186,'Section 2'!$C$16:$N$514,COLUMNS('Section 2'!$C$13:I$13),0)),"",VLOOKUP($B186,'Section 2'!$C$16:$N$514,COLUMNS('Section 2'!$C$13:I$13),0)))</f>
        <v/>
      </c>
      <c r="K186" s="129" t="str">
        <f>IF($D186="","",IF(ISBLANK(VLOOKUP($B186,'Section 2'!$C$16:$N$514,COLUMNS('Section 2'!$C$13:J$13),0)),"",VLOOKUP($B186,'Section 2'!$C$16:$N$514,COLUMNS('Section 2'!$C$13:J$13),0)))</f>
        <v/>
      </c>
      <c r="L186" s="129" t="str">
        <f>IF($D186="","",IF(ISBLANK(VLOOKUP($B186,'Section 2'!$C$16:$N$514,COLUMNS('Section 2'!$C$13:K$13),0)),"",VLOOKUP($B186,'Section 2'!$C$16:$N$514,COLUMNS('Section 2'!$C$13:K$13),0)))</f>
        <v/>
      </c>
      <c r="M186" s="129" t="str">
        <f>IF($D186="","",IF(ISBLANK(VLOOKUP($B186,'Section 2'!$C$16:$N$514,COLUMNS('Section 2'!$C$13:L$13),0)),"",VLOOKUP($B186,'Section 2'!$C$16:$N$514,COLUMNS('Section 2'!$C$13:L$13),0)))</f>
        <v/>
      </c>
      <c r="N186" s="129" t="str">
        <f>IF($D186="","",IF(ISBLANK(VLOOKUP($B186,'Section 2'!$C$16:$N$514,COLUMNS('Section 2'!$C$13:M$13),0)),"",VLOOKUP($B186,'Section 2'!$C$16:$N$514,COLUMNS('Section 2'!$C$13:M$13),0)))</f>
        <v/>
      </c>
      <c r="O186" s="130" t="str">
        <f>IF($M186=Lists!$K$4,IF(ISBLANK(VLOOKUP($B186,'Section 2'!$C$16:$N$514,COLUMNS('Section 2'!$C$13:N$13),0)),"",VLOOKUP($B186,'Section 2'!$C$16:$N$514,COLUMNS('Section 2'!$C$13:N$13),0)),"")</f>
        <v/>
      </c>
      <c r="P186" s="133"/>
      <c r="Q186" s="133"/>
      <c r="R186" s="133"/>
      <c r="S186" s="133"/>
      <c r="T186" s="133"/>
      <c r="U186" s="133"/>
      <c r="V186" s="133"/>
      <c r="W186" s="133"/>
      <c r="X186" s="133"/>
      <c r="Y186" s="133"/>
      <c r="Z186" s="133"/>
      <c r="AA186" s="133"/>
      <c r="AB186" s="133"/>
      <c r="AC186" s="133"/>
      <c r="AD186" s="133"/>
      <c r="AE186" s="133"/>
      <c r="AF186" s="133"/>
      <c r="AG186" s="133"/>
      <c r="AH186" s="133"/>
      <c r="AI186" s="133"/>
      <c r="AJ186" s="133"/>
      <c r="AK186" s="133"/>
      <c r="AL186" s="133"/>
      <c r="AM186" s="133"/>
      <c r="AN186" s="133"/>
      <c r="AO186" s="133"/>
      <c r="AP186" s="133"/>
      <c r="AQ186" s="133"/>
      <c r="AR186" s="133"/>
      <c r="AS186" s="133"/>
      <c r="AT186" s="133"/>
      <c r="AU186" s="133"/>
      <c r="AV186" s="133"/>
      <c r="AW186" s="133"/>
      <c r="AX186" s="133"/>
      <c r="AY186" s="133"/>
      <c r="AZ186" s="133"/>
      <c r="BA186" s="133"/>
      <c r="BB186" s="133"/>
      <c r="BC186" s="133"/>
      <c r="BD186" s="133"/>
      <c r="BE186" s="133"/>
      <c r="BF186" s="133"/>
      <c r="BG186" s="133"/>
      <c r="BH186" s="133"/>
      <c r="BI186" s="133"/>
      <c r="BJ186" s="133"/>
      <c r="BK186" s="133"/>
      <c r="BL186" s="133"/>
      <c r="BM186" s="133"/>
      <c r="BN186" s="133"/>
      <c r="BO186" s="133"/>
      <c r="BP186" s="133"/>
      <c r="BQ186" s="133"/>
      <c r="BR186" s="133"/>
      <c r="BS186" s="133"/>
      <c r="BT186" s="133"/>
      <c r="BU186" s="133"/>
      <c r="BV186" s="133"/>
      <c r="BW186" s="133"/>
      <c r="BX186" s="133"/>
      <c r="BY186" s="133"/>
      <c r="BZ186" s="133"/>
    </row>
    <row r="187" spans="1:78" s="53" customFormat="1" ht="12.75" customHeight="1" x14ac:dyDescent="0.25">
      <c r="A187" s="53" t="str">
        <f>IF(D187="","",ROWS($A$1:A187))</f>
        <v/>
      </c>
      <c r="B187" s="56">
        <v>186</v>
      </c>
      <c r="C187" s="129" t="str">
        <f t="shared" si="2"/>
        <v/>
      </c>
      <c r="D187" s="129" t="str">
        <f>IFERROR(VLOOKUP($B187,'Section 2'!$C$16:$N$514,COLUMNS('Section 2'!$C$13:C$13),0),"")</f>
        <v/>
      </c>
      <c r="E187" s="130" t="str">
        <f>IF($D187="","",IF(ISBLANK(VLOOKUP($B187,'Section 2'!$C$16:$N$514,COLUMNS('Section 2'!$C$13:D$13),0)),"",VLOOKUP($B187,'Section 2'!$C$16:$N$514,COLUMNS('Section 2'!$C$13:D$13),0)))</f>
        <v/>
      </c>
      <c r="F187" s="129" t="str">
        <f>IF($D187="","",IF(ISBLANK(VLOOKUP($B187,'Section 2'!$C$16:$N$514,COLUMNS('Section 2'!$C$13:E$13),0)),"",VLOOKUP($B187,'Section 2'!$C$16:$N$514,COLUMNS('Section 2'!$C$13:E$13),0)))</f>
        <v/>
      </c>
      <c r="G187" s="129" t="str">
        <f>IF($D187="","",IF(ISBLANK(VLOOKUP($B187,'Section 2'!$C$16:$N$514,COLUMNS('Section 2'!$C$13:F$13),0)),"",VLOOKUP($B187,'Section 2'!$C$16:$N$514,COLUMNS('Section 2'!$C$13:F$13),0)))</f>
        <v/>
      </c>
      <c r="H187" s="129" t="str">
        <f>IF($D187="","",IF(ISBLANK(VLOOKUP($B187,'Section 2'!$C$16:$N$514,COLUMNS('Section 2'!$C$13:G$13),0)),"",VLOOKUP($B187,'Section 2'!$C$16:$N$514,COLUMNS('Section 2'!$C$13:G$13),0)))</f>
        <v/>
      </c>
      <c r="I187" s="129" t="str">
        <f>IF($D187="","",IF(ISBLANK(VLOOKUP($B187,'Section 2'!$C$16:$N$514,COLUMNS('Section 2'!$C$13:H$13),0)),"",VLOOKUP($B187,'Section 2'!$C$16:$N$514,COLUMNS('Section 2'!$C$13:H$13),0)))</f>
        <v/>
      </c>
      <c r="J187" s="129" t="str">
        <f>IF($D187="","",IF(ISBLANK(VLOOKUP($B187,'Section 2'!$C$16:$N$514,COLUMNS('Section 2'!$C$13:I$13),0)),"",VLOOKUP($B187,'Section 2'!$C$16:$N$514,COLUMNS('Section 2'!$C$13:I$13),0)))</f>
        <v/>
      </c>
      <c r="K187" s="129" t="str">
        <f>IF($D187="","",IF(ISBLANK(VLOOKUP($B187,'Section 2'!$C$16:$N$514,COLUMNS('Section 2'!$C$13:J$13),0)),"",VLOOKUP($B187,'Section 2'!$C$16:$N$514,COLUMNS('Section 2'!$C$13:J$13),0)))</f>
        <v/>
      </c>
      <c r="L187" s="129" t="str">
        <f>IF($D187="","",IF(ISBLANK(VLOOKUP($B187,'Section 2'!$C$16:$N$514,COLUMNS('Section 2'!$C$13:K$13),0)),"",VLOOKUP($B187,'Section 2'!$C$16:$N$514,COLUMNS('Section 2'!$C$13:K$13),0)))</f>
        <v/>
      </c>
      <c r="M187" s="129" t="str">
        <f>IF($D187="","",IF(ISBLANK(VLOOKUP($B187,'Section 2'!$C$16:$N$514,COLUMNS('Section 2'!$C$13:L$13),0)),"",VLOOKUP($B187,'Section 2'!$C$16:$N$514,COLUMNS('Section 2'!$C$13:L$13),0)))</f>
        <v/>
      </c>
      <c r="N187" s="129" t="str">
        <f>IF($D187="","",IF(ISBLANK(VLOOKUP($B187,'Section 2'!$C$16:$N$514,COLUMNS('Section 2'!$C$13:M$13),0)),"",VLOOKUP($B187,'Section 2'!$C$16:$N$514,COLUMNS('Section 2'!$C$13:M$13),0)))</f>
        <v/>
      </c>
      <c r="O187" s="130" t="str">
        <f>IF($M187=Lists!$K$4,IF(ISBLANK(VLOOKUP($B187,'Section 2'!$C$16:$N$514,COLUMNS('Section 2'!$C$13:N$13),0)),"",VLOOKUP($B187,'Section 2'!$C$16:$N$514,COLUMNS('Section 2'!$C$13:N$13),0)),"")</f>
        <v/>
      </c>
      <c r="P187" s="133"/>
      <c r="Q187" s="133"/>
      <c r="R187" s="133"/>
      <c r="S187" s="133"/>
      <c r="T187" s="133"/>
      <c r="U187" s="133"/>
      <c r="V187" s="133"/>
      <c r="W187" s="133"/>
      <c r="X187" s="133"/>
      <c r="Y187" s="133"/>
      <c r="Z187" s="133"/>
      <c r="AA187" s="133"/>
      <c r="AB187" s="133"/>
      <c r="AC187" s="133"/>
      <c r="AD187" s="133"/>
      <c r="AE187" s="133"/>
      <c r="AF187" s="133"/>
      <c r="AG187" s="133"/>
      <c r="AH187" s="133"/>
      <c r="AI187" s="133"/>
      <c r="AJ187" s="133"/>
      <c r="AK187" s="133"/>
      <c r="AL187" s="133"/>
      <c r="AM187" s="133"/>
      <c r="AN187" s="133"/>
      <c r="AO187" s="133"/>
      <c r="AP187" s="133"/>
      <c r="AQ187" s="133"/>
      <c r="AR187" s="133"/>
      <c r="AS187" s="133"/>
      <c r="AT187" s="133"/>
      <c r="AU187" s="133"/>
      <c r="AV187" s="133"/>
      <c r="AW187" s="133"/>
      <c r="AX187" s="133"/>
      <c r="AY187" s="133"/>
      <c r="AZ187" s="133"/>
      <c r="BA187" s="133"/>
      <c r="BB187" s="133"/>
      <c r="BC187" s="133"/>
      <c r="BD187" s="133"/>
      <c r="BE187" s="133"/>
      <c r="BF187" s="133"/>
      <c r="BG187" s="133"/>
      <c r="BH187" s="133"/>
      <c r="BI187" s="133"/>
      <c r="BJ187" s="133"/>
      <c r="BK187" s="133"/>
      <c r="BL187" s="133"/>
      <c r="BM187" s="133"/>
      <c r="BN187" s="133"/>
      <c r="BO187" s="133"/>
      <c r="BP187" s="133"/>
      <c r="BQ187" s="133"/>
      <c r="BR187" s="133"/>
      <c r="BS187" s="133"/>
      <c r="BT187" s="133"/>
      <c r="BU187" s="133"/>
      <c r="BV187" s="133"/>
      <c r="BW187" s="133"/>
      <c r="BX187" s="133"/>
      <c r="BY187" s="133"/>
      <c r="BZ187" s="133"/>
    </row>
    <row r="188" spans="1:78" s="53" customFormat="1" ht="12.75" customHeight="1" x14ac:dyDescent="0.25">
      <c r="A188" s="53" t="str">
        <f>IF(D188="","",ROWS($A$1:A188))</f>
        <v/>
      </c>
      <c r="B188" s="56">
        <v>187</v>
      </c>
      <c r="C188" s="129" t="str">
        <f t="shared" si="2"/>
        <v/>
      </c>
      <c r="D188" s="129" t="str">
        <f>IFERROR(VLOOKUP($B188,'Section 2'!$C$16:$N$514,COLUMNS('Section 2'!$C$13:C$13),0),"")</f>
        <v/>
      </c>
      <c r="E188" s="130" t="str">
        <f>IF($D188="","",IF(ISBLANK(VLOOKUP($B188,'Section 2'!$C$16:$N$514,COLUMNS('Section 2'!$C$13:D$13),0)),"",VLOOKUP($B188,'Section 2'!$C$16:$N$514,COLUMNS('Section 2'!$C$13:D$13),0)))</f>
        <v/>
      </c>
      <c r="F188" s="129" t="str">
        <f>IF($D188="","",IF(ISBLANK(VLOOKUP($B188,'Section 2'!$C$16:$N$514,COLUMNS('Section 2'!$C$13:E$13),0)),"",VLOOKUP($B188,'Section 2'!$C$16:$N$514,COLUMNS('Section 2'!$C$13:E$13),0)))</f>
        <v/>
      </c>
      <c r="G188" s="129" t="str">
        <f>IF($D188="","",IF(ISBLANK(VLOOKUP($B188,'Section 2'!$C$16:$N$514,COLUMNS('Section 2'!$C$13:F$13),0)),"",VLOOKUP($B188,'Section 2'!$C$16:$N$514,COLUMNS('Section 2'!$C$13:F$13),0)))</f>
        <v/>
      </c>
      <c r="H188" s="129" t="str">
        <f>IF($D188="","",IF(ISBLANK(VLOOKUP($B188,'Section 2'!$C$16:$N$514,COLUMNS('Section 2'!$C$13:G$13),0)),"",VLOOKUP($B188,'Section 2'!$C$16:$N$514,COLUMNS('Section 2'!$C$13:G$13),0)))</f>
        <v/>
      </c>
      <c r="I188" s="129" t="str">
        <f>IF($D188="","",IF(ISBLANK(VLOOKUP($B188,'Section 2'!$C$16:$N$514,COLUMNS('Section 2'!$C$13:H$13),0)),"",VLOOKUP($B188,'Section 2'!$C$16:$N$514,COLUMNS('Section 2'!$C$13:H$13),0)))</f>
        <v/>
      </c>
      <c r="J188" s="129" t="str">
        <f>IF($D188="","",IF(ISBLANK(VLOOKUP($B188,'Section 2'!$C$16:$N$514,COLUMNS('Section 2'!$C$13:I$13),0)),"",VLOOKUP($B188,'Section 2'!$C$16:$N$514,COLUMNS('Section 2'!$C$13:I$13),0)))</f>
        <v/>
      </c>
      <c r="K188" s="129" t="str">
        <f>IF($D188="","",IF(ISBLANK(VLOOKUP($B188,'Section 2'!$C$16:$N$514,COLUMNS('Section 2'!$C$13:J$13),0)),"",VLOOKUP($B188,'Section 2'!$C$16:$N$514,COLUMNS('Section 2'!$C$13:J$13),0)))</f>
        <v/>
      </c>
      <c r="L188" s="129" t="str">
        <f>IF($D188="","",IF(ISBLANK(VLOOKUP($B188,'Section 2'!$C$16:$N$514,COLUMNS('Section 2'!$C$13:K$13),0)),"",VLOOKUP($B188,'Section 2'!$C$16:$N$514,COLUMNS('Section 2'!$C$13:K$13),0)))</f>
        <v/>
      </c>
      <c r="M188" s="129" t="str">
        <f>IF($D188="","",IF(ISBLANK(VLOOKUP($B188,'Section 2'!$C$16:$N$514,COLUMNS('Section 2'!$C$13:L$13),0)),"",VLOOKUP($B188,'Section 2'!$C$16:$N$514,COLUMNS('Section 2'!$C$13:L$13),0)))</f>
        <v/>
      </c>
      <c r="N188" s="129" t="str">
        <f>IF($D188="","",IF(ISBLANK(VLOOKUP($B188,'Section 2'!$C$16:$N$514,COLUMNS('Section 2'!$C$13:M$13),0)),"",VLOOKUP($B188,'Section 2'!$C$16:$N$514,COLUMNS('Section 2'!$C$13:M$13),0)))</f>
        <v/>
      </c>
      <c r="O188" s="130" t="str">
        <f>IF($M188=Lists!$K$4,IF(ISBLANK(VLOOKUP($B188,'Section 2'!$C$16:$N$514,COLUMNS('Section 2'!$C$13:N$13),0)),"",VLOOKUP($B188,'Section 2'!$C$16:$N$514,COLUMNS('Section 2'!$C$13:N$13),0)),"")</f>
        <v/>
      </c>
      <c r="P188" s="133"/>
      <c r="Q188" s="133"/>
      <c r="R188" s="133"/>
      <c r="S188" s="133"/>
      <c r="T188" s="133"/>
      <c r="U188" s="133"/>
      <c r="V188" s="133"/>
      <c r="W188" s="133"/>
      <c r="X188" s="133"/>
      <c r="Y188" s="133"/>
      <c r="Z188" s="133"/>
      <c r="AA188" s="133"/>
      <c r="AB188" s="133"/>
      <c r="AC188" s="133"/>
      <c r="AD188" s="133"/>
      <c r="AE188" s="133"/>
      <c r="AF188" s="133"/>
      <c r="AG188" s="133"/>
      <c r="AH188" s="133"/>
      <c r="AI188" s="133"/>
      <c r="AJ188" s="133"/>
      <c r="AK188" s="133"/>
      <c r="AL188" s="133"/>
      <c r="AM188" s="133"/>
      <c r="AN188" s="133"/>
      <c r="AO188" s="133"/>
      <c r="AP188" s="133"/>
      <c r="AQ188" s="133"/>
      <c r="AR188" s="133"/>
      <c r="AS188" s="133"/>
      <c r="AT188" s="133"/>
      <c r="AU188" s="133"/>
      <c r="AV188" s="133"/>
      <c r="AW188" s="133"/>
      <c r="AX188" s="133"/>
      <c r="AY188" s="133"/>
      <c r="AZ188" s="133"/>
      <c r="BA188" s="133"/>
      <c r="BB188" s="133"/>
      <c r="BC188" s="133"/>
      <c r="BD188" s="133"/>
      <c r="BE188" s="133"/>
      <c r="BF188" s="133"/>
      <c r="BG188" s="133"/>
      <c r="BH188" s="133"/>
      <c r="BI188" s="133"/>
      <c r="BJ188" s="133"/>
      <c r="BK188" s="133"/>
      <c r="BL188" s="133"/>
      <c r="BM188" s="133"/>
      <c r="BN188" s="133"/>
      <c r="BO188" s="133"/>
      <c r="BP188" s="133"/>
      <c r="BQ188" s="133"/>
      <c r="BR188" s="133"/>
      <c r="BS188" s="133"/>
      <c r="BT188" s="133"/>
      <c r="BU188" s="133"/>
      <c r="BV188" s="133"/>
      <c r="BW188" s="133"/>
      <c r="BX188" s="133"/>
      <c r="BY188" s="133"/>
      <c r="BZ188" s="133"/>
    </row>
    <row r="189" spans="1:78" s="53" customFormat="1" ht="12.75" customHeight="1" x14ac:dyDescent="0.25">
      <c r="A189" s="53" t="str">
        <f>IF(D189="","",ROWS($A$1:A189))</f>
        <v/>
      </c>
      <c r="B189" s="56">
        <v>188</v>
      </c>
      <c r="C189" s="129" t="str">
        <f t="shared" si="2"/>
        <v/>
      </c>
      <c r="D189" s="129" t="str">
        <f>IFERROR(VLOOKUP($B189,'Section 2'!$C$16:$N$514,COLUMNS('Section 2'!$C$13:C$13),0),"")</f>
        <v/>
      </c>
      <c r="E189" s="130" t="str">
        <f>IF($D189="","",IF(ISBLANK(VLOOKUP($B189,'Section 2'!$C$16:$N$514,COLUMNS('Section 2'!$C$13:D$13),0)),"",VLOOKUP($B189,'Section 2'!$C$16:$N$514,COLUMNS('Section 2'!$C$13:D$13),0)))</f>
        <v/>
      </c>
      <c r="F189" s="129" t="str">
        <f>IF($D189="","",IF(ISBLANK(VLOOKUP($B189,'Section 2'!$C$16:$N$514,COLUMNS('Section 2'!$C$13:E$13),0)),"",VLOOKUP($B189,'Section 2'!$C$16:$N$514,COLUMNS('Section 2'!$C$13:E$13),0)))</f>
        <v/>
      </c>
      <c r="G189" s="129" t="str">
        <f>IF($D189="","",IF(ISBLANK(VLOOKUP($B189,'Section 2'!$C$16:$N$514,COLUMNS('Section 2'!$C$13:F$13),0)),"",VLOOKUP($B189,'Section 2'!$C$16:$N$514,COLUMNS('Section 2'!$C$13:F$13),0)))</f>
        <v/>
      </c>
      <c r="H189" s="129" t="str">
        <f>IF($D189="","",IF(ISBLANK(VLOOKUP($B189,'Section 2'!$C$16:$N$514,COLUMNS('Section 2'!$C$13:G$13),0)),"",VLOOKUP($B189,'Section 2'!$C$16:$N$514,COLUMNS('Section 2'!$C$13:G$13),0)))</f>
        <v/>
      </c>
      <c r="I189" s="129" t="str">
        <f>IF($D189="","",IF(ISBLANK(VLOOKUP($B189,'Section 2'!$C$16:$N$514,COLUMNS('Section 2'!$C$13:H$13),0)),"",VLOOKUP($B189,'Section 2'!$C$16:$N$514,COLUMNS('Section 2'!$C$13:H$13),0)))</f>
        <v/>
      </c>
      <c r="J189" s="129" t="str">
        <f>IF($D189="","",IF(ISBLANK(VLOOKUP($B189,'Section 2'!$C$16:$N$514,COLUMNS('Section 2'!$C$13:I$13),0)),"",VLOOKUP($B189,'Section 2'!$C$16:$N$514,COLUMNS('Section 2'!$C$13:I$13),0)))</f>
        <v/>
      </c>
      <c r="K189" s="129" t="str">
        <f>IF($D189="","",IF(ISBLANK(VLOOKUP($B189,'Section 2'!$C$16:$N$514,COLUMNS('Section 2'!$C$13:J$13),0)),"",VLOOKUP($B189,'Section 2'!$C$16:$N$514,COLUMNS('Section 2'!$C$13:J$13),0)))</f>
        <v/>
      </c>
      <c r="L189" s="129" t="str">
        <f>IF($D189="","",IF(ISBLANK(VLOOKUP($B189,'Section 2'!$C$16:$N$514,COLUMNS('Section 2'!$C$13:K$13),0)),"",VLOOKUP($B189,'Section 2'!$C$16:$N$514,COLUMNS('Section 2'!$C$13:K$13),0)))</f>
        <v/>
      </c>
      <c r="M189" s="129" t="str">
        <f>IF($D189="","",IF(ISBLANK(VLOOKUP($B189,'Section 2'!$C$16:$N$514,COLUMNS('Section 2'!$C$13:L$13),0)),"",VLOOKUP($B189,'Section 2'!$C$16:$N$514,COLUMNS('Section 2'!$C$13:L$13),0)))</f>
        <v/>
      </c>
      <c r="N189" s="129" t="str">
        <f>IF($D189="","",IF(ISBLANK(VLOOKUP($B189,'Section 2'!$C$16:$N$514,COLUMNS('Section 2'!$C$13:M$13),0)),"",VLOOKUP($B189,'Section 2'!$C$16:$N$514,COLUMNS('Section 2'!$C$13:M$13),0)))</f>
        <v/>
      </c>
      <c r="O189" s="130" t="str">
        <f>IF($M189=Lists!$K$4,IF(ISBLANK(VLOOKUP($B189,'Section 2'!$C$16:$N$514,COLUMNS('Section 2'!$C$13:N$13),0)),"",VLOOKUP($B189,'Section 2'!$C$16:$N$514,COLUMNS('Section 2'!$C$13:N$13),0)),"")</f>
        <v/>
      </c>
      <c r="P189" s="133"/>
      <c r="Q189" s="133"/>
      <c r="R189" s="133"/>
      <c r="S189" s="133"/>
      <c r="T189" s="133"/>
      <c r="U189" s="133"/>
      <c r="V189" s="133"/>
      <c r="W189" s="133"/>
      <c r="X189" s="133"/>
      <c r="Y189" s="133"/>
      <c r="Z189" s="133"/>
      <c r="AA189" s="133"/>
      <c r="AB189" s="133"/>
      <c r="AC189" s="133"/>
      <c r="AD189" s="133"/>
      <c r="AE189" s="133"/>
      <c r="AF189" s="133"/>
      <c r="AG189" s="133"/>
      <c r="AH189" s="133"/>
      <c r="AI189" s="133"/>
      <c r="AJ189" s="133"/>
      <c r="AK189" s="133"/>
      <c r="AL189" s="133"/>
      <c r="AM189" s="133"/>
      <c r="AN189" s="133"/>
      <c r="AO189" s="133"/>
      <c r="AP189" s="133"/>
      <c r="AQ189" s="133"/>
      <c r="AR189" s="133"/>
      <c r="AS189" s="133"/>
      <c r="AT189" s="133"/>
      <c r="AU189" s="133"/>
      <c r="AV189" s="133"/>
      <c r="AW189" s="133"/>
      <c r="AX189" s="133"/>
      <c r="AY189" s="133"/>
      <c r="AZ189" s="133"/>
      <c r="BA189" s="133"/>
      <c r="BB189" s="133"/>
      <c r="BC189" s="133"/>
      <c r="BD189" s="133"/>
      <c r="BE189" s="133"/>
      <c r="BF189" s="133"/>
      <c r="BG189" s="133"/>
      <c r="BH189" s="133"/>
      <c r="BI189" s="133"/>
      <c r="BJ189" s="133"/>
      <c r="BK189" s="133"/>
      <c r="BL189" s="133"/>
      <c r="BM189" s="133"/>
      <c r="BN189" s="133"/>
      <c r="BO189" s="133"/>
      <c r="BP189" s="133"/>
      <c r="BQ189" s="133"/>
      <c r="BR189" s="133"/>
      <c r="BS189" s="133"/>
      <c r="BT189" s="133"/>
      <c r="BU189" s="133"/>
      <c r="BV189" s="133"/>
      <c r="BW189" s="133"/>
      <c r="BX189" s="133"/>
      <c r="BY189" s="133"/>
      <c r="BZ189" s="133"/>
    </row>
    <row r="190" spans="1:78" s="53" customFormat="1" ht="12.75" customHeight="1" x14ac:dyDescent="0.25">
      <c r="A190" s="53" t="str">
        <f>IF(D190="","",ROWS($A$1:A190))</f>
        <v/>
      </c>
      <c r="B190" s="56">
        <v>189</v>
      </c>
      <c r="C190" s="129" t="str">
        <f t="shared" si="2"/>
        <v/>
      </c>
      <c r="D190" s="129" t="str">
        <f>IFERROR(VLOOKUP($B190,'Section 2'!$C$16:$N$514,COLUMNS('Section 2'!$C$13:C$13),0),"")</f>
        <v/>
      </c>
      <c r="E190" s="130" t="str">
        <f>IF($D190="","",IF(ISBLANK(VLOOKUP($B190,'Section 2'!$C$16:$N$514,COLUMNS('Section 2'!$C$13:D$13),0)),"",VLOOKUP($B190,'Section 2'!$C$16:$N$514,COLUMNS('Section 2'!$C$13:D$13),0)))</f>
        <v/>
      </c>
      <c r="F190" s="129" t="str">
        <f>IF($D190="","",IF(ISBLANK(VLOOKUP($B190,'Section 2'!$C$16:$N$514,COLUMNS('Section 2'!$C$13:E$13),0)),"",VLOOKUP($B190,'Section 2'!$C$16:$N$514,COLUMNS('Section 2'!$C$13:E$13),0)))</f>
        <v/>
      </c>
      <c r="G190" s="129" t="str">
        <f>IF($D190="","",IF(ISBLANK(VLOOKUP($B190,'Section 2'!$C$16:$N$514,COLUMNS('Section 2'!$C$13:F$13),0)),"",VLOOKUP($B190,'Section 2'!$C$16:$N$514,COLUMNS('Section 2'!$C$13:F$13),0)))</f>
        <v/>
      </c>
      <c r="H190" s="129" t="str">
        <f>IF($D190="","",IF(ISBLANK(VLOOKUP($B190,'Section 2'!$C$16:$N$514,COLUMNS('Section 2'!$C$13:G$13),0)),"",VLOOKUP($B190,'Section 2'!$C$16:$N$514,COLUMNS('Section 2'!$C$13:G$13),0)))</f>
        <v/>
      </c>
      <c r="I190" s="129" t="str">
        <f>IF($D190="","",IF(ISBLANK(VLOOKUP($B190,'Section 2'!$C$16:$N$514,COLUMNS('Section 2'!$C$13:H$13),0)),"",VLOOKUP($B190,'Section 2'!$C$16:$N$514,COLUMNS('Section 2'!$C$13:H$13),0)))</f>
        <v/>
      </c>
      <c r="J190" s="129" t="str">
        <f>IF($D190="","",IF(ISBLANK(VLOOKUP($B190,'Section 2'!$C$16:$N$514,COLUMNS('Section 2'!$C$13:I$13),0)),"",VLOOKUP($B190,'Section 2'!$C$16:$N$514,COLUMNS('Section 2'!$C$13:I$13),0)))</f>
        <v/>
      </c>
      <c r="K190" s="129" t="str">
        <f>IF($D190="","",IF(ISBLANK(VLOOKUP($B190,'Section 2'!$C$16:$N$514,COLUMNS('Section 2'!$C$13:J$13),0)),"",VLOOKUP($B190,'Section 2'!$C$16:$N$514,COLUMNS('Section 2'!$C$13:J$13),0)))</f>
        <v/>
      </c>
      <c r="L190" s="129" t="str">
        <f>IF($D190="","",IF(ISBLANK(VLOOKUP($B190,'Section 2'!$C$16:$N$514,COLUMNS('Section 2'!$C$13:K$13),0)),"",VLOOKUP($B190,'Section 2'!$C$16:$N$514,COLUMNS('Section 2'!$C$13:K$13),0)))</f>
        <v/>
      </c>
      <c r="M190" s="129" t="str">
        <f>IF($D190="","",IF(ISBLANK(VLOOKUP($B190,'Section 2'!$C$16:$N$514,COLUMNS('Section 2'!$C$13:L$13),0)),"",VLOOKUP($B190,'Section 2'!$C$16:$N$514,COLUMNS('Section 2'!$C$13:L$13),0)))</f>
        <v/>
      </c>
      <c r="N190" s="129" t="str">
        <f>IF($D190="","",IF(ISBLANK(VLOOKUP($B190,'Section 2'!$C$16:$N$514,COLUMNS('Section 2'!$C$13:M$13),0)),"",VLOOKUP($B190,'Section 2'!$C$16:$N$514,COLUMNS('Section 2'!$C$13:M$13),0)))</f>
        <v/>
      </c>
      <c r="O190" s="130" t="str">
        <f>IF($M190=Lists!$K$4,IF(ISBLANK(VLOOKUP($B190,'Section 2'!$C$16:$N$514,COLUMNS('Section 2'!$C$13:N$13),0)),"",VLOOKUP($B190,'Section 2'!$C$16:$N$514,COLUMNS('Section 2'!$C$13:N$13),0)),"")</f>
        <v/>
      </c>
      <c r="P190" s="133"/>
      <c r="Q190" s="133"/>
      <c r="R190" s="133"/>
      <c r="S190" s="133"/>
      <c r="T190" s="133"/>
      <c r="U190" s="133"/>
      <c r="V190" s="133"/>
      <c r="W190" s="133"/>
      <c r="X190" s="133"/>
      <c r="Y190" s="133"/>
      <c r="Z190" s="133"/>
      <c r="AA190" s="133"/>
      <c r="AB190" s="133"/>
      <c r="AC190" s="133"/>
      <c r="AD190" s="133"/>
      <c r="AE190" s="133"/>
      <c r="AF190" s="133"/>
      <c r="AG190" s="133"/>
      <c r="AH190" s="133"/>
      <c r="AI190" s="133"/>
      <c r="AJ190" s="133"/>
      <c r="AK190" s="133"/>
      <c r="AL190" s="133"/>
      <c r="AM190" s="133"/>
      <c r="AN190" s="133"/>
      <c r="AO190" s="133"/>
      <c r="AP190" s="133"/>
      <c r="AQ190" s="133"/>
      <c r="AR190" s="133"/>
      <c r="AS190" s="133"/>
      <c r="AT190" s="133"/>
      <c r="AU190" s="133"/>
      <c r="AV190" s="133"/>
      <c r="AW190" s="133"/>
      <c r="AX190" s="133"/>
      <c r="AY190" s="133"/>
      <c r="AZ190" s="133"/>
      <c r="BA190" s="133"/>
      <c r="BB190" s="133"/>
      <c r="BC190" s="133"/>
      <c r="BD190" s="133"/>
      <c r="BE190" s="133"/>
      <c r="BF190" s="133"/>
      <c r="BG190" s="133"/>
      <c r="BH190" s="133"/>
      <c r="BI190" s="133"/>
      <c r="BJ190" s="133"/>
      <c r="BK190" s="133"/>
      <c r="BL190" s="133"/>
      <c r="BM190" s="133"/>
      <c r="BN190" s="133"/>
      <c r="BO190" s="133"/>
      <c r="BP190" s="133"/>
      <c r="BQ190" s="133"/>
      <c r="BR190" s="133"/>
      <c r="BS190" s="133"/>
      <c r="BT190" s="133"/>
      <c r="BU190" s="133"/>
      <c r="BV190" s="133"/>
      <c r="BW190" s="133"/>
      <c r="BX190" s="133"/>
      <c r="BY190" s="133"/>
      <c r="BZ190" s="133"/>
    </row>
    <row r="191" spans="1:78" s="53" customFormat="1" ht="12.75" customHeight="1" x14ac:dyDescent="0.25">
      <c r="A191" s="53" t="str">
        <f>IF(D191="","",ROWS($A$1:A191))</f>
        <v/>
      </c>
      <c r="B191" s="56">
        <v>190</v>
      </c>
      <c r="C191" s="129" t="str">
        <f t="shared" si="2"/>
        <v/>
      </c>
      <c r="D191" s="129" t="str">
        <f>IFERROR(VLOOKUP($B191,'Section 2'!$C$16:$N$514,COLUMNS('Section 2'!$C$13:C$13),0),"")</f>
        <v/>
      </c>
      <c r="E191" s="130" t="str">
        <f>IF($D191="","",IF(ISBLANK(VLOOKUP($B191,'Section 2'!$C$16:$N$514,COLUMNS('Section 2'!$C$13:D$13),0)),"",VLOOKUP($B191,'Section 2'!$C$16:$N$514,COLUMNS('Section 2'!$C$13:D$13),0)))</f>
        <v/>
      </c>
      <c r="F191" s="129" t="str">
        <f>IF($D191="","",IF(ISBLANK(VLOOKUP($B191,'Section 2'!$C$16:$N$514,COLUMNS('Section 2'!$C$13:E$13),0)),"",VLOOKUP($B191,'Section 2'!$C$16:$N$514,COLUMNS('Section 2'!$C$13:E$13),0)))</f>
        <v/>
      </c>
      <c r="G191" s="129" t="str">
        <f>IF($D191="","",IF(ISBLANK(VLOOKUP($B191,'Section 2'!$C$16:$N$514,COLUMNS('Section 2'!$C$13:F$13),0)),"",VLOOKUP($B191,'Section 2'!$C$16:$N$514,COLUMNS('Section 2'!$C$13:F$13),0)))</f>
        <v/>
      </c>
      <c r="H191" s="129" t="str">
        <f>IF($D191="","",IF(ISBLANK(VLOOKUP($B191,'Section 2'!$C$16:$N$514,COLUMNS('Section 2'!$C$13:G$13),0)),"",VLOOKUP($B191,'Section 2'!$C$16:$N$514,COLUMNS('Section 2'!$C$13:G$13),0)))</f>
        <v/>
      </c>
      <c r="I191" s="129" t="str">
        <f>IF($D191="","",IF(ISBLANK(VLOOKUP($B191,'Section 2'!$C$16:$N$514,COLUMNS('Section 2'!$C$13:H$13),0)),"",VLOOKUP($B191,'Section 2'!$C$16:$N$514,COLUMNS('Section 2'!$C$13:H$13),0)))</f>
        <v/>
      </c>
      <c r="J191" s="129" t="str">
        <f>IF($D191="","",IF(ISBLANK(VLOOKUP($B191,'Section 2'!$C$16:$N$514,COLUMNS('Section 2'!$C$13:I$13),0)),"",VLOOKUP($B191,'Section 2'!$C$16:$N$514,COLUMNS('Section 2'!$C$13:I$13),0)))</f>
        <v/>
      </c>
      <c r="K191" s="129" t="str">
        <f>IF($D191="","",IF(ISBLANK(VLOOKUP($B191,'Section 2'!$C$16:$N$514,COLUMNS('Section 2'!$C$13:J$13),0)),"",VLOOKUP($B191,'Section 2'!$C$16:$N$514,COLUMNS('Section 2'!$C$13:J$13),0)))</f>
        <v/>
      </c>
      <c r="L191" s="129" t="str">
        <f>IF($D191="","",IF(ISBLANK(VLOOKUP($B191,'Section 2'!$C$16:$N$514,COLUMNS('Section 2'!$C$13:K$13),0)),"",VLOOKUP($B191,'Section 2'!$C$16:$N$514,COLUMNS('Section 2'!$C$13:K$13),0)))</f>
        <v/>
      </c>
      <c r="M191" s="129" t="str">
        <f>IF($D191="","",IF(ISBLANK(VLOOKUP($B191,'Section 2'!$C$16:$N$514,COLUMNS('Section 2'!$C$13:L$13),0)),"",VLOOKUP($B191,'Section 2'!$C$16:$N$514,COLUMNS('Section 2'!$C$13:L$13),0)))</f>
        <v/>
      </c>
      <c r="N191" s="129" t="str">
        <f>IF($D191="","",IF(ISBLANK(VLOOKUP($B191,'Section 2'!$C$16:$N$514,COLUMNS('Section 2'!$C$13:M$13),0)),"",VLOOKUP($B191,'Section 2'!$C$16:$N$514,COLUMNS('Section 2'!$C$13:M$13),0)))</f>
        <v/>
      </c>
      <c r="O191" s="130" t="str">
        <f>IF($M191=Lists!$K$4,IF(ISBLANK(VLOOKUP($B191,'Section 2'!$C$16:$N$514,COLUMNS('Section 2'!$C$13:N$13),0)),"",VLOOKUP($B191,'Section 2'!$C$16:$N$514,COLUMNS('Section 2'!$C$13:N$13),0)),"")</f>
        <v/>
      </c>
      <c r="P191" s="133"/>
      <c r="Q191" s="133"/>
      <c r="R191" s="133"/>
      <c r="S191" s="133"/>
      <c r="T191" s="133"/>
      <c r="U191" s="133"/>
      <c r="V191" s="133"/>
      <c r="W191" s="133"/>
      <c r="X191" s="133"/>
      <c r="Y191" s="133"/>
      <c r="Z191" s="133"/>
      <c r="AA191" s="133"/>
      <c r="AB191" s="133"/>
      <c r="AC191" s="133"/>
      <c r="AD191" s="133"/>
      <c r="AE191" s="133"/>
      <c r="AF191" s="133"/>
      <c r="AG191" s="133"/>
      <c r="AH191" s="133"/>
      <c r="AI191" s="133"/>
      <c r="AJ191" s="133"/>
      <c r="AK191" s="133"/>
      <c r="AL191" s="133"/>
      <c r="AM191" s="133"/>
      <c r="AN191" s="133"/>
      <c r="AO191" s="133"/>
      <c r="AP191" s="133"/>
      <c r="AQ191" s="133"/>
      <c r="AR191" s="133"/>
      <c r="AS191" s="133"/>
      <c r="AT191" s="133"/>
      <c r="AU191" s="133"/>
      <c r="AV191" s="133"/>
      <c r="AW191" s="133"/>
      <c r="AX191" s="133"/>
      <c r="AY191" s="133"/>
      <c r="AZ191" s="133"/>
      <c r="BA191" s="133"/>
      <c r="BB191" s="133"/>
      <c r="BC191" s="133"/>
      <c r="BD191" s="133"/>
      <c r="BE191" s="133"/>
      <c r="BF191" s="133"/>
      <c r="BG191" s="133"/>
      <c r="BH191" s="133"/>
      <c r="BI191" s="133"/>
      <c r="BJ191" s="133"/>
      <c r="BK191" s="133"/>
      <c r="BL191" s="133"/>
      <c r="BM191" s="133"/>
      <c r="BN191" s="133"/>
      <c r="BO191" s="133"/>
      <c r="BP191" s="133"/>
      <c r="BQ191" s="133"/>
      <c r="BR191" s="133"/>
      <c r="BS191" s="133"/>
      <c r="BT191" s="133"/>
      <c r="BU191" s="133"/>
      <c r="BV191" s="133"/>
      <c r="BW191" s="133"/>
      <c r="BX191" s="133"/>
      <c r="BY191" s="133"/>
      <c r="BZ191" s="133"/>
    </row>
    <row r="192" spans="1:78" s="53" customFormat="1" ht="12.75" customHeight="1" x14ac:dyDescent="0.25">
      <c r="A192" s="53" t="str">
        <f>IF(D192="","",ROWS($A$1:A192))</f>
        <v/>
      </c>
      <c r="B192" s="56">
        <v>191</v>
      </c>
      <c r="C192" s="129" t="str">
        <f t="shared" si="2"/>
        <v/>
      </c>
      <c r="D192" s="129" t="str">
        <f>IFERROR(VLOOKUP($B192,'Section 2'!$C$16:$N$514,COLUMNS('Section 2'!$C$13:C$13),0),"")</f>
        <v/>
      </c>
      <c r="E192" s="130" t="str">
        <f>IF($D192="","",IF(ISBLANK(VLOOKUP($B192,'Section 2'!$C$16:$N$514,COLUMNS('Section 2'!$C$13:D$13),0)),"",VLOOKUP($B192,'Section 2'!$C$16:$N$514,COLUMNS('Section 2'!$C$13:D$13),0)))</f>
        <v/>
      </c>
      <c r="F192" s="129" t="str">
        <f>IF($D192="","",IF(ISBLANK(VLOOKUP($B192,'Section 2'!$C$16:$N$514,COLUMNS('Section 2'!$C$13:E$13),0)),"",VLOOKUP($B192,'Section 2'!$C$16:$N$514,COLUMNS('Section 2'!$C$13:E$13),0)))</f>
        <v/>
      </c>
      <c r="G192" s="129" t="str">
        <f>IF($D192="","",IF(ISBLANK(VLOOKUP($B192,'Section 2'!$C$16:$N$514,COLUMNS('Section 2'!$C$13:F$13),0)),"",VLOOKUP($B192,'Section 2'!$C$16:$N$514,COLUMNS('Section 2'!$C$13:F$13),0)))</f>
        <v/>
      </c>
      <c r="H192" s="129" t="str">
        <f>IF($D192="","",IF(ISBLANK(VLOOKUP($B192,'Section 2'!$C$16:$N$514,COLUMNS('Section 2'!$C$13:G$13),0)),"",VLOOKUP($B192,'Section 2'!$C$16:$N$514,COLUMNS('Section 2'!$C$13:G$13),0)))</f>
        <v/>
      </c>
      <c r="I192" s="129" t="str">
        <f>IF($D192="","",IF(ISBLANK(VLOOKUP($B192,'Section 2'!$C$16:$N$514,COLUMNS('Section 2'!$C$13:H$13),0)),"",VLOOKUP($B192,'Section 2'!$C$16:$N$514,COLUMNS('Section 2'!$C$13:H$13),0)))</f>
        <v/>
      </c>
      <c r="J192" s="129" t="str">
        <f>IF($D192="","",IF(ISBLANK(VLOOKUP($B192,'Section 2'!$C$16:$N$514,COLUMNS('Section 2'!$C$13:I$13),0)),"",VLOOKUP($B192,'Section 2'!$C$16:$N$514,COLUMNS('Section 2'!$C$13:I$13),0)))</f>
        <v/>
      </c>
      <c r="K192" s="129" t="str">
        <f>IF($D192="","",IF(ISBLANK(VLOOKUP($B192,'Section 2'!$C$16:$N$514,COLUMNS('Section 2'!$C$13:J$13),0)),"",VLOOKUP($B192,'Section 2'!$C$16:$N$514,COLUMNS('Section 2'!$C$13:J$13),0)))</f>
        <v/>
      </c>
      <c r="L192" s="129" t="str">
        <f>IF($D192="","",IF(ISBLANK(VLOOKUP($B192,'Section 2'!$C$16:$N$514,COLUMNS('Section 2'!$C$13:K$13),0)),"",VLOOKUP($B192,'Section 2'!$C$16:$N$514,COLUMNS('Section 2'!$C$13:K$13),0)))</f>
        <v/>
      </c>
      <c r="M192" s="129" t="str">
        <f>IF($D192="","",IF(ISBLANK(VLOOKUP($B192,'Section 2'!$C$16:$N$514,COLUMNS('Section 2'!$C$13:L$13),0)),"",VLOOKUP($B192,'Section 2'!$C$16:$N$514,COLUMNS('Section 2'!$C$13:L$13),0)))</f>
        <v/>
      </c>
      <c r="N192" s="129" t="str">
        <f>IF($D192="","",IF(ISBLANK(VLOOKUP($B192,'Section 2'!$C$16:$N$514,COLUMNS('Section 2'!$C$13:M$13),0)),"",VLOOKUP($B192,'Section 2'!$C$16:$N$514,COLUMNS('Section 2'!$C$13:M$13),0)))</f>
        <v/>
      </c>
      <c r="O192" s="130" t="str">
        <f>IF($M192=Lists!$K$4,IF(ISBLANK(VLOOKUP($B192,'Section 2'!$C$16:$N$514,COLUMNS('Section 2'!$C$13:N$13),0)),"",VLOOKUP($B192,'Section 2'!$C$16:$N$514,COLUMNS('Section 2'!$C$13:N$13),0)),"")</f>
        <v/>
      </c>
      <c r="P192" s="133"/>
      <c r="Q192" s="133"/>
      <c r="R192" s="133"/>
      <c r="S192" s="133"/>
      <c r="T192" s="133"/>
      <c r="U192" s="133"/>
      <c r="V192" s="133"/>
      <c r="W192" s="133"/>
      <c r="X192" s="133"/>
      <c r="Y192" s="133"/>
      <c r="Z192" s="133"/>
      <c r="AA192" s="133"/>
      <c r="AB192" s="133"/>
      <c r="AC192" s="133"/>
      <c r="AD192" s="133"/>
      <c r="AE192" s="133"/>
      <c r="AF192" s="133"/>
      <c r="AG192" s="133"/>
      <c r="AH192" s="133"/>
      <c r="AI192" s="133"/>
      <c r="AJ192" s="133"/>
      <c r="AK192" s="133"/>
      <c r="AL192" s="133"/>
      <c r="AM192" s="133"/>
      <c r="AN192" s="133"/>
      <c r="AO192" s="133"/>
      <c r="AP192" s="133"/>
      <c r="AQ192" s="133"/>
      <c r="AR192" s="133"/>
      <c r="AS192" s="133"/>
      <c r="AT192" s="133"/>
      <c r="AU192" s="133"/>
      <c r="AV192" s="133"/>
      <c r="AW192" s="133"/>
      <c r="AX192" s="133"/>
      <c r="AY192" s="133"/>
      <c r="AZ192" s="133"/>
      <c r="BA192" s="133"/>
      <c r="BB192" s="133"/>
      <c r="BC192" s="133"/>
      <c r="BD192" s="133"/>
      <c r="BE192" s="133"/>
      <c r="BF192" s="133"/>
      <c r="BG192" s="133"/>
      <c r="BH192" s="133"/>
      <c r="BI192" s="133"/>
      <c r="BJ192" s="133"/>
      <c r="BK192" s="133"/>
      <c r="BL192" s="133"/>
      <c r="BM192" s="133"/>
      <c r="BN192" s="133"/>
      <c r="BO192" s="133"/>
      <c r="BP192" s="133"/>
      <c r="BQ192" s="133"/>
      <c r="BR192" s="133"/>
      <c r="BS192" s="133"/>
      <c r="BT192" s="133"/>
      <c r="BU192" s="133"/>
      <c r="BV192" s="133"/>
      <c r="BW192" s="133"/>
      <c r="BX192" s="133"/>
      <c r="BY192" s="133"/>
      <c r="BZ192" s="133"/>
    </row>
    <row r="193" spans="1:78" s="53" customFormat="1" ht="12.75" customHeight="1" x14ac:dyDescent="0.25">
      <c r="A193" s="53" t="str">
        <f>IF(D193="","",ROWS($A$1:A193))</f>
        <v/>
      </c>
      <c r="B193" s="56">
        <v>192</v>
      </c>
      <c r="C193" s="129" t="str">
        <f t="shared" si="2"/>
        <v/>
      </c>
      <c r="D193" s="129" t="str">
        <f>IFERROR(VLOOKUP($B193,'Section 2'!$C$16:$N$514,COLUMNS('Section 2'!$C$13:C$13),0),"")</f>
        <v/>
      </c>
      <c r="E193" s="130" t="str">
        <f>IF($D193="","",IF(ISBLANK(VLOOKUP($B193,'Section 2'!$C$16:$N$514,COLUMNS('Section 2'!$C$13:D$13),0)),"",VLOOKUP($B193,'Section 2'!$C$16:$N$514,COLUMNS('Section 2'!$C$13:D$13),0)))</f>
        <v/>
      </c>
      <c r="F193" s="129" t="str">
        <f>IF($D193="","",IF(ISBLANK(VLOOKUP($B193,'Section 2'!$C$16:$N$514,COLUMNS('Section 2'!$C$13:E$13),0)),"",VLOOKUP($B193,'Section 2'!$C$16:$N$514,COLUMNS('Section 2'!$C$13:E$13),0)))</f>
        <v/>
      </c>
      <c r="G193" s="129" t="str">
        <f>IF($D193="","",IF(ISBLANK(VLOOKUP($B193,'Section 2'!$C$16:$N$514,COLUMNS('Section 2'!$C$13:F$13),0)),"",VLOOKUP($B193,'Section 2'!$C$16:$N$514,COLUMNS('Section 2'!$C$13:F$13),0)))</f>
        <v/>
      </c>
      <c r="H193" s="129" t="str">
        <f>IF($D193="","",IF(ISBLANK(VLOOKUP($B193,'Section 2'!$C$16:$N$514,COLUMNS('Section 2'!$C$13:G$13),0)),"",VLOOKUP($B193,'Section 2'!$C$16:$N$514,COLUMNS('Section 2'!$C$13:G$13),0)))</f>
        <v/>
      </c>
      <c r="I193" s="129" t="str">
        <f>IF($D193="","",IF(ISBLANK(VLOOKUP($B193,'Section 2'!$C$16:$N$514,COLUMNS('Section 2'!$C$13:H$13),0)),"",VLOOKUP($B193,'Section 2'!$C$16:$N$514,COLUMNS('Section 2'!$C$13:H$13),0)))</f>
        <v/>
      </c>
      <c r="J193" s="129" t="str">
        <f>IF($D193="","",IF(ISBLANK(VLOOKUP($B193,'Section 2'!$C$16:$N$514,COLUMNS('Section 2'!$C$13:I$13),0)),"",VLOOKUP($B193,'Section 2'!$C$16:$N$514,COLUMNS('Section 2'!$C$13:I$13),0)))</f>
        <v/>
      </c>
      <c r="K193" s="129" t="str">
        <f>IF($D193="","",IF(ISBLANK(VLOOKUP($B193,'Section 2'!$C$16:$N$514,COLUMNS('Section 2'!$C$13:J$13),0)),"",VLOOKUP($B193,'Section 2'!$C$16:$N$514,COLUMNS('Section 2'!$C$13:J$13),0)))</f>
        <v/>
      </c>
      <c r="L193" s="129" t="str">
        <f>IF($D193="","",IF(ISBLANK(VLOOKUP($B193,'Section 2'!$C$16:$N$514,COLUMNS('Section 2'!$C$13:K$13),0)),"",VLOOKUP($B193,'Section 2'!$C$16:$N$514,COLUMNS('Section 2'!$C$13:K$13),0)))</f>
        <v/>
      </c>
      <c r="M193" s="129" t="str">
        <f>IF($D193="","",IF(ISBLANK(VLOOKUP($B193,'Section 2'!$C$16:$N$514,COLUMNS('Section 2'!$C$13:L$13),0)),"",VLOOKUP($B193,'Section 2'!$C$16:$N$514,COLUMNS('Section 2'!$C$13:L$13),0)))</f>
        <v/>
      </c>
      <c r="N193" s="129" t="str">
        <f>IF($D193="","",IF(ISBLANK(VLOOKUP($B193,'Section 2'!$C$16:$N$514,COLUMNS('Section 2'!$C$13:M$13),0)),"",VLOOKUP($B193,'Section 2'!$C$16:$N$514,COLUMNS('Section 2'!$C$13:M$13),0)))</f>
        <v/>
      </c>
      <c r="O193" s="130" t="str">
        <f>IF($M193=Lists!$K$4,IF(ISBLANK(VLOOKUP($B193,'Section 2'!$C$16:$N$514,COLUMNS('Section 2'!$C$13:N$13),0)),"",VLOOKUP($B193,'Section 2'!$C$16:$N$514,COLUMNS('Section 2'!$C$13:N$13),0)),"")</f>
        <v/>
      </c>
      <c r="P193" s="133"/>
      <c r="Q193" s="133"/>
      <c r="R193" s="133"/>
      <c r="S193" s="133"/>
      <c r="T193" s="133"/>
      <c r="U193" s="133"/>
      <c r="V193" s="133"/>
      <c r="W193" s="133"/>
      <c r="X193" s="133"/>
      <c r="Y193" s="133"/>
      <c r="Z193" s="133"/>
      <c r="AA193" s="133"/>
      <c r="AB193" s="133"/>
      <c r="AC193" s="133"/>
      <c r="AD193" s="133"/>
      <c r="AE193" s="133"/>
      <c r="AF193" s="133"/>
      <c r="AG193" s="133"/>
      <c r="AH193" s="133"/>
      <c r="AI193" s="133"/>
      <c r="AJ193" s="133"/>
      <c r="AK193" s="133"/>
      <c r="AL193" s="133"/>
      <c r="AM193" s="133"/>
      <c r="AN193" s="133"/>
      <c r="AO193" s="133"/>
      <c r="AP193" s="133"/>
      <c r="AQ193" s="133"/>
      <c r="AR193" s="133"/>
      <c r="AS193" s="133"/>
      <c r="AT193" s="133"/>
      <c r="AU193" s="133"/>
      <c r="AV193" s="133"/>
      <c r="AW193" s="133"/>
      <c r="AX193" s="133"/>
      <c r="AY193" s="133"/>
      <c r="AZ193" s="133"/>
      <c r="BA193" s="133"/>
      <c r="BB193" s="133"/>
      <c r="BC193" s="133"/>
      <c r="BD193" s="133"/>
      <c r="BE193" s="133"/>
      <c r="BF193" s="133"/>
      <c r="BG193" s="133"/>
      <c r="BH193" s="133"/>
      <c r="BI193" s="133"/>
      <c r="BJ193" s="133"/>
      <c r="BK193" s="133"/>
      <c r="BL193" s="133"/>
      <c r="BM193" s="133"/>
      <c r="BN193" s="133"/>
      <c r="BO193" s="133"/>
      <c r="BP193" s="133"/>
      <c r="BQ193" s="133"/>
      <c r="BR193" s="133"/>
      <c r="BS193" s="133"/>
      <c r="BT193" s="133"/>
      <c r="BU193" s="133"/>
      <c r="BV193" s="133"/>
      <c r="BW193" s="133"/>
      <c r="BX193" s="133"/>
      <c r="BY193" s="133"/>
      <c r="BZ193" s="133"/>
    </row>
    <row r="194" spans="1:78" s="53" customFormat="1" ht="12.75" customHeight="1" x14ac:dyDescent="0.25">
      <c r="A194" s="53" t="str">
        <f>IF(D194="","",ROWS($A$1:A194))</f>
        <v/>
      </c>
      <c r="B194" s="56">
        <v>193</v>
      </c>
      <c r="C194" s="129" t="str">
        <f t="shared" si="2"/>
        <v/>
      </c>
      <c r="D194" s="129" t="str">
        <f>IFERROR(VLOOKUP($B194,'Section 2'!$C$16:$N$514,COLUMNS('Section 2'!$C$13:C$13),0),"")</f>
        <v/>
      </c>
      <c r="E194" s="130" t="str">
        <f>IF($D194="","",IF(ISBLANK(VLOOKUP($B194,'Section 2'!$C$16:$N$514,COLUMNS('Section 2'!$C$13:D$13),0)),"",VLOOKUP($B194,'Section 2'!$C$16:$N$514,COLUMNS('Section 2'!$C$13:D$13),0)))</f>
        <v/>
      </c>
      <c r="F194" s="129" t="str">
        <f>IF($D194="","",IF(ISBLANK(VLOOKUP($B194,'Section 2'!$C$16:$N$514,COLUMNS('Section 2'!$C$13:E$13),0)),"",VLOOKUP($B194,'Section 2'!$C$16:$N$514,COLUMNS('Section 2'!$C$13:E$13),0)))</f>
        <v/>
      </c>
      <c r="G194" s="129" t="str">
        <f>IF($D194="","",IF(ISBLANK(VLOOKUP($B194,'Section 2'!$C$16:$N$514,COLUMNS('Section 2'!$C$13:F$13),0)),"",VLOOKUP($B194,'Section 2'!$C$16:$N$514,COLUMNS('Section 2'!$C$13:F$13),0)))</f>
        <v/>
      </c>
      <c r="H194" s="129" t="str">
        <f>IF($D194="","",IF(ISBLANK(VLOOKUP($B194,'Section 2'!$C$16:$N$514,COLUMNS('Section 2'!$C$13:G$13),0)),"",VLOOKUP($B194,'Section 2'!$C$16:$N$514,COLUMNS('Section 2'!$C$13:G$13),0)))</f>
        <v/>
      </c>
      <c r="I194" s="129" t="str">
        <f>IF($D194="","",IF(ISBLANK(VLOOKUP($B194,'Section 2'!$C$16:$N$514,COLUMNS('Section 2'!$C$13:H$13),0)),"",VLOOKUP($B194,'Section 2'!$C$16:$N$514,COLUMNS('Section 2'!$C$13:H$13),0)))</f>
        <v/>
      </c>
      <c r="J194" s="129" t="str">
        <f>IF($D194="","",IF(ISBLANK(VLOOKUP($B194,'Section 2'!$C$16:$N$514,COLUMNS('Section 2'!$C$13:I$13),0)),"",VLOOKUP($B194,'Section 2'!$C$16:$N$514,COLUMNS('Section 2'!$C$13:I$13),0)))</f>
        <v/>
      </c>
      <c r="K194" s="129" t="str">
        <f>IF($D194="","",IF(ISBLANK(VLOOKUP($B194,'Section 2'!$C$16:$N$514,COLUMNS('Section 2'!$C$13:J$13),0)),"",VLOOKUP($B194,'Section 2'!$C$16:$N$514,COLUMNS('Section 2'!$C$13:J$13),0)))</f>
        <v/>
      </c>
      <c r="L194" s="129" t="str">
        <f>IF($D194="","",IF(ISBLANK(VLOOKUP($B194,'Section 2'!$C$16:$N$514,COLUMNS('Section 2'!$C$13:K$13),0)),"",VLOOKUP($B194,'Section 2'!$C$16:$N$514,COLUMNS('Section 2'!$C$13:K$13),0)))</f>
        <v/>
      </c>
      <c r="M194" s="129" t="str">
        <f>IF($D194="","",IF(ISBLANK(VLOOKUP($B194,'Section 2'!$C$16:$N$514,COLUMNS('Section 2'!$C$13:L$13),0)),"",VLOOKUP($B194,'Section 2'!$C$16:$N$514,COLUMNS('Section 2'!$C$13:L$13),0)))</f>
        <v/>
      </c>
      <c r="N194" s="129" t="str">
        <f>IF($D194="","",IF(ISBLANK(VLOOKUP($B194,'Section 2'!$C$16:$N$514,COLUMNS('Section 2'!$C$13:M$13),0)),"",VLOOKUP($B194,'Section 2'!$C$16:$N$514,COLUMNS('Section 2'!$C$13:M$13),0)))</f>
        <v/>
      </c>
      <c r="O194" s="130" t="str">
        <f>IF($M194=Lists!$K$4,IF(ISBLANK(VLOOKUP($B194,'Section 2'!$C$16:$N$514,COLUMNS('Section 2'!$C$13:N$13),0)),"",VLOOKUP($B194,'Section 2'!$C$16:$N$514,COLUMNS('Section 2'!$C$13:N$13),0)),"")</f>
        <v/>
      </c>
      <c r="P194" s="133"/>
      <c r="Q194" s="133"/>
      <c r="R194" s="133"/>
      <c r="S194" s="133"/>
      <c r="T194" s="133"/>
      <c r="U194" s="133"/>
      <c r="V194" s="133"/>
      <c r="W194" s="133"/>
      <c r="X194" s="133"/>
      <c r="Y194" s="133"/>
      <c r="Z194" s="133"/>
      <c r="AA194" s="133"/>
      <c r="AB194" s="133"/>
      <c r="AC194" s="133"/>
      <c r="AD194" s="133"/>
      <c r="AE194" s="133"/>
      <c r="AF194" s="133"/>
      <c r="AG194" s="133"/>
      <c r="AH194" s="133"/>
      <c r="AI194" s="133"/>
      <c r="AJ194" s="133"/>
      <c r="AK194" s="133"/>
      <c r="AL194" s="133"/>
      <c r="AM194" s="133"/>
      <c r="AN194" s="133"/>
      <c r="AO194" s="133"/>
      <c r="AP194" s="133"/>
      <c r="AQ194" s="133"/>
      <c r="AR194" s="133"/>
      <c r="AS194" s="133"/>
      <c r="AT194" s="133"/>
      <c r="AU194" s="133"/>
      <c r="AV194" s="133"/>
      <c r="AW194" s="133"/>
      <c r="AX194" s="133"/>
      <c r="AY194" s="133"/>
      <c r="AZ194" s="133"/>
      <c r="BA194" s="133"/>
      <c r="BB194" s="133"/>
      <c r="BC194" s="133"/>
      <c r="BD194" s="133"/>
      <c r="BE194" s="133"/>
      <c r="BF194" s="133"/>
      <c r="BG194" s="133"/>
      <c r="BH194" s="133"/>
      <c r="BI194" s="133"/>
      <c r="BJ194" s="133"/>
      <c r="BK194" s="133"/>
      <c r="BL194" s="133"/>
      <c r="BM194" s="133"/>
      <c r="BN194" s="133"/>
      <c r="BO194" s="133"/>
      <c r="BP194" s="133"/>
      <c r="BQ194" s="133"/>
      <c r="BR194" s="133"/>
      <c r="BS194" s="133"/>
      <c r="BT194" s="133"/>
      <c r="BU194" s="133"/>
      <c r="BV194" s="133"/>
      <c r="BW194" s="133"/>
      <c r="BX194" s="133"/>
      <c r="BY194" s="133"/>
      <c r="BZ194" s="133"/>
    </row>
    <row r="195" spans="1:78" s="53" customFormat="1" ht="12.75" customHeight="1" x14ac:dyDescent="0.25">
      <c r="A195" s="53" t="str">
        <f>IF(D195="","",ROWS($A$1:A195))</f>
        <v/>
      </c>
      <c r="B195" s="56">
        <v>194</v>
      </c>
      <c r="C195" s="129" t="str">
        <f t="shared" ref="C195:C258" si="3">IF(D195="","",2)</f>
        <v/>
      </c>
      <c r="D195" s="129" t="str">
        <f>IFERROR(VLOOKUP($B195,'Section 2'!$C$16:$N$514,COLUMNS('Section 2'!$C$13:C$13),0),"")</f>
        <v/>
      </c>
      <c r="E195" s="130" t="str">
        <f>IF($D195="","",IF(ISBLANK(VLOOKUP($B195,'Section 2'!$C$16:$N$514,COLUMNS('Section 2'!$C$13:D$13),0)),"",VLOOKUP($B195,'Section 2'!$C$16:$N$514,COLUMNS('Section 2'!$C$13:D$13),0)))</f>
        <v/>
      </c>
      <c r="F195" s="129" t="str">
        <f>IF($D195="","",IF(ISBLANK(VLOOKUP($B195,'Section 2'!$C$16:$N$514,COLUMNS('Section 2'!$C$13:E$13),0)),"",VLOOKUP($B195,'Section 2'!$C$16:$N$514,COLUMNS('Section 2'!$C$13:E$13),0)))</f>
        <v/>
      </c>
      <c r="G195" s="129" t="str">
        <f>IF($D195="","",IF(ISBLANK(VLOOKUP($B195,'Section 2'!$C$16:$N$514,COLUMNS('Section 2'!$C$13:F$13),0)),"",VLOOKUP($B195,'Section 2'!$C$16:$N$514,COLUMNS('Section 2'!$C$13:F$13),0)))</f>
        <v/>
      </c>
      <c r="H195" s="129" t="str">
        <f>IF($D195="","",IF(ISBLANK(VLOOKUP($B195,'Section 2'!$C$16:$N$514,COLUMNS('Section 2'!$C$13:G$13),0)),"",VLOOKUP($B195,'Section 2'!$C$16:$N$514,COLUMNS('Section 2'!$C$13:G$13),0)))</f>
        <v/>
      </c>
      <c r="I195" s="129" t="str">
        <f>IF($D195="","",IF(ISBLANK(VLOOKUP($B195,'Section 2'!$C$16:$N$514,COLUMNS('Section 2'!$C$13:H$13),0)),"",VLOOKUP($B195,'Section 2'!$C$16:$N$514,COLUMNS('Section 2'!$C$13:H$13),0)))</f>
        <v/>
      </c>
      <c r="J195" s="129" t="str">
        <f>IF($D195="","",IF(ISBLANK(VLOOKUP($B195,'Section 2'!$C$16:$N$514,COLUMNS('Section 2'!$C$13:I$13),0)),"",VLOOKUP($B195,'Section 2'!$C$16:$N$514,COLUMNS('Section 2'!$C$13:I$13),0)))</f>
        <v/>
      </c>
      <c r="K195" s="129" t="str">
        <f>IF($D195="","",IF(ISBLANK(VLOOKUP($B195,'Section 2'!$C$16:$N$514,COLUMNS('Section 2'!$C$13:J$13),0)),"",VLOOKUP($B195,'Section 2'!$C$16:$N$514,COLUMNS('Section 2'!$C$13:J$13),0)))</f>
        <v/>
      </c>
      <c r="L195" s="129" t="str">
        <f>IF($D195="","",IF(ISBLANK(VLOOKUP($B195,'Section 2'!$C$16:$N$514,COLUMNS('Section 2'!$C$13:K$13),0)),"",VLOOKUP($B195,'Section 2'!$C$16:$N$514,COLUMNS('Section 2'!$C$13:K$13),0)))</f>
        <v/>
      </c>
      <c r="M195" s="129" t="str">
        <f>IF($D195="","",IF(ISBLANK(VLOOKUP($B195,'Section 2'!$C$16:$N$514,COLUMNS('Section 2'!$C$13:L$13),0)),"",VLOOKUP($B195,'Section 2'!$C$16:$N$514,COLUMNS('Section 2'!$C$13:L$13),0)))</f>
        <v/>
      </c>
      <c r="N195" s="129" t="str">
        <f>IF($D195="","",IF(ISBLANK(VLOOKUP($B195,'Section 2'!$C$16:$N$514,COLUMNS('Section 2'!$C$13:M$13),0)),"",VLOOKUP($B195,'Section 2'!$C$16:$N$514,COLUMNS('Section 2'!$C$13:M$13),0)))</f>
        <v/>
      </c>
      <c r="O195" s="130" t="str">
        <f>IF($M195=Lists!$K$4,IF(ISBLANK(VLOOKUP($B195,'Section 2'!$C$16:$N$514,COLUMNS('Section 2'!$C$13:N$13),0)),"",VLOOKUP($B195,'Section 2'!$C$16:$N$514,COLUMNS('Section 2'!$C$13:N$13),0)),"")</f>
        <v/>
      </c>
      <c r="P195" s="133"/>
      <c r="Q195" s="133"/>
      <c r="R195" s="133"/>
      <c r="S195" s="133"/>
      <c r="T195" s="133"/>
      <c r="U195" s="133"/>
      <c r="V195" s="133"/>
      <c r="W195" s="133"/>
      <c r="X195" s="133"/>
      <c r="Y195" s="133"/>
      <c r="Z195" s="133"/>
      <c r="AA195" s="133"/>
      <c r="AB195" s="133"/>
      <c r="AC195" s="133"/>
      <c r="AD195" s="133"/>
      <c r="AE195" s="133"/>
      <c r="AF195" s="133"/>
      <c r="AG195" s="133"/>
      <c r="AH195" s="133"/>
      <c r="AI195" s="133"/>
      <c r="AJ195" s="133"/>
      <c r="AK195" s="133"/>
      <c r="AL195" s="133"/>
      <c r="AM195" s="133"/>
      <c r="AN195" s="133"/>
      <c r="AO195" s="133"/>
      <c r="AP195" s="133"/>
      <c r="AQ195" s="133"/>
      <c r="AR195" s="133"/>
      <c r="AS195" s="133"/>
      <c r="AT195" s="133"/>
      <c r="AU195" s="133"/>
      <c r="AV195" s="133"/>
      <c r="AW195" s="133"/>
      <c r="AX195" s="133"/>
      <c r="AY195" s="133"/>
      <c r="AZ195" s="133"/>
      <c r="BA195" s="133"/>
      <c r="BB195" s="133"/>
      <c r="BC195" s="133"/>
      <c r="BD195" s="133"/>
      <c r="BE195" s="133"/>
      <c r="BF195" s="133"/>
      <c r="BG195" s="133"/>
      <c r="BH195" s="133"/>
      <c r="BI195" s="133"/>
      <c r="BJ195" s="133"/>
      <c r="BK195" s="133"/>
      <c r="BL195" s="133"/>
      <c r="BM195" s="133"/>
      <c r="BN195" s="133"/>
      <c r="BO195" s="133"/>
      <c r="BP195" s="133"/>
      <c r="BQ195" s="133"/>
      <c r="BR195" s="133"/>
      <c r="BS195" s="133"/>
      <c r="BT195" s="133"/>
      <c r="BU195" s="133"/>
      <c r="BV195" s="133"/>
      <c r="BW195" s="133"/>
      <c r="BX195" s="133"/>
      <c r="BY195" s="133"/>
      <c r="BZ195" s="133"/>
    </row>
    <row r="196" spans="1:78" s="53" customFormat="1" ht="12.75" customHeight="1" x14ac:dyDescent="0.25">
      <c r="A196" s="53" t="str">
        <f>IF(D196="","",ROWS($A$1:A196))</f>
        <v/>
      </c>
      <c r="B196" s="56">
        <v>195</v>
      </c>
      <c r="C196" s="129" t="str">
        <f t="shared" si="3"/>
        <v/>
      </c>
      <c r="D196" s="129" t="str">
        <f>IFERROR(VLOOKUP($B196,'Section 2'!$C$16:$N$514,COLUMNS('Section 2'!$C$13:C$13),0),"")</f>
        <v/>
      </c>
      <c r="E196" s="130" t="str">
        <f>IF($D196="","",IF(ISBLANK(VLOOKUP($B196,'Section 2'!$C$16:$N$514,COLUMNS('Section 2'!$C$13:D$13),0)),"",VLOOKUP($B196,'Section 2'!$C$16:$N$514,COLUMNS('Section 2'!$C$13:D$13),0)))</f>
        <v/>
      </c>
      <c r="F196" s="129" t="str">
        <f>IF($D196="","",IF(ISBLANK(VLOOKUP($B196,'Section 2'!$C$16:$N$514,COLUMNS('Section 2'!$C$13:E$13),0)),"",VLOOKUP($B196,'Section 2'!$C$16:$N$514,COLUMNS('Section 2'!$C$13:E$13),0)))</f>
        <v/>
      </c>
      <c r="G196" s="129" t="str">
        <f>IF($D196="","",IF(ISBLANK(VLOOKUP($B196,'Section 2'!$C$16:$N$514,COLUMNS('Section 2'!$C$13:F$13),0)),"",VLOOKUP($B196,'Section 2'!$C$16:$N$514,COLUMNS('Section 2'!$C$13:F$13),0)))</f>
        <v/>
      </c>
      <c r="H196" s="129" t="str">
        <f>IF($D196="","",IF(ISBLANK(VLOOKUP($B196,'Section 2'!$C$16:$N$514,COLUMNS('Section 2'!$C$13:G$13),0)),"",VLOOKUP($B196,'Section 2'!$C$16:$N$514,COLUMNS('Section 2'!$C$13:G$13),0)))</f>
        <v/>
      </c>
      <c r="I196" s="129" t="str">
        <f>IF($D196="","",IF(ISBLANK(VLOOKUP($B196,'Section 2'!$C$16:$N$514,COLUMNS('Section 2'!$C$13:H$13),0)),"",VLOOKUP($B196,'Section 2'!$C$16:$N$514,COLUMNS('Section 2'!$C$13:H$13),0)))</f>
        <v/>
      </c>
      <c r="J196" s="129" t="str">
        <f>IF($D196="","",IF(ISBLANK(VLOOKUP($B196,'Section 2'!$C$16:$N$514,COLUMNS('Section 2'!$C$13:I$13),0)),"",VLOOKUP($B196,'Section 2'!$C$16:$N$514,COLUMNS('Section 2'!$C$13:I$13),0)))</f>
        <v/>
      </c>
      <c r="K196" s="129" t="str">
        <f>IF($D196="","",IF(ISBLANK(VLOOKUP($B196,'Section 2'!$C$16:$N$514,COLUMNS('Section 2'!$C$13:J$13),0)),"",VLOOKUP($B196,'Section 2'!$C$16:$N$514,COLUMNS('Section 2'!$C$13:J$13),0)))</f>
        <v/>
      </c>
      <c r="L196" s="129" t="str">
        <f>IF($D196="","",IF(ISBLANK(VLOOKUP($B196,'Section 2'!$C$16:$N$514,COLUMNS('Section 2'!$C$13:K$13),0)),"",VLOOKUP($B196,'Section 2'!$C$16:$N$514,COLUMNS('Section 2'!$C$13:K$13),0)))</f>
        <v/>
      </c>
      <c r="M196" s="129" t="str">
        <f>IF($D196="","",IF(ISBLANK(VLOOKUP($B196,'Section 2'!$C$16:$N$514,COLUMNS('Section 2'!$C$13:L$13),0)),"",VLOOKUP($B196,'Section 2'!$C$16:$N$514,COLUMNS('Section 2'!$C$13:L$13),0)))</f>
        <v/>
      </c>
      <c r="N196" s="129" t="str">
        <f>IF($D196="","",IF(ISBLANK(VLOOKUP($B196,'Section 2'!$C$16:$N$514,COLUMNS('Section 2'!$C$13:M$13),0)),"",VLOOKUP($B196,'Section 2'!$C$16:$N$514,COLUMNS('Section 2'!$C$13:M$13),0)))</f>
        <v/>
      </c>
      <c r="O196" s="130" t="str">
        <f>IF($M196=Lists!$K$4,IF(ISBLANK(VLOOKUP($B196,'Section 2'!$C$16:$N$514,COLUMNS('Section 2'!$C$13:N$13),0)),"",VLOOKUP($B196,'Section 2'!$C$16:$N$514,COLUMNS('Section 2'!$C$13:N$13),0)),"")</f>
        <v/>
      </c>
      <c r="P196" s="133"/>
      <c r="Q196" s="133"/>
      <c r="R196" s="133"/>
      <c r="S196" s="133"/>
      <c r="T196" s="133"/>
      <c r="U196" s="133"/>
      <c r="V196" s="133"/>
      <c r="W196" s="133"/>
      <c r="X196" s="133"/>
      <c r="Y196" s="133"/>
      <c r="Z196" s="133"/>
      <c r="AA196" s="133"/>
      <c r="AB196" s="133"/>
      <c r="AC196" s="133"/>
      <c r="AD196" s="133"/>
      <c r="AE196" s="133"/>
      <c r="AF196" s="133"/>
      <c r="AG196" s="133"/>
      <c r="AH196" s="133"/>
      <c r="AI196" s="133"/>
      <c r="AJ196" s="133"/>
      <c r="AK196" s="133"/>
      <c r="AL196" s="133"/>
      <c r="AM196" s="133"/>
      <c r="AN196" s="133"/>
      <c r="AO196" s="133"/>
      <c r="AP196" s="133"/>
      <c r="AQ196" s="133"/>
      <c r="AR196" s="133"/>
      <c r="AS196" s="133"/>
      <c r="AT196" s="133"/>
      <c r="AU196" s="133"/>
      <c r="AV196" s="133"/>
      <c r="AW196" s="133"/>
      <c r="AX196" s="133"/>
      <c r="AY196" s="133"/>
      <c r="AZ196" s="133"/>
      <c r="BA196" s="133"/>
      <c r="BB196" s="133"/>
      <c r="BC196" s="133"/>
      <c r="BD196" s="133"/>
      <c r="BE196" s="133"/>
      <c r="BF196" s="133"/>
      <c r="BG196" s="133"/>
      <c r="BH196" s="133"/>
      <c r="BI196" s="133"/>
      <c r="BJ196" s="133"/>
      <c r="BK196" s="133"/>
      <c r="BL196" s="133"/>
      <c r="BM196" s="133"/>
      <c r="BN196" s="133"/>
      <c r="BO196" s="133"/>
      <c r="BP196" s="133"/>
      <c r="BQ196" s="133"/>
      <c r="BR196" s="133"/>
      <c r="BS196" s="133"/>
      <c r="BT196" s="133"/>
      <c r="BU196" s="133"/>
      <c r="BV196" s="133"/>
      <c r="BW196" s="133"/>
      <c r="BX196" s="133"/>
      <c r="BY196" s="133"/>
      <c r="BZ196" s="133"/>
    </row>
    <row r="197" spans="1:78" s="53" customFormat="1" ht="12.75" customHeight="1" x14ac:dyDescent="0.25">
      <c r="A197" s="53" t="str">
        <f>IF(D197="","",ROWS($A$1:A197))</f>
        <v/>
      </c>
      <c r="B197" s="56">
        <v>196</v>
      </c>
      <c r="C197" s="129" t="str">
        <f t="shared" si="3"/>
        <v/>
      </c>
      <c r="D197" s="129" t="str">
        <f>IFERROR(VLOOKUP($B197,'Section 2'!$C$16:$N$514,COLUMNS('Section 2'!$C$13:C$13),0),"")</f>
        <v/>
      </c>
      <c r="E197" s="130" t="str">
        <f>IF($D197="","",IF(ISBLANK(VLOOKUP($B197,'Section 2'!$C$16:$N$514,COLUMNS('Section 2'!$C$13:D$13),0)),"",VLOOKUP($B197,'Section 2'!$C$16:$N$514,COLUMNS('Section 2'!$C$13:D$13),0)))</f>
        <v/>
      </c>
      <c r="F197" s="129" t="str">
        <f>IF($D197="","",IF(ISBLANK(VLOOKUP($B197,'Section 2'!$C$16:$N$514,COLUMNS('Section 2'!$C$13:E$13),0)),"",VLOOKUP($B197,'Section 2'!$C$16:$N$514,COLUMNS('Section 2'!$C$13:E$13),0)))</f>
        <v/>
      </c>
      <c r="G197" s="129" t="str">
        <f>IF($D197="","",IF(ISBLANK(VLOOKUP($B197,'Section 2'!$C$16:$N$514,COLUMNS('Section 2'!$C$13:F$13),0)),"",VLOOKUP($B197,'Section 2'!$C$16:$N$514,COLUMNS('Section 2'!$C$13:F$13),0)))</f>
        <v/>
      </c>
      <c r="H197" s="129" t="str">
        <f>IF($D197="","",IF(ISBLANK(VLOOKUP($B197,'Section 2'!$C$16:$N$514,COLUMNS('Section 2'!$C$13:G$13),0)),"",VLOOKUP($B197,'Section 2'!$C$16:$N$514,COLUMNS('Section 2'!$C$13:G$13),0)))</f>
        <v/>
      </c>
      <c r="I197" s="129" t="str">
        <f>IF($D197="","",IF(ISBLANK(VLOOKUP($B197,'Section 2'!$C$16:$N$514,COLUMNS('Section 2'!$C$13:H$13),0)),"",VLOOKUP($B197,'Section 2'!$C$16:$N$514,COLUMNS('Section 2'!$C$13:H$13),0)))</f>
        <v/>
      </c>
      <c r="J197" s="129" t="str">
        <f>IF($D197="","",IF(ISBLANK(VLOOKUP($B197,'Section 2'!$C$16:$N$514,COLUMNS('Section 2'!$C$13:I$13),0)),"",VLOOKUP($B197,'Section 2'!$C$16:$N$514,COLUMNS('Section 2'!$C$13:I$13),0)))</f>
        <v/>
      </c>
      <c r="K197" s="129" t="str">
        <f>IF($D197="","",IF(ISBLANK(VLOOKUP($B197,'Section 2'!$C$16:$N$514,COLUMNS('Section 2'!$C$13:J$13),0)),"",VLOOKUP($B197,'Section 2'!$C$16:$N$514,COLUMNS('Section 2'!$C$13:J$13),0)))</f>
        <v/>
      </c>
      <c r="L197" s="129" t="str">
        <f>IF($D197="","",IF(ISBLANK(VLOOKUP($B197,'Section 2'!$C$16:$N$514,COLUMNS('Section 2'!$C$13:K$13),0)),"",VLOOKUP($B197,'Section 2'!$C$16:$N$514,COLUMNS('Section 2'!$C$13:K$13),0)))</f>
        <v/>
      </c>
      <c r="M197" s="129" t="str">
        <f>IF($D197="","",IF(ISBLANK(VLOOKUP($B197,'Section 2'!$C$16:$N$514,COLUMNS('Section 2'!$C$13:L$13),0)),"",VLOOKUP($B197,'Section 2'!$C$16:$N$514,COLUMNS('Section 2'!$C$13:L$13),0)))</f>
        <v/>
      </c>
      <c r="N197" s="129" t="str">
        <f>IF($D197="","",IF(ISBLANK(VLOOKUP($B197,'Section 2'!$C$16:$N$514,COLUMNS('Section 2'!$C$13:M$13),0)),"",VLOOKUP($B197,'Section 2'!$C$16:$N$514,COLUMNS('Section 2'!$C$13:M$13),0)))</f>
        <v/>
      </c>
      <c r="O197" s="130" t="str">
        <f>IF($M197=Lists!$K$4,IF(ISBLANK(VLOOKUP($B197,'Section 2'!$C$16:$N$514,COLUMNS('Section 2'!$C$13:N$13),0)),"",VLOOKUP($B197,'Section 2'!$C$16:$N$514,COLUMNS('Section 2'!$C$13:N$13),0)),"")</f>
        <v/>
      </c>
      <c r="P197" s="133"/>
      <c r="Q197" s="133"/>
      <c r="R197" s="133"/>
      <c r="S197" s="133"/>
      <c r="T197" s="133"/>
      <c r="U197" s="133"/>
      <c r="V197" s="133"/>
      <c r="W197" s="133"/>
      <c r="X197" s="133"/>
      <c r="Y197" s="133"/>
      <c r="Z197" s="133"/>
      <c r="AA197" s="133"/>
      <c r="AB197" s="133"/>
      <c r="AC197" s="133"/>
      <c r="AD197" s="133"/>
      <c r="AE197" s="133"/>
      <c r="AF197" s="133"/>
      <c r="AG197" s="133"/>
      <c r="AH197" s="133"/>
      <c r="AI197" s="133"/>
      <c r="AJ197" s="133"/>
      <c r="AK197" s="133"/>
      <c r="AL197" s="133"/>
      <c r="AM197" s="133"/>
      <c r="AN197" s="133"/>
      <c r="AO197" s="133"/>
      <c r="AP197" s="133"/>
      <c r="AQ197" s="133"/>
      <c r="AR197" s="133"/>
      <c r="AS197" s="133"/>
      <c r="AT197" s="133"/>
      <c r="AU197" s="133"/>
      <c r="AV197" s="133"/>
      <c r="AW197" s="133"/>
      <c r="AX197" s="133"/>
      <c r="AY197" s="133"/>
      <c r="AZ197" s="133"/>
      <c r="BA197" s="133"/>
      <c r="BB197" s="133"/>
      <c r="BC197" s="133"/>
      <c r="BD197" s="133"/>
      <c r="BE197" s="133"/>
      <c r="BF197" s="133"/>
      <c r="BG197" s="133"/>
      <c r="BH197" s="133"/>
      <c r="BI197" s="133"/>
      <c r="BJ197" s="133"/>
      <c r="BK197" s="133"/>
      <c r="BL197" s="133"/>
      <c r="BM197" s="133"/>
      <c r="BN197" s="133"/>
      <c r="BO197" s="133"/>
      <c r="BP197" s="133"/>
      <c r="BQ197" s="133"/>
      <c r="BR197" s="133"/>
      <c r="BS197" s="133"/>
      <c r="BT197" s="133"/>
      <c r="BU197" s="133"/>
      <c r="BV197" s="133"/>
      <c r="BW197" s="133"/>
      <c r="BX197" s="133"/>
      <c r="BY197" s="133"/>
      <c r="BZ197" s="133"/>
    </row>
    <row r="198" spans="1:78" s="53" customFormat="1" ht="12.75" customHeight="1" x14ac:dyDescent="0.25">
      <c r="A198" s="53" t="str">
        <f>IF(D198="","",ROWS($A$1:A198))</f>
        <v/>
      </c>
      <c r="B198" s="56">
        <v>197</v>
      </c>
      <c r="C198" s="129" t="str">
        <f t="shared" si="3"/>
        <v/>
      </c>
      <c r="D198" s="129" t="str">
        <f>IFERROR(VLOOKUP($B198,'Section 2'!$C$16:$N$514,COLUMNS('Section 2'!$C$13:C$13),0),"")</f>
        <v/>
      </c>
      <c r="E198" s="130" t="str">
        <f>IF($D198="","",IF(ISBLANK(VLOOKUP($B198,'Section 2'!$C$16:$N$514,COLUMNS('Section 2'!$C$13:D$13),0)),"",VLOOKUP($B198,'Section 2'!$C$16:$N$514,COLUMNS('Section 2'!$C$13:D$13),0)))</f>
        <v/>
      </c>
      <c r="F198" s="129" t="str">
        <f>IF($D198="","",IF(ISBLANK(VLOOKUP($B198,'Section 2'!$C$16:$N$514,COLUMNS('Section 2'!$C$13:E$13),0)),"",VLOOKUP($B198,'Section 2'!$C$16:$N$514,COLUMNS('Section 2'!$C$13:E$13),0)))</f>
        <v/>
      </c>
      <c r="G198" s="129" t="str">
        <f>IF($D198="","",IF(ISBLANK(VLOOKUP($B198,'Section 2'!$C$16:$N$514,COLUMNS('Section 2'!$C$13:F$13),0)),"",VLOOKUP($B198,'Section 2'!$C$16:$N$514,COLUMNS('Section 2'!$C$13:F$13),0)))</f>
        <v/>
      </c>
      <c r="H198" s="129" t="str">
        <f>IF($D198="","",IF(ISBLANK(VLOOKUP($B198,'Section 2'!$C$16:$N$514,COLUMNS('Section 2'!$C$13:G$13),0)),"",VLOOKUP($B198,'Section 2'!$C$16:$N$514,COLUMNS('Section 2'!$C$13:G$13),0)))</f>
        <v/>
      </c>
      <c r="I198" s="129" t="str">
        <f>IF($D198="","",IF(ISBLANK(VLOOKUP($B198,'Section 2'!$C$16:$N$514,COLUMNS('Section 2'!$C$13:H$13),0)),"",VLOOKUP($B198,'Section 2'!$C$16:$N$514,COLUMNS('Section 2'!$C$13:H$13),0)))</f>
        <v/>
      </c>
      <c r="J198" s="129" t="str">
        <f>IF($D198="","",IF(ISBLANK(VLOOKUP($B198,'Section 2'!$C$16:$N$514,COLUMNS('Section 2'!$C$13:I$13),0)),"",VLOOKUP($B198,'Section 2'!$C$16:$N$514,COLUMNS('Section 2'!$C$13:I$13),0)))</f>
        <v/>
      </c>
      <c r="K198" s="129" t="str">
        <f>IF($D198="","",IF(ISBLANK(VLOOKUP($B198,'Section 2'!$C$16:$N$514,COLUMNS('Section 2'!$C$13:J$13),0)),"",VLOOKUP($B198,'Section 2'!$C$16:$N$514,COLUMNS('Section 2'!$C$13:J$13),0)))</f>
        <v/>
      </c>
      <c r="L198" s="129" t="str">
        <f>IF($D198="","",IF(ISBLANK(VLOOKUP($B198,'Section 2'!$C$16:$N$514,COLUMNS('Section 2'!$C$13:K$13),0)),"",VLOOKUP($B198,'Section 2'!$C$16:$N$514,COLUMNS('Section 2'!$C$13:K$13),0)))</f>
        <v/>
      </c>
      <c r="M198" s="129" t="str">
        <f>IF($D198="","",IF(ISBLANK(VLOOKUP($B198,'Section 2'!$C$16:$N$514,COLUMNS('Section 2'!$C$13:L$13),0)),"",VLOOKUP($B198,'Section 2'!$C$16:$N$514,COLUMNS('Section 2'!$C$13:L$13),0)))</f>
        <v/>
      </c>
      <c r="N198" s="129" t="str">
        <f>IF($D198="","",IF(ISBLANK(VLOOKUP($B198,'Section 2'!$C$16:$N$514,COLUMNS('Section 2'!$C$13:M$13),0)),"",VLOOKUP($B198,'Section 2'!$C$16:$N$514,COLUMNS('Section 2'!$C$13:M$13),0)))</f>
        <v/>
      </c>
      <c r="O198" s="130" t="str">
        <f>IF($M198=Lists!$K$4,IF(ISBLANK(VLOOKUP($B198,'Section 2'!$C$16:$N$514,COLUMNS('Section 2'!$C$13:N$13),0)),"",VLOOKUP($B198,'Section 2'!$C$16:$N$514,COLUMNS('Section 2'!$C$13:N$13),0)),"")</f>
        <v/>
      </c>
      <c r="P198" s="133"/>
      <c r="Q198" s="133"/>
      <c r="R198" s="133"/>
      <c r="S198" s="133"/>
      <c r="T198" s="133"/>
      <c r="U198" s="133"/>
      <c r="V198" s="133"/>
      <c r="W198" s="133"/>
      <c r="X198" s="133"/>
      <c r="Y198" s="133"/>
      <c r="Z198" s="133"/>
      <c r="AA198" s="133"/>
      <c r="AB198" s="133"/>
      <c r="AC198" s="133"/>
      <c r="AD198" s="133"/>
      <c r="AE198" s="133"/>
      <c r="AF198" s="133"/>
      <c r="AG198" s="133"/>
      <c r="AH198" s="133"/>
      <c r="AI198" s="133"/>
      <c r="AJ198" s="133"/>
      <c r="AK198" s="133"/>
      <c r="AL198" s="133"/>
      <c r="AM198" s="133"/>
      <c r="AN198" s="133"/>
      <c r="AO198" s="133"/>
      <c r="AP198" s="133"/>
      <c r="AQ198" s="133"/>
      <c r="AR198" s="133"/>
      <c r="AS198" s="133"/>
      <c r="AT198" s="133"/>
      <c r="AU198" s="133"/>
      <c r="AV198" s="133"/>
      <c r="AW198" s="133"/>
      <c r="AX198" s="133"/>
      <c r="AY198" s="133"/>
      <c r="AZ198" s="133"/>
      <c r="BA198" s="133"/>
      <c r="BB198" s="133"/>
      <c r="BC198" s="133"/>
      <c r="BD198" s="133"/>
      <c r="BE198" s="133"/>
      <c r="BF198" s="133"/>
      <c r="BG198" s="133"/>
      <c r="BH198" s="133"/>
      <c r="BI198" s="133"/>
      <c r="BJ198" s="133"/>
      <c r="BK198" s="133"/>
      <c r="BL198" s="133"/>
      <c r="BM198" s="133"/>
      <c r="BN198" s="133"/>
      <c r="BO198" s="133"/>
      <c r="BP198" s="133"/>
      <c r="BQ198" s="133"/>
      <c r="BR198" s="133"/>
      <c r="BS198" s="133"/>
      <c r="BT198" s="133"/>
      <c r="BU198" s="133"/>
      <c r="BV198" s="133"/>
      <c r="BW198" s="133"/>
      <c r="BX198" s="133"/>
      <c r="BY198" s="133"/>
      <c r="BZ198" s="133"/>
    </row>
    <row r="199" spans="1:78" s="53" customFormat="1" ht="12.75" customHeight="1" x14ac:dyDescent="0.25">
      <c r="A199" s="53" t="str">
        <f>IF(D199="","",ROWS($A$1:A199))</f>
        <v/>
      </c>
      <c r="B199" s="56">
        <v>198</v>
      </c>
      <c r="C199" s="129" t="str">
        <f t="shared" si="3"/>
        <v/>
      </c>
      <c r="D199" s="129" t="str">
        <f>IFERROR(VLOOKUP($B199,'Section 2'!$C$16:$N$514,COLUMNS('Section 2'!$C$13:C$13),0),"")</f>
        <v/>
      </c>
      <c r="E199" s="130" t="str">
        <f>IF($D199="","",IF(ISBLANK(VLOOKUP($B199,'Section 2'!$C$16:$N$514,COLUMNS('Section 2'!$C$13:D$13),0)),"",VLOOKUP($B199,'Section 2'!$C$16:$N$514,COLUMNS('Section 2'!$C$13:D$13),0)))</f>
        <v/>
      </c>
      <c r="F199" s="129" t="str">
        <f>IF($D199="","",IF(ISBLANK(VLOOKUP($B199,'Section 2'!$C$16:$N$514,COLUMNS('Section 2'!$C$13:E$13),0)),"",VLOOKUP($B199,'Section 2'!$C$16:$N$514,COLUMNS('Section 2'!$C$13:E$13),0)))</f>
        <v/>
      </c>
      <c r="G199" s="129" t="str">
        <f>IF($D199="","",IF(ISBLANK(VLOOKUP($B199,'Section 2'!$C$16:$N$514,COLUMNS('Section 2'!$C$13:F$13),0)),"",VLOOKUP($B199,'Section 2'!$C$16:$N$514,COLUMNS('Section 2'!$C$13:F$13),0)))</f>
        <v/>
      </c>
      <c r="H199" s="129" t="str">
        <f>IF($D199="","",IF(ISBLANK(VLOOKUP($B199,'Section 2'!$C$16:$N$514,COLUMNS('Section 2'!$C$13:G$13),0)),"",VLOOKUP($B199,'Section 2'!$C$16:$N$514,COLUMNS('Section 2'!$C$13:G$13),0)))</f>
        <v/>
      </c>
      <c r="I199" s="129" t="str">
        <f>IF($D199="","",IF(ISBLANK(VLOOKUP($B199,'Section 2'!$C$16:$N$514,COLUMNS('Section 2'!$C$13:H$13),0)),"",VLOOKUP($B199,'Section 2'!$C$16:$N$514,COLUMNS('Section 2'!$C$13:H$13),0)))</f>
        <v/>
      </c>
      <c r="J199" s="129" t="str">
        <f>IF($D199="","",IF(ISBLANK(VLOOKUP($B199,'Section 2'!$C$16:$N$514,COLUMNS('Section 2'!$C$13:I$13),0)),"",VLOOKUP($B199,'Section 2'!$C$16:$N$514,COLUMNS('Section 2'!$C$13:I$13),0)))</f>
        <v/>
      </c>
      <c r="K199" s="129" t="str">
        <f>IF($D199="","",IF(ISBLANK(VLOOKUP($B199,'Section 2'!$C$16:$N$514,COLUMNS('Section 2'!$C$13:J$13),0)),"",VLOOKUP($B199,'Section 2'!$C$16:$N$514,COLUMNS('Section 2'!$C$13:J$13),0)))</f>
        <v/>
      </c>
      <c r="L199" s="129" t="str">
        <f>IF($D199="","",IF(ISBLANK(VLOOKUP($B199,'Section 2'!$C$16:$N$514,COLUMNS('Section 2'!$C$13:K$13),0)),"",VLOOKUP($B199,'Section 2'!$C$16:$N$514,COLUMNS('Section 2'!$C$13:K$13),0)))</f>
        <v/>
      </c>
      <c r="M199" s="129" t="str">
        <f>IF($D199="","",IF(ISBLANK(VLOOKUP($B199,'Section 2'!$C$16:$N$514,COLUMNS('Section 2'!$C$13:L$13),0)),"",VLOOKUP($B199,'Section 2'!$C$16:$N$514,COLUMNS('Section 2'!$C$13:L$13),0)))</f>
        <v/>
      </c>
      <c r="N199" s="129" t="str">
        <f>IF($D199="","",IF(ISBLANK(VLOOKUP($B199,'Section 2'!$C$16:$N$514,COLUMNS('Section 2'!$C$13:M$13),0)),"",VLOOKUP($B199,'Section 2'!$C$16:$N$514,COLUMNS('Section 2'!$C$13:M$13),0)))</f>
        <v/>
      </c>
      <c r="O199" s="130" t="str">
        <f>IF($M199=Lists!$K$4,IF(ISBLANK(VLOOKUP($B199,'Section 2'!$C$16:$N$514,COLUMNS('Section 2'!$C$13:N$13),0)),"",VLOOKUP($B199,'Section 2'!$C$16:$N$514,COLUMNS('Section 2'!$C$13:N$13),0)),"")</f>
        <v/>
      </c>
      <c r="P199" s="133"/>
      <c r="Q199" s="133"/>
      <c r="R199" s="133"/>
      <c r="S199" s="133"/>
      <c r="T199" s="133"/>
      <c r="U199" s="133"/>
      <c r="V199" s="133"/>
      <c r="W199" s="133"/>
      <c r="X199" s="133"/>
      <c r="Y199" s="133"/>
      <c r="Z199" s="133"/>
      <c r="AA199" s="133"/>
      <c r="AB199" s="133"/>
      <c r="AC199" s="133"/>
      <c r="AD199" s="133"/>
      <c r="AE199" s="133"/>
      <c r="AF199" s="133"/>
      <c r="AG199" s="133"/>
      <c r="AH199" s="133"/>
      <c r="AI199" s="133"/>
      <c r="AJ199" s="133"/>
      <c r="AK199" s="133"/>
      <c r="AL199" s="133"/>
      <c r="AM199" s="133"/>
      <c r="AN199" s="133"/>
      <c r="AO199" s="133"/>
      <c r="AP199" s="133"/>
      <c r="AQ199" s="133"/>
      <c r="AR199" s="133"/>
      <c r="AS199" s="133"/>
      <c r="AT199" s="133"/>
      <c r="AU199" s="133"/>
      <c r="AV199" s="133"/>
      <c r="AW199" s="133"/>
      <c r="AX199" s="133"/>
      <c r="AY199" s="133"/>
      <c r="AZ199" s="133"/>
      <c r="BA199" s="133"/>
      <c r="BB199" s="133"/>
      <c r="BC199" s="133"/>
      <c r="BD199" s="133"/>
      <c r="BE199" s="133"/>
      <c r="BF199" s="133"/>
      <c r="BG199" s="133"/>
      <c r="BH199" s="133"/>
      <c r="BI199" s="133"/>
      <c r="BJ199" s="133"/>
      <c r="BK199" s="133"/>
      <c r="BL199" s="133"/>
      <c r="BM199" s="133"/>
      <c r="BN199" s="133"/>
      <c r="BO199" s="133"/>
      <c r="BP199" s="133"/>
      <c r="BQ199" s="133"/>
      <c r="BR199" s="133"/>
      <c r="BS199" s="133"/>
      <c r="BT199" s="133"/>
      <c r="BU199" s="133"/>
      <c r="BV199" s="133"/>
      <c r="BW199" s="133"/>
      <c r="BX199" s="133"/>
      <c r="BY199" s="133"/>
      <c r="BZ199" s="133"/>
    </row>
    <row r="200" spans="1:78" s="53" customFormat="1" ht="12.75" customHeight="1" x14ac:dyDescent="0.25">
      <c r="A200" s="53" t="str">
        <f>IF(D200="","",ROWS($A$1:A200))</f>
        <v/>
      </c>
      <c r="B200" s="56">
        <v>199</v>
      </c>
      <c r="C200" s="129" t="str">
        <f t="shared" si="3"/>
        <v/>
      </c>
      <c r="D200" s="129" t="str">
        <f>IFERROR(VLOOKUP($B200,'Section 2'!$C$16:$N$514,COLUMNS('Section 2'!$C$13:C$13),0),"")</f>
        <v/>
      </c>
      <c r="E200" s="130" t="str">
        <f>IF($D200="","",IF(ISBLANK(VLOOKUP($B200,'Section 2'!$C$16:$N$514,COLUMNS('Section 2'!$C$13:D$13),0)),"",VLOOKUP($B200,'Section 2'!$C$16:$N$514,COLUMNS('Section 2'!$C$13:D$13),0)))</f>
        <v/>
      </c>
      <c r="F200" s="129" t="str">
        <f>IF($D200="","",IF(ISBLANK(VLOOKUP($B200,'Section 2'!$C$16:$N$514,COLUMNS('Section 2'!$C$13:E$13),0)),"",VLOOKUP($B200,'Section 2'!$C$16:$N$514,COLUMNS('Section 2'!$C$13:E$13),0)))</f>
        <v/>
      </c>
      <c r="G200" s="129" t="str">
        <f>IF($D200="","",IF(ISBLANK(VLOOKUP($B200,'Section 2'!$C$16:$N$514,COLUMNS('Section 2'!$C$13:F$13),0)),"",VLOOKUP($B200,'Section 2'!$C$16:$N$514,COLUMNS('Section 2'!$C$13:F$13),0)))</f>
        <v/>
      </c>
      <c r="H200" s="129" t="str">
        <f>IF($D200="","",IF(ISBLANK(VLOOKUP($B200,'Section 2'!$C$16:$N$514,COLUMNS('Section 2'!$C$13:G$13),0)),"",VLOOKUP($B200,'Section 2'!$C$16:$N$514,COLUMNS('Section 2'!$C$13:G$13),0)))</f>
        <v/>
      </c>
      <c r="I200" s="129" t="str">
        <f>IF($D200="","",IF(ISBLANK(VLOOKUP($B200,'Section 2'!$C$16:$N$514,COLUMNS('Section 2'!$C$13:H$13),0)),"",VLOOKUP($B200,'Section 2'!$C$16:$N$514,COLUMNS('Section 2'!$C$13:H$13),0)))</f>
        <v/>
      </c>
      <c r="J200" s="129" t="str">
        <f>IF($D200="","",IF(ISBLANK(VLOOKUP($B200,'Section 2'!$C$16:$N$514,COLUMNS('Section 2'!$C$13:I$13),0)),"",VLOOKUP($B200,'Section 2'!$C$16:$N$514,COLUMNS('Section 2'!$C$13:I$13),0)))</f>
        <v/>
      </c>
      <c r="K200" s="129" t="str">
        <f>IF($D200="","",IF(ISBLANK(VLOOKUP($B200,'Section 2'!$C$16:$N$514,COLUMNS('Section 2'!$C$13:J$13),0)),"",VLOOKUP($B200,'Section 2'!$C$16:$N$514,COLUMNS('Section 2'!$C$13:J$13),0)))</f>
        <v/>
      </c>
      <c r="L200" s="129" t="str">
        <f>IF($D200="","",IF(ISBLANK(VLOOKUP($B200,'Section 2'!$C$16:$N$514,COLUMNS('Section 2'!$C$13:K$13),0)),"",VLOOKUP($B200,'Section 2'!$C$16:$N$514,COLUMNS('Section 2'!$C$13:K$13),0)))</f>
        <v/>
      </c>
      <c r="M200" s="129" t="str">
        <f>IF($D200="","",IF(ISBLANK(VLOOKUP($B200,'Section 2'!$C$16:$N$514,COLUMNS('Section 2'!$C$13:L$13),0)),"",VLOOKUP($B200,'Section 2'!$C$16:$N$514,COLUMNS('Section 2'!$C$13:L$13),0)))</f>
        <v/>
      </c>
      <c r="N200" s="129" t="str">
        <f>IF($D200="","",IF(ISBLANK(VLOOKUP($B200,'Section 2'!$C$16:$N$514,COLUMNS('Section 2'!$C$13:M$13),0)),"",VLOOKUP($B200,'Section 2'!$C$16:$N$514,COLUMNS('Section 2'!$C$13:M$13),0)))</f>
        <v/>
      </c>
      <c r="O200" s="130" t="str">
        <f>IF($M200=Lists!$K$4,IF(ISBLANK(VLOOKUP($B200,'Section 2'!$C$16:$N$514,COLUMNS('Section 2'!$C$13:N$13),0)),"",VLOOKUP($B200,'Section 2'!$C$16:$N$514,COLUMNS('Section 2'!$C$13:N$13),0)),"")</f>
        <v/>
      </c>
      <c r="P200" s="133"/>
      <c r="Q200" s="133"/>
      <c r="R200" s="133"/>
      <c r="S200" s="133"/>
      <c r="T200" s="133"/>
      <c r="U200" s="133"/>
      <c r="V200" s="133"/>
      <c r="W200" s="133"/>
      <c r="X200" s="133"/>
      <c r="Y200" s="133"/>
      <c r="Z200" s="133"/>
      <c r="AA200" s="133"/>
      <c r="AB200" s="133"/>
      <c r="AC200" s="133"/>
      <c r="AD200" s="133"/>
      <c r="AE200" s="133"/>
      <c r="AF200" s="133"/>
      <c r="AG200" s="133"/>
      <c r="AH200" s="133"/>
      <c r="AI200" s="133"/>
      <c r="AJ200" s="133"/>
      <c r="AK200" s="133"/>
      <c r="AL200" s="133"/>
      <c r="AM200" s="133"/>
      <c r="AN200" s="133"/>
      <c r="AO200" s="133"/>
      <c r="AP200" s="133"/>
      <c r="AQ200" s="133"/>
      <c r="AR200" s="133"/>
      <c r="AS200" s="133"/>
      <c r="AT200" s="133"/>
      <c r="AU200" s="133"/>
      <c r="AV200" s="133"/>
      <c r="AW200" s="133"/>
      <c r="AX200" s="133"/>
      <c r="AY200" s="133"/>
      <c r="AZ200" s="133"/>
      <c r="BA200" s="133"/>
      <c r="BB200" s="133"/>
      <c r="BC200" s="133"/>
      <c r="BD200" s="133"/>
      <c r="BE200" s="133"/>
      <c r="BF200" s="133"/>
      <c r="BG200" s="133"/>
      <c r="BH200" s="133"/>
      <c r="BI200" s="133"/>
      <c r="BJ200" s="133"/>
      <c r="BK200" s="133"/>
      <c r="BL200" s="133"/>
      <c r="BM200" s="133"/>
      <c r="BN200" s="133"/>
      <c r="BO200" s="133"/>
      <c r="BP200" s="133"/>
      <c r="BQ200" s="133"/>
      <c r="BR200" s="133"/>
      <c r="BS200" s="133"/>
      <c r="BT200" s="133"/>
      <c r="BU200" s="133"/>
      <c r="BV200" s="133"/>
      <c r="BW200" s="133"/>
      <c r="BX200" s="133"/>
      <c r="BY200" s="133"/>
      <c r="BZ200" s="133"/>
    </row>
    <row r="201" spans="1:78" s="53" customFormat="1" ht="12.75" customHeight="1" x14ac:dyDescent="0.25">
      <c r="A201" s="53" t="str">
        <f>IF(D201="","",ROWS($A$1:A201))</f>
        <v/>
      </c>
      <c r="B201" s="56">
        <v>200</v>
      </c>
      <c r="C201" s="129" t="str">
        <f t="shared" si="3"/>
        <v/>
      </c>
      <c r="D201" s="129" t="str">
        <f>IFERROR(VLOOKUP($B201,'Section 2'!$C$16:$N$514,COLUMNS('Section 2'!$C$13:C$13),0),"")</f>
        <v/>
      </c>
      <c r="E201" s="130" t="str">
        <f>IF($D201="","",IF(ISBLANK(VLOOKUP($B201,'Section 2'!$C$16:$N$514,COLUMNS('Section 2'!$C$13:D$13),0)),"",VLOOKUP($B201,'Section 2'!$C$16:$N$514,COLUMNS('Section 2'!$C$13:D$13),0)))</f>
        <v/>
      </c>
      <c r="F201" s="129" t="str">
        <f>IF($D201="","",IF(ISBLANK(VLOOKUP($B201,'Section 2'!$C$16:$N$514,COLUMNS('Section 2'!$C$13:E$13),0)),"",VLOOKUP($B201,'Section 2'!$C$16:$N$514,COLUMNS('Section 2'!$C$13:E$13),0)))</f>
        <v/>
      </c>
      <c r="G201" s="129" t="str">
        <f>IF($D201="","",IF(ISBLANK(VLOOKUP($B201,'Section 2'!$C$16:$N$514,COLUMNS('Section 2'!$C$13:F$13),0)),"",VLOOKUP($B201,'Section 2'!$C$16:$N$514,COLUMNS('Section 2'!$C$13:F$13),0)))</f>
        <v/>
      </c>
      <c r="H201" s="129" t="str">
        <f>IF($D201="","",IF(ISBLANK(VLOOKUP($B201,'Section 2'!$C$16:$N$514,COLUMNS('Section 2'!$C$13:G$13),0)),"",VLOOKUP($B201,'Section 2'!$C$16:$N$514,COLUMNS('Section 2'!$C$13:G$13),0)))</f>
        <v/>
      </c>
      <c r="I201" s="129" t="str">
        <f>IF($D201="","",IF(ISBLANK(VLOOKUP($B201,'Section 2'!$C$16:$N$514,COLUMNS('Section 2'!$C$13:H$13),0)),"",VLOOKUP($B201,'Section 2'!$C$16:$N$514,COLUMNS('Section 2'!$C$13:H$13),0)))</f>
        <v/>
      </c>
      <c r="J201" s="129" t="str">
        <f>IF($D201="","",IF(ISBLANK(VLOOKUP($B201,'Section 2'!$C$16:$N$514,COLUMNS('Section 2'!$C$13:I$13),0)),"",VLOOKUP($B201,'Section 2'!$C$16:$N$514,COLUMNS('Section 2'!$C$13:I$13),0)))</f>
        <v/>
      </c>
      <c r="K201" s="129" t="str">
        <f>IF($D201="","",IF(ISBLANK(VLOOKUP($B201,'Section 2'!$C$16:$N$514,COLUMNS('Section 2'!$C$13:J$13),0)),"",VLOOKUP($B201,'Section 2'!$C$16:$N$514,COLUMNS('Section 2'!$C$13:J$13),0)))</f>
        <v/>
      </c>
      <c r="L201" s="129" t="str">
        <f>IF($D201="","",IF(ISBLANK(VLOOKUP($B201,'Section 2'!$C$16:$N$514,COLUMNS('Section 2'!$C$13:K$13),0)),"",VLOOKUP($B201,'Section 2'!$C$16:$N$514,COLUMNS('Section 2'!$C$13:K$13),0)))</f>
        <v/>
      </c>
      <c r="M201" s="129" t="str">
        <f>IF($D201="","",IF(ISBLANK(VLOOKUP($B201,'Section 2'!$C$16:$N$514,COLUMNS('Section 2'!$C$13:L$13),0)),"",VLOOKUP($B201,'Section 2'!$C$16:$N$514,COLUMNS('Section 2'!$C$13:L$13),0)))</f>
        <v/>
      </c>
      <c r="N201" s="129" t="str">
        <f>IF($D201="","",IF(ISBLANK(VLOOKUP($B201,'Section 2'!$C$16:$N$514,COLUMNS('Section 2'!$C$13:M$13),0)),"",VLOOKUP($B201,'Section 2'!$C$16:$N$514,COLUMNS('Section 2'!$C$13:M$13),0)))</f>
        <v/>
      </c>
      <c r="O201" s="130" t="str">
        <f>IF($M201=Lists!$K$4,IF(ISBLANK(VLOOKUP($B201,'Section 2'!$C$16:$N$514,COLUMNS('Section 2'!$C$13:N$13),0)),"",VLOOKUP($B201,'Section 2'!$C$16:$N$514,COLUMNS('Section 2'!$C$13:N$13),0)),"")</f>
        <v/>
      </c>
      <c r="P201" s="133"/>
      <c r="Q201" s="133"/>
      <c r="R201" s="133"/>
      <c r="S201" s="133"/>
      <c r="T201" s="133"/>
      <c r="U201" s="133"/>
      <c r="V201" s="133"/>
      <c r="W201" s="133"/>
      <c r="X201" s="133"/>
      <c r="Y201" s="133"/>
      <c r="Z201" s="133"/>
      <c r="AA201" s="133"/>
      <c r="AB201" s="133"/>
      <c r="AC201" s="133"/>
      <c r="AD201" s="133"/>
      <c r="AE201" s="133"/>
      <c r="AF201" s="133"/>
      <c r="AG201" s="133"/>
      <c r="AH201" s="133"/>
      <c r="AI201" s="133"/>
      <c r="AJ201" s="133"/>
      <c r="AK201" s="133"/>
      <c r="AL201" s="133"/>
      <c r="AM201" s="133"/>
      <c r="AN201" s="133"/>
      <c r="AO201" s="133"/>
      <c r="AP201" s="133"/>
      <c r="AQ201" s="133"/>
      <c r="AR201" s="133"/>
      <c r="AS201" s="133"/>
      <c r="AT201" s="133"/>
      <c r="AU201" s="133"/>
      <c r="AV201" s="133"/>
      <c r="AW201" s="133"/>
      <c r="AX201" s="133"/>
      <c r="AY201" s="133"/>
      <c r="AZ201" s="133"/>
      <c r="BA201" s="133"/>
      <c r="BB201" s="133"/>
      <c r="BC201" s="133"/>
      <c r="BD201" s="133"/>
      <c r="BE201" s="133"/>
      <c r="BF201" s="133"/>
      <c r="BG201" s="133"/>
      <c r="BH201" s="133"/>
      <c r="BI201" s="133"/>
      <c r="BJ201" s="133"/>
      <c r="BK201" s="133"/>
      <c r="BL201" s="133"/>
      <c r="BM201" s="133"/>
      <c r="BN201" s="133"/>
      <c r="BO201" s="133"/>
      <c r="BP201" s="133"/>
      <c r="BQ201" s="133"/>
      <c r="BR201" s="133"/>
      <c r="BS201" s="133"/>
      <c r="BT201" s="133"/>
      <c r="BU201" s="133"/>
      <c r="BV201" s="133"/>
      <c r="BW201" s="133"/>
      <c r="BX201" s="133"/>
      <c r="BY201" s="133"/>
      <c r="BZ201" s="133"/>
    </row>
    <row r="202" spans="1:78" s="53" customFormat="1" ht="12.75" customHeight="1" x14ac:dyDescent="0.25">
      <c r="A202" s="53" t="str">
        <f>IF(D202="","",ROWS($A$1:A202))</f>
        <v/>
      </c>
      <c r="B202" s="56">
        <v>201</v>
      </c>
      <c r="C202" s="129" t="str">
        <f t="shared" si="3"/>
        <v/>
      </c>
      <c r="D202" s="129" t="str">
        <f>IFERROR(VLOOKUP($B202,'Section 2'!$C$16:$N$514,COLUMNS('Section 2'!$C$13:C$13),0),"")</f>
        <v/>
      </c>
      <c r="E202" s="130" t="str">
        <f>IF($D202="","",IF(ISBLANK(VLOOKUP($B202,'Section 2'!$C$16:$N$514,COLUMNS('Section 2'!$C$13:D$13),0)),"",VLOOKUP($B202,'Section 2'!$C$16:$N$514,COLUMNS('Section 2'!$C$13:D$13),0)))</f>
        <v/>
      </c>
      <c r="F202" s="129" t="str">
        <f>IF($D202="","",IF(ISBLANK(VLOOKUP($B202,'Section 2'!$C$16:$N$514,COLUMNS('Section 2'!$C$13:E$13),0)),"",VLOOKUP($B202,'Section 2'!$C$16:$N$514,COLUMNS('Section 2'!$C$13:E$13),0)))</f>
        <v/>
      </c>
      <c r="G202" s="129" t="str">
        <f>IF($D202="","",IF(ISBLANK(VLOOKUP($B202,'Section 2'!$C$16:$N$514,COLUMNS('Section 2'!$C$13:F$13),0)),"",VLOOKUP($B202,'Section 2'!$C$16:$N$514,COLUMNS('Section 2'!$C$13:F$13),0)))</f>
        <v/>
      </c>
      <c r="H202" s="129" t="str">
        <f>IF($D202="","",IF(ISBLANK(VLOOKUP($B202,'Section 2'!$C$16:$N$514,COLUMNS('Section 2'!$C$13:G$13),0)),"",VLOOKUP($B202,'Section 2'!$C$16:$N$514,COLUMNS('Section 2'!$C$13:G$13),0)))</f>
        <v/>
      </c>
      <c r="I202" s="129" t="str">
        <f>IF($D202="","",IF(ISBLANK(VLOOKUP($B202,'Section 2'!$C$16:$N$514,COLUMNS('Section 2'!$C$13:H$13),0)),"",VLOOKUP($B202,'Section 2'!$C$16:$N$514,COLUMNS('Section 2'!$C$13:H$13),0)))</f>
        <v/>
      </c>
      <c r="J202" s="129" t="str">
        <f>IF($D202="","",IF(ISBLANK(VLOOKUP($B202,'Section 2'!$C$16:$N$514,COLUMNS('Section 2'!$C$13:I$13),0)),"",VLOOKUP($B202,'Section 2'!$C$16:$N$514,COLUMNS('Section 2'!$C$13:I$13),0)))</f>
        <v/>
      </c>
      <c r="K202" s="129" t="str">
        <f>IF($D202="","",IF(ISBLANK(VLOOKUP($B202,'Section 2'!$C$16:$N$514,COLUMNS('Section 2'!$C$13:J$13),0)),"",VLOOKUP($B202,'Section 2'!$C$16:$N$514,COLUMNS('Section 2'!$C$13:J$13),0)))</f>
        <v/>
      </c>
      <c r="L202" s="129" t="str">
        <f>IF($D202="","",IF(ISBLANK(VLOOKUP($B202,'Section 2'!$C$16:$N$514,COLUMNS('Section 2'!$C$13:K$13),0)),"",VLOOKUP($B202,'Section 2'!$C$16:$N$514,COLUMNS('Section 2'!$C$13:K$13),0)))</f>
        <v/>
      </c>
      <c r="M202" s="129" t="str">
        <f>IF($D202="","",IF(ISBLANK(VLOOKUP($B202,'Section 2'!$C$16:$N$514,COLUMNS('Section 2'!$C$13:L$13),0)),"",VLOOKUP($B202,'Section 2'!$C$16:$N$514,COLUMNS('Section 2'!$C$13:L$13),0)))</f>
        <v/>
      </c>
      <c r="N202" s="129" t="str">
        <f>IF($D202="","",IF(ISBLANK(VLOOKUP($B202,'Section 2'!$C$16:$N$514,COLUMNS('Section 2'!$C$13:M$13),0)),"",VLOOKUP($B202,'Section 2'!$C$16:$N$514,COLUMNS('Section 2'!$C$13:M$13),0)))</f>
        <v/>
      </c>
      <c r="O202" s="130" t="str">
        <f>IF($M202=Lists!$K$4,IF(ISBLANK(VLOOKUP($B202,'Section 2'!$C$16:$N$514,COLUMNS('Section 2'!$C$13:N$13),0)),"",VLOOKUP($B202,'Section 2'!$C$16:$N$514,COLUMNS('Section 2'!$C$13:N$13),0)),"")</f>
        <v/>
      </c>
      <c r="P202" s="133"/>
      <c r="Q202" s="133"/>
      <c r="R202" s="133"/>
      <c r="S202" s="133"/>
      <c r="T202" s="133"/>
      <c r="U202" s="133"/>
      <c r="V202" s="133"/>
      <c r="W202" s="133"/>
      <c r="X202" s="133"/>
      <c r="Y202" s="133"/>
      <c r="Z202" s="133"/>
      <c r="AA202" s="133"/>
      <c r="AB202" s="133"/>
      <c r="AC202" s="133"/>
      <c r="AD202" s="133"/>
      <c r="AE202" s="133"/>
      <c r="AF202" s="133"/>
      <c r="AG202" s="133"/>
      <c r="AH202" s="133"/>
      <c r="AI202" s="133"/>
      <c r="AJ202" s="133"/>
      <c r="AK202" s="133"/>
      <c r="AL202" s="133"/>
      <c r="AM202" s="133"/>
      <c r="AN202" s="133"/>
      <c r="AO202" s="133"/>
      <c r="AP202" s="133"/>
      <c r="AQ202" s="133"/>
      <c r="AR202" s="133"/>
      <c r="AS202" s="133"/>
      <c r="AT202" s="133"/>
      <c r="AU202" s="133"/>
      <c r="AV202" s="133"/>
      <c r="AW202" s="133"/>
      <c r="AX202" s="133"/>
      <c r="AY202" s="133"/>
      <c r="AZ202" s="133"/>
      <c r="BA202" s="133"/>
      <c r="BB202" s="133"/>
      <c r="BC202" s="133"/>
      <c r="BD202" s="133"/>
      <c r="BE202" s="133"/>
      <c r="BF202" s="133"/>
      <c r="BG202" s="133"/>
      <c r="BH202" s="133"/>
      <c r="BI202" s="133"/>
      <c r="BJ202" s="133"/>
      <c r="BK202" s="133"/>
      <c r="BL202" s="133"/>
      <c r="BM202" s="133"/>
      <c r="BN202" s="133"/>
      <c r="BO202" s="133"/>
      <c r="BP202" s="133"/>
      <c r="BQ202" s="133"/>
      <c r="BR202" s="133"/>
      <c r="BS202" s="133"/>
      <c r="BT202" s="133"/>
      <c r="BU202" s="133"/>
      <c r="BV202" s="133"/>
      <c r="BW202" s="133"/>
      <c r="BX202" s="133"/>
      <c r="BY202" s="133"/>
      <c r="BZ202" s="133"/>
    </row>
    <row r="203" spans="1:78" s="53" customFormat="1" ht="12.75" customHeight="1" x14ac:dyDescent="0.25">
      <c r="A203" s="53" t="str">
        <f>IF(D203="","",ROWS($A$1:A203))</f>
        <v/>
      </c>
      <c r="B203" s="56">
        <v>202</v>
      </c>
      <c r="C203" s="129" t="str">
        <f t="shared" si="3"/>
        <v/>
      </c>
      <c r="D203" s="129" t="str">
        <f>IFERROR(VLOOKUP($B203,'Section 2'!$C$16:$N$514,COLUMNS('Section 2'!$C$13:C$13),0),"")</f>
        <v/>
      </c>
      <c r="E203" s="130" t="str">
        <f>IF($D203="","",IF(ISBLANK(VLOOKUP($B203,'Section 2'!$C$16:$N$514,COLUMNS('Section 2'!$C$13:D$13),0)),"",VLOOKUP($B203,'Section 2'!$C$16:$N$514,COLUMNS('Section 2'!$C$13:D$13),0)))</f>
        <v/>
      </c>
      <c r="F203" s="129" t="str">
        <f>IF($D203="","",IF(ISBLANK(VLOOKUP($B203,'Section 2'!$C$16:$N$514,COLUMNS('Section 2'!$C$13:E$13),0)),"",VLOOKUP($B203,'Section 2'!$C$16:$N$514,COLUMNS('Section 2'!$C$13:E$13),0)))</f>
        <v/>
      </c>
      <c r="G203" s="129" t="str">
        <f>IF($D203="","",IF(ISBLANK(VLOOKUP($B203,'Section 2'!$C$16:$N$514,COLUMNS('Section 2'!$C$13:F$13),0)),"",VLOOKUP($B203,'Section 2'!$C$16:$N$514,COLUMNS('Section 2'!$C$13:F$13),0)))</f>
        <v/>
      </c>
      <c r="H203" s="129" t="str">
        <f>IF($D203="","",IF(ISBLANK(VLOOKUP($B203,'Section 2'!$C$16:$N$514,COLUMNS('Section 2'!$C$13:G$13),0)),"",VLOOKUP($B203,'Section 2'!$C$16:$N$514,COLUMNS('Section 2'!$C$13:G$13),0)))</f>
        <v/>
      </c>
      <c r="I203" s="129" t="str">
        <f>IF($D203="","",IF(ISBLANK(VLOOKUP($B203,'Section 2'!$C$16:$N$514,COLUMNS('Section 2'!$C$13:H$13),0)),"",VLOOKUP($B203,'Section 2'!$C$16:$N$514,COLUMNS('Section 2'!$C$13:H$13),0)))</f>
        <v/>
      </c>
      <c r="J203" s="129" t="str">
        <f>IF($D203="","",IF(ISBLANK(VLOOKUP($B203,'Section 2'!$C$16:$N$514,COLUMNS('Section 2'!$C$13:I$13),0)),"",VLOOKUP($B203,'Section 2'!$C$16:$N$514,COLUMNS('Section 2'!$C$13:I$13),0)))</f>
        <v/>
      </c>
      <c r="K203" s="129" t="str">
        <f>IF($D203="","",IF(ISBLANK(VLOOKUP($B203,'Section 2'!$C$16:$N$514,COLUMNS('Section 2'!$C$13:J$13),0)),"",VLOOKUP($B203,'Section 2'!$C$16:$N$514,COLUMNS('Section 2'!$C$13:J$13),0)))</f>
        <v/>
      </c>
      <c r="L203" s="129" t="str">
        <f>IF($D203="","",IF(ISBLANK(VLOOKUP($B203,'Section 2'!$C$16:$N$514,COLUMNS('Section 2'!$C$13:K$13),0)),"",VLOOKUP($B203,'Section 2'!$C$16:$N$514,COLUMNS('Section 2'!$C$13:K$13),0)))</f>
        <v/>
      </c>
      <c r="M203" s="129" t="str">
        <f>IF($D203="","",IF(ISBLANK(VLOOKUP($B203,'Section 2'!$C$16:$N$514,COLUMNS('Section 2'!$C$13:L$13),0)),"",VLOOKUP($B203,'Section 2'!$C$16:$N$514,COLUMNS('Section 2'!$C$13:L$13),0)))</f>
        <v/>
      </c>
      <c r="N203" s="129" t="str">
        <f>IF($D203="","",IF(ISBLANK(VLOOKUP($B203,'Section 2'!$C$16:$N$514,COLUMNS('Section 2'!$C$13:M$13),0)),"",VLOOKUP($B203,'Section 2'!$C$16:$N$514,COLUMNS('Section 2'!$C$13:M$13),0)))</f>
        <v/>
      </c>
      <c r="O203" s="130" t="str">
        <f>IF($M203=Lists!$K$4,IF(ISBLANK(VLOOKUP($B203,'Section 2'!$C$16:$N$514,COLUMNS('Section 2'!$C$13:N$13),0)),"",VLOOKUP($B203,'Section 2'!$C$16:$N$514,COLUMNS('Section 2'!$C$13:N$13),0)),"")</f>
        <v/>
      </c>
      <c r="P203" s="133"/>
      <c r="Q203" s="133"/>
      <c r="R203" s="133"/>
      <c r="S203" s="133"/>
      <c r="T203" s="133"/>
      <c r="U203" s="133"/>
      <c r="V203" s="133"/>
      <c r="W203" s="133"/>
      <c r="X203" s="133"/>
      <c r="Y203" s="133"/>
      <c r="Z203" s="133"/>
      <c r="AA203" s="133"/>
      <c r="AB203" s="133"/>
      <c r="AC203" s="133"/>
      <c r="AD203" s="133"/>
      <c r="AE203" s="133"/>
      <c r="AF203" s="133"/>
      <c r="AG203" s="133"/>
      <c r="AH203" s="133"/>
      <c r="AI203" s="133"/>
      <c r="AJ203" s="133"/>
      <c r="AK203" s="133"/>
      <c r="AL203" s="133"/>
      <c r="AM203" s="133"/>
      <c r="AN203" s="133"/>
      <c r="AO203" s="133"/>
      <c r="AP203" s="133"/>
      <c r="AQ203" s="133"/>
      <c r="AR203" s="133"/>
      <c r="AS203" s="133"/>
      <c r="AT203" s="133"/>
      <c r="AU203" s="133"/>
      <c r="AV203" s="133"/>
      <c r="AW203" s="133"/>
      <c r="AX203" s="133"/>
      <c r="AY203" s="133"/>
      <c r="AZ203" s="133"/>
      <c r="BA203" s="133"/>
      <c r="BB203" s="133"/>
      <c r="BC203" s="133"/>
      <c r="BD203" s="133"/>
      <c r="BE203" s="133"/>
      <c r="BF203" s="133"/>
      <c r="BG203" s="133"/>
      <c r="BH203" s="133"/>
      <c r="BI203" s="133"/>
      <c r="BJ203" s="133"/>
      <c r="BK203" s="133"/>
      <c r="BL203" s="133"/>
      <c r="BM203" s="133"/>
      <c r="BN203" s="133"/>
      <c r="BO203" s="133"/>
      <c r="BP203" s="133"/>
      <c r="BQ203" s="133"/>
      <c r="BR203" s="133"/>
      <c r="BS203" s="133"/>
      <c r="BT203" s="133"/>
      <c r="BU203" s="133"/>
      <c r="BV203" s="133"/>
      <c r="BW203" s="133"/>
      <c r="BX203" s="133"/>
      <c r="BY203" s="133"/>
      <c r="BZ203" s="133"/>
    </row>
    <row r="204" spans="1:78" s="53" customFormat="1" ht="12.75" customHeight="1" x14ac:dyDescent="0.25">
      <c r="A204" s="53" t="str">
        <f>IF(D204="","",ROWS($A$1:A204))</f>
        <v/>
      </c>
      <c r="B204" s="56">
        <v>203</v>
      </c>
      <c r="C204" s="129" t="str">
        <f t="shared" si="3"/>
        <v/>
      </c>
      <c r="D204" s="129" t="str">
        <f>IFERROR(VLOOKUP($B204,'Section 2'!$C$16:$N$514,COLUMNS('Section 2'!$C$13:C$13),0),"")</f>
        <v/>
      </c>
      <c r="E204" s="130" t="str">
        <f>IF($D204="","",IF(ISBLANK(VLOOKUP($B204,'Section 2'!$C$16:$N$514,COLUMNS('Section 2'!$C$13:D$13),0)),"",VLOOKUP($B204,'Section 2'!$C$16:$N$514,COLUMNS('Section 2'!$C$13:D$13),0)))</f>
        <v/>
      </c>
      <c r="F204" s="129" t="str">
        <f>IF($D204="","",IF(ISBLANK(VLOOKUP($B204,'Section 2'!$C$16:$N$514,COLUMNS('Section 2'!$C$13:E$13),0)),"",VLOOKUP($B204,'Section 2'!$C$16:$N$514,COLUMNS('Section 2'!$C$13:E$13),0)))</f>
        <v/>
      </c>
      <c r="G204" s="129" t="str">
        <f>IF($D204="","",IF(ISBLANK(VLOOKUP($B204,'Section 2'!$C$16:$N$514,COLUMNS('Section 2'!$C$13:F$13),0)),"",VLOOKUP($B204,'Section 2'!$C$16:$N$514,COLUMNS('Section 2'!$C$13:F$13),0)))</f>
        <v/>
      </c>
      <c r="H204" s="129" t="str">
        <f>IF($D204="","",IF(ISBLANK(VLOOKUP($B204,'Section 2'!$C$16:$N$514,COLUMNS('Section 2'!$C$13:G$13),0)),"",VLOOKUP($B204,'Section 2'!$C$16:$N$514,COLUMNS('Section 2'!$C$13:G$13),0)))</f>
        <v/>
      </c>
      <c r="I204" s="129" t="str">
        <f>IF($D204="","",IF(ISBLANK(VLOOKUP($B204,'Section 2'!$C$16:$N$514,COLUMNS('Section 2'!$C$13:H$13),0)),"",VLOOKUP($B204,'Section 2'!$C$16:$N$514,COLUMNS('Section 2'!$C$13:H$13),0)))</f>
        <v/>
      </c>
      <c r="J204" s="129" t="str">
        <f>IF($D204="","",IF(ISBLANK(VLOOKUP($B204,'Section 2'!$C$16:$N$514,COLUMNS('Section 2'!$C$13:I$13),0)),"",VLOOKUP($B204,'Section 2'!$C$16:$N$514,COLUMNS('Section 2'!$C$13:I$13),0)))</f>
        <v/>
      </c>
      <c r="K204" s="129" t="str">
        <f>IF($D204="","",IF(ISBLANK(VLOOKUP($B204,'Section 2'!$C$16:$N$514,COLUMNS('Section 2'!$C$13:J$13),0)),"",VLOOKUP($B204,'Section 2'!$C$16:$N$514,COLUMNS('Section 2'!$C$13:J$13),0)))</f>
        <v/>
      </c>
      <c r="L204" s="129" t="str">
        <f>IF($D204="","",IF(ISBLANK(VLOOKUP($B204,'Section 2'!$C$16:$N$514,COLUMNS('Section 2'!$C$13:K$13),0)),"",VLOOKUP($B204,'Section 2'!$C$16:$N$514,COLUMNS('Section 2'!$C$13:K$13),0)))</f>
        <v/>
      </c>
      <c r="M204" s="129" t="str">
        <f>IF($D204="","",IF(ISBLANK(VLOOKUP($B204,'Section 2'!$C$16:$N$514,COLUMNS('Section 2'!$C$13:L$13),0)),"",VLOOKUP($B204,'Section 2'!$C$16:$N$514,COLUMNS('Section 2'!$C$13:L$13),0)))</f>
        <v/>
      </c>
      <c r="N204" s="129" t="str">
        <f>IF($D204="","",IF(ISBLANK(VLOOKUP($B204,'Section 2'!$C$16:$N$514,COLUMNS('Section 2'!$C$13:M$13),0)),"",VLOOKUP($B204,'Section 2'!$C$16:$N$514,COLUMNS('Section 2'!$C$13:M$13),0)))</f>
        <v/>
      </c>
      <c r="O204" s="130" t="str">
        <f>IF($M204=Lists!$K$4,IF(ISBLANK(VLOOKUP($B204,'Section 2'!$C$16:$N$514,COLUMNS('Section 2'!$C$13:N$13),0)),"",VLOOKUP($B204,'Section 2'!$C$16:$N$514,COLUMNS('Section 2'!$C$13:N$13),0)),"")</f>
        <v/>
      </c>
      <c r="P204" s="133"/>
      <c r="Q204" s="133"/>
      <c r="R204" s="133"/>
      <c r="S204" s="133"/>
      <c r="T204" s="133"/>
      <c r="U204" s="133"/>
      <c r="V204" s="133"/>
      <c r="W204" s="133"/>
      <c r="X204" s="133"/>
      <c r="Y204" s="133"/>
      <c r="Z204" s="133"/>
      <c r="AA204" s="133"/>
      <c r="AB204" s="133"/>
      <c r="AC204" s="133"/>
      <c r="AD204" s="133"/>
      <c r="AE204" s="133"/>
      <c r="AF204" s="133"/>
      <c r="AG204" s="133"/>
      <c r="AH204" s="133"/>
      <c r="AI204" s="133"/>
      <c r="AJ204" s="133"/>
      <c r="AK204" s="133"/>
      <c r="AL204" s="133"/>
      <c r="AM204" s="133"/>
      <c r="AN204" s="133"/>
      <c r="AO204" s="133"/>
      <c r="AP204" s="133"/>
      <c r="AQ204" s="133"/>
      <c r="AR204" s="133"/>
      <c r="AS204" s="133"/>
      <c r="AT204" s="133"/>
      <c r="AU204" s="133"/>
      <c r="AV204" s="133"/>
      <c r="AW204" s="133"/>
      <c r="AX204" s="133"/>
      <c r="AY204" s="133"/>
      <c r="AZ204" s="133"/>
      <c r="BA204" s="133"/>
      <c r="BB204" s="133"/>
      <c r="BC204" s="133"/>
      <c r="BD204" s="133"/>
      <c r="BE204" s="133"/>
      <c r="BF204" s="133"/>
      <c r="BG204" s="133"/>
      <c r="BH204" s="133"/>
      <c r="BI204" s="133"/>
      <c r="BJ204" s="133"/>
      <c r="BK204" s="133"/>
      <c r="BL204" s="133"/>
      <c r="BM204" s="133"/>
      <c r="BN204" s="133"/>
      <c r="BO204" s="133"/>
      <c r="BP204" s="133"/>
      <c r="BQ204" s="133"/>
      <c r="BR204" s="133"/>
      <c r="BS204" s="133"/>
      <c r="BT204" s="133"/>
      <c r="BU204" s="133"/>
      <c r="BV204" s="133"/>
      <c r="BW204" s="133"/>
      <c r="BX204" s="133"/>
      <c r="BY204" s="133"/>
      <c r="BZ204" s="133"/>
    </row>
    <row r="205" spans="1:78" s="53" customFormat="1" ht="12.75" customHeight="1" x14ac:dyDescent="0.25">
      <c r="A205" s="53" t="str">
        <f>IF(D205="","",ROWS($A$1:A205))</f>
        <v/>
      </c>
      <c r="B205" s="56">
        <v>204</v>
      </c>
      <c r="C205" s="129" t="str">
        <f t="shared" si="3"/>
        <v/>
      </c>
      <c r="D205" s="129" t="str">
        <f>IFERROR(VLOOKUP($B205,'Section 2'!$C$16:$N$514,COLUMNS('Section 2'!$C$13:C$13),0),"")</f>
        <v/>
      </c>
      <c r="E205" s="130" t="str">
        <f>IF($D205="","",IF(ISBLANK(VLOOKUP($B205,'Section 2'!$C$16:$N$514,COLUMNS('Section 2'!$C$13:D$13),0)),"",VLOOKUP($B205,'Section 2'!$C$16:$N$514,COLUMNS('Section 2'!$C$13:D$13),0)))</f>
        <v/>
      </c>
      <c r="F205" s="129" t="str">
        <f>IF($D205="","",IF(ISBLANK(VLOOKUP($B205,'Section 2'!$C$16:$N$514,COLUMNS('Section 2'!$C$13:E$13),0)),"",VLOOKUP($B205,'Section 2'!$C$16:$N$514,COLUMNS('Section 2'!$C$13:E$13),0)))</f>
        <v/>
      </c>
      <c r="G205" s="129" t="str">
        <f>IF($D205="","",IF(ISBLANK(VLOOKUP($B205,'Section 2'!$C$16:$N$514,COLUMNS('Section 2'!$C$13:F$13),0)),"",VLOOKUP($B205,'Section 2'!$C$16:$N$514,COLUMNS('Section 2'!$C$13:F$13),0)))</f>
        <v/>
      </c>
      <c r="H205" s="129" t="str">
        <f>IF($D205="","",IF(ISBLANK(VLOOKUP($B205,'Section 2'!$C$16:$N$514,COLUMNS('Section 2'!$C$13:G$13),0)),"",VLOOKUP($B205,'Section 2'!$C$16:$N$514,COLUMNS('Section 2'!$C$13:G$13),0)))</f>
        <v/>
      </c>
      <c r="I205" s="129" t="str">
        <f>IF($D205="","",IF(ISBLANK(VLOOKUP($B205,'Section 2'!$C$16:$N$514,COLUMNS('Section 2'!$C$13:H$13),0)),"",VLOOKUP($B205,'Section 2'!$C$16:$N$514,COLUMNS('Section 2'!$C$13:H$13),0)))</f>
        <v/>
      </c>
      <c r="J205" s="129" t="str">
        <f>IF($D205="","",IF(ISBLANK(VLOOKUP($B205,'Section 2'!$C$16:$N$514,COLUMNS('Section 2'!$C$13:I$13),0)),"",VLOOKUP($B205,'Section 2'!$C$16:$N$514,COLUMNS('Section 2'!$C$13:I$13),0)))</f>
        <v/>
      </c>
      <c r="K205" s="129" t="str">
        <f>IF($D205="","",IF(ISBLANK(VLOOKUP($B205,'Section 2'!$C$16:$N$514,COLUMNS('Section 2'!$C$13:J$13),0)),"",VLOOKUP($B205,'Section 2'!$C$16:$N$514,COLUMNS('Section 2'!$C$13:J$13),0)))</f>
        <v/>
      </c>
      <c r="L205" s="129" t="str">
        <f>IF($D205="","",IF(ISBLANK(VLOOKUP($B205,'Section 2'!$C$16:$N$514,COLUMNS('Section 2'!$C$13:K$13),0)),"",VLOOKUP($B205,'Section 2'!$C$16:$N$514,COLUMNS('Section 2'!$C$13:K$13),0)))</f>
        <v/>
      </c>
      <c r="M205" s="129" t="str">
        <f>IF($D205="","",IF(ISBLANK(VLOOKUP($B205,'Section 2'!$C$16:$N$514,COLUMNS('Section 2'!$C$13:L$13),0)),"",VLOOKUP($B205,'Section 2'!$C$16:$N$514,COLUMNS('Section 2'!$C$13:L$13),0)))</f>
        <v/>
      </c>
      <c r="N205" s="129" t="str">
        <f>IF($D205="","",IF(ISBLANK(VLOOKUP($B205,'Section 2'!$C$16:$N$514,COLUMNS('Section 2'!$C$13:M$13),0)),"",VLOOKUP($B205,'Section 2'!$C$16:$N$514,COLUMNS('Section 2'!$C$13:M$13),0)))</f>
        <v/>
      </c>
      <c r="O205" s="130" t="str">
        <f>IF($M205=Lists!$K$4,IF(ISBLANK(VLOOKUP($B205,'Section 2'!$C$16:$N$514,COLUMNS('Section 2'!$C$13:N$13),0)),"",VLOOKUP($B205,'Section 2'!$C$16:$N$514,COLUMNS('Section 2'!$C$13:N$13),0)),"")</f>
        <v/>
      </c>
      <c r="P205" s="133"/>
      <c r="Q205" s="133"/>
      <c r="R205" s="133"/>
      <c r="S205" s="133"/>
      <c r="T205" s="133"/>
      <c r="U205" s="133"/>
      <c r="V205" s="133"/>
      <c r="W205" s="133"/>
      <c r="X205" s="133"/>
      <c r="Y205" s="133"/>
      <c r="Z205" s="133"/>
      <c r="AA205" s="133"/>
      <c r="AB205" s="133"/>
      <c r="AC205" s="133"/>
      <c r="AD205" s="133"/>
      <c r="AE205" s="133"/>
      <c r="AF205" s="133"/>
      <c r="AG205" s="133"/>
      <c r="AH205" s="133"/>
      <c r="AI205" s="133"/>
      <c r="AJ205" s="133"/>
      <c r="AK205" s="133"/>
      <c r="AL205" s="133"/>
      <c r="AM205" s="133"/>
      <c r="AN205" s="133"/>
      <c r="AO205" s="133"/>
      <c r="AP205" s="133"/>
      <c r="AQ205" s="133"/>
      <c r="AR205" s="133"/>
      <c r="AS205" s="133"/>
      <c r="AT205" s="133"/>
      <c r="AU205" s="133"/>
      <c r="AV205" s="133"/>
      <c r="AW205" s="133"/>
      <c r="AX205" s="133"/>
      <c r="AY205" s="133"/>
      <c r="AZ205" s="133"/>
      <c r="BA205" s="133"/>
      <c r="BB205" s="133"/>
      <c r="BC205" s="133"/>
      <c r="BD205" s="133"/>
      <c r="BE205" s="133"/>
      <c r="BF205" s="133"/>
      <c r="BG205" s="133"/>
      <c r="BH205" s="133"/>
      <c r="BI205" s="133"/>
      <c r="BJ205" s="133"/>
      <c r="BK205" s="133"/>
      <c r="BL205" s="133"/>
      <c r="BM205" s="133"/>
      <c r="BN205" s="133"/>
      <c r="BO205" s="133"/>
      <c r="BP205" s="133"/>
      <c r="BQ205" s="133"/>
      <c r="BR205" s="133"/>
      <c r="BS205" s="133"/>
      <c r="BT205" s="133"/>
      <c r="BU205" s="133"/>
      <c r="BV205" s="133"/>
      <c r="BW205" s="133"/>
      <c r="BX205" s="133"/>
      <c r="BY205" s="133"/>
      <c r="BZ205" s="133"/>
    </row>
    <row r="206" spans="1:78" s="53" customFormat="1" ht="12.75" customHeight="1" x14ac:dyDescent="0.25">
      <c r="A206" s="53" t="str">
        <f>IF(D206="","",ROWS($A$1:A206))</f>
        <v/>
      </c>
      <c r="B206" s="56">
        <v>205</v>
      </c>
      <c r="C206" s="129" t="str">
        <f t="shared" si="3"/>
        <v/>
      </c>
      <c r="D206" s="129" t="str">
        <f>IFERROR(VLOOKUP($B206,'Section 2'!$C$16:$N$514,COLUMNS('Section 2'!$C$13:C$13),0),"")</f>
        <v/>
      </c>
      <c r="E206" s="130" t="str">
        <f>IF($D206="","",IF(ISBLANK(VLOOKUP($B206,'Section 2'!$C$16:$N$514,COLUMNS('Section 2'!$C$13:D$13),0)),"",VLOOKUP($B206,'Section 2'!$C$16:$N$514,COLUMNS('Section 2'!$C$13:D$13),0)))</f>
        <v/>
      </c>
      <c r="F206" s="129" t="str">
        <f>IF($D206="","",IF(ISBLANK(VLOOKUP($B206,'Section 2'!$C$16:$N$514,COLUMNS('Section 2'!$C$13:E$13),0)),"",VLOOKUP($B206,'Section 2'!$C$16:$N$514,COLUMNS('Section 2'!$C$13:E$13),0)))</f>
        <v/>
      </c>
      <c r="G206" s="129" t="str">
        <f>IF($D206="","",IF(ISBLANK(VLOOKUP($B206,'Section 2'!$C$16:$N$514,COLUMNS('Section 2'!$C$13:F$13),0)),"",VLOOKUP($B206,'Section 2'!$C$16:$N$514,COLUMNS('Section 2'!$C$13:F$13),0)))</f>
        <v/>
      </c>
      <c r="H206" s="129" t="str">
        <f>IF($D206="","",IF(ISBLANK(VLOOKUP($B206,'Section 2'!$C$16:$N$514,COLUMNS('Section 2'!$C$13:G$13),0)),"",VLOOKUP($B206,'Section 2'!$C$16:$N$514,COLUMNS('Section 2'!$C$13:G$13),0)))</f>
        <v/>
      </c>
      <c r="I206" s="129" t="str">
        <f>IF($D206="","",IF(ISBLANK(VLOOKUP($B206,'Section 2'!$C$16:$N$514,COLUMNS('Section 2'!$C$13:H$13),0)),"",VLOOKUP($B206,'Section 2'!$C$16:$N$514,COLUMNS('Section 2'!$C$13:H$13),0)))</f>
        <v/>
      </c>
      <c r="J206" s="129" t="str">
        <f>IF($D206="","",IF(ISBLANK(VLOOKUP($B206,'Section 2'!$C$16:$N$514,COLUMNS('Section 2'!$C$13:I$13),0)),"",VLOOKUP($B206,'Section 2'!$C$16:$N$514,COLUMNS('Section 2'!$C$13:I$13),0)))</f>
        <v/>
      </c>
      <c r="K206" s="129" t="str">
        <f>IF($D206="","",IF(ISBLANK(VLOOKUP($B206,'Section 2'!$C$16:$N$514,COLUMNS('Section 2'!$C$13:J$13),0)),"",VLOOKUP($B206,'Section 2'!$C$16:$N$514,COLUMNS('Section 2'!$C$13:J$13),0)))</f>
        <v/>
      </c>
      <c r="L206" s="129" t="str">
        <f>IF($D206="","",IF(ISBLANK(VLOOKUP($B206,'Section 2'!$C$16:$N$514,COLUMNS('Section 2'!$C$13:K$13),0)),"",VLOOKUP($B206,'Section 2'!$C$16:$N$514,COLUMNS('Section 2'!$C$13:K$13),0)))</f>
        <v/>
      </c>
      <c r="M206" s="129" t="str">
        <f>IF($D206="","",IF(ISBLANK(VLOOKUP($B206,'Section 2'!$C$16:$N$514,COLUMNS('Section 2'!$C$13:L$13),0)),"",VLOOKUP($B206,'Section 2'!$C$16:$N$514,COLUMNS('Section 2'!$C$13:L$13),0)))</f>
        <v/>
      </c>
      <c r="N206" s="129" t="str">
        <f>IF($D206="","",IF(ISBLANK(VLOOKUP($B206,'Section 2'!$C$16:$N$514,COLUMNS('Section 2'!$C$13:M$13),0)),"",VLOOKUP($B206,'Section 2'!$C$16:$N$514,COLUMNS('Section 2'!$C$13:M$13),0)))</f>
        <v/>
      </c>
      <c r="O206" s="130" t="str">
        <f>IF($M206=Lists!$K$4,IF(ISBLANK(VLOOKUP($B206,'Section 2'!$C$16:$N$514,COLUMNS('Section 2'!$C$13:N$13),0)),"",VLOOKUP($B206,'Section 2'!$C$16:$N$514,COLUMNS('Section 2'!$C$13:N$13),0)),"")</f>
        <v/>
      </c>
      <c r="P206" s="133"/>
      <c r="Q206" s="133"/>
      <c r="R206" s="133"/>
      <c r="S206" s="133"/>
      <c r="T206" s="133"/>
      <c r="U206" s="133"/>
      <c r="V206" s="133"/>
      <c r="W206" s="133"/>
      <c r="X206" s="133"/>
      <c r="Y206" s="133"/>
      <c r="Z206" s="133"/>
      <c r="AA206" s="133"/>
      <c r="AB206" s="133"/>
      <c r="AC206" s="133"/>
      <c r="AD206" s="133"/>
      <c r="AE206" s="133"/>
      <c r="AF206" s="133"/>
      <c r="AG206" s="133"/>
      <c r="AH206" s="133"/>
      <c r="AI206" s="133"/>
      <c r="AJ206" s="133"/>
      <c r="AK206" s="133"/>
      <c r="AL206" s="133"/>
      <c r="AM206" s="133"/>
      <c r="AN206" s="133"/>
      <c r="AO206" s="133"/>
      <c r="AP206" s="133"/>
      <c r="AQ206" s="133"/>
      <c r="AR206" s="133"/>
      <c r="AS206" s="133"/>
      <c r="AT206" s="133"/>
      <c r="AU206" s="133"/>
      <c r="AV206" s="133"/>
      <c r="AW206" s="133"/>
      <c r="AX206" s="133"/>
      <c r="AY206" s="133"/>
      <c r="AZ206" s="133"/>
      <c r="BA206" s="133"/>
      <c r="BB206" s="133"/>
      <c r="BC206" s="133"/>
      <c r="BD206" s="133"/>
      <c r="BE206" s="133"/>
      <c r="BF206" s="133"/>
      <c r="BG206" s="133"/>
      <c r="BH206" s="133"/>
      <c r="BI206" s="133"/>
      <c r="BJ206" s="133"/>
      <c r="BK206" s="133"/>
      <c r="BL206" s="133"/>
      <c r="BM206" s="133"/>
      <c r="BN206" s="133"/>
      <c r="BO206" s="133"/>
      <c r="BP206" s="133"/>
      <c r="BQ206" s="133"/>
      <c r="BR206" s="133"/>
      <c r="BS206" s="133"/>
      <c r="BT206" s="133"/>
      <c r="BU206" s="133"/>
      <c r="BV206" s="133"/>
      <c r="BW206" s="133"/>
      <c r="BX206" s="133"/>
      <c r="BY206" s="133"/>
      <c r="BZ206" s="133"/>
    </row>
    <row r="207" spans="1:78" s="53" customFormat="1" ht="12.75" customHeight="1" x14ac:dyDescent="0.25">
      <c r="A207" s="53" t="str">
        <f>IF(D207="","",ROWS($A$1:A207))</f>
        <v/>
      </c>
      <c r="B207" s="56">
        <v>206</v>
      </c>
      <c r="C207" s="129" t="str">
        <f t="shared" si="3"/>
        <v/>
      </c>
      <c r="D207" s="129" t="str">
        <f>IFERROR(VLOOKUP($B207,'Section 2'!$C$16:$N$514,COLUMNS('Section 2'!$C$13:C$13),0),"")</f>
        <v/>
      </c>
      <c r="E207" s="130" t="str">
        <f>IF($D207="","",IF(ISBLANK(VLOOKUP($B207,'Section 2'!$C$16:$N$514,COLUMNS('Section 2'!$C$13:D$13),0)),"",VLOOKUP($B207,'Section 2'!$C$16:$N$514,COLUMNS('Section 2'!$C$13:D$13),0)))</f>
        <v/>
      </c>
      <c r="F207" s="129" t="str">
        <f>IF($D207="","",IF(ISBLANK(VLOOKUP($B207,'Section 2'!$C$16:$N$514,COLUMNS('Section 2'!$C$13:E$13),0)),"",VLOOKUP($B207,'Section 2'!$C$16:$N$514,COLUMNS('Section 2'!$C$13:E$13),0)))</f>
        <v/>
      </c>
      <c r="G207" s="129" t="str">
        <f>IF($D207="","",IF(ISBLANK(VLOOKUP($B207,'Section 2'!$C$16:$N$514,COLUMNS('Section 2'!$C$13:F$13),0)),"",VLOOKUP($B207,'Section 2'!$C$16:$N$514,COLUMNS('Section 2'!$C$13:F$13),0)))</f>
        <v/>
      </c>
      <c r="H207" s="129" t="str">
        <f>IF($D207="","",IF(ISBLANK(VLOOKUP($B207,'Section 2'!$C$16:$N$514,COLUMNS('Section 2'!$C$13:G$13),0)),"",VLOOKUP($B207,'Section 2'!$C$16:$N$514,COLUMNS('Section 2'!$C$13:G$13),0)))</f>
        <v/>
      </c>
      <c r="I207" s="129" t="str">
        <f>IF($D207="","",IF(ISBLANK(VLOOKUP($B207,'Section 2'!$C$16:$N$514,COLUMNS('Section 2'!$C$13:H$13),0)),"",VLOOKUP($B207,'Section 2'!$C$16:$N$514,COLUMNS('Section 2'!$C$13:H$13),0)))</f>
        <v/>
      </c>
      <c r="J207" s="129" t="str">
        <f>IF($D207="","",IF(ISBLANK(VLOOKUP($B207,'Section 2'!$C$16:$N$514,COLUMNS('Section 2'!$C$13:I$13),0)),"",VLOOKUP($B207,'Section 2'!$C$16:$N$514,COLUMNS('Section 2'!$C$13:I$13),0)))</f>
        <v/>
      </c>
      <c r="K207" s="129" t="str">
        <f>IF($D207="","",IF(ISBLANK(VLOOKUP($B207,'Section 2'!$C$16:$N$514,COLUMNS('Section 2'!$C$13:J$13),0)),"",VLOOKUP($B207,'Section 2'!$C$16:$N$514,COLUMNS('Section 2'!$C$13:J$13),0)))</f>
        <v/>
      </c>
      <c r="L207" s="129" t="str">
        <f>IF($D207="","",IF(ISBLANK(VLOOKUP($B207,'Section 2'!$C$16:$N$514,COLUMNS('Section 2'!$C$13:K$13),0)),"",VLOOKUP($B207,'Section 2'!$C$16:$N$514,COLUMNS('Section 2'!$C$13:K$13),0)))</f>
        <v/>
      </c>
      <c r="M207" s="129" t="str">
        <f>IF($D207="","",IF(ISBLANK(VLOOKUP($B207,'Section 2'!$C$16:$N$514,COLUMNS('Section 2'!$C$13:L$13),0)),"",VLOOKUP($B207,'Section 2'!$C$16:$N$514,COLUMNS('Section 2'!$C$13:L$13),0)))</f>
        <v/>
      </c>
      <c r="N207" s="129" t="str">
        <f>IF($D207="","",IF(ISBLANK(VLOOKUP($B207,'Section 2'!$C$16:$N$514,COLUMNS('Section 2'!$C$13:M$13),0)),"",VLOOKUP($B207,'Section 2'!$C$16:$N$514,COLUMNS('Section 2'!$C$13:M$13),0)))</f>
        <v/>
      </c>
      <c r="O207" s="130" t="str">
        <f>IF($M207=Lists!$K$4,IF(ISBLANK(VLOOKUP($B207,'Section 2'!$C$16:$N$514,COLUMNS('Section 2'!$C$13:N$13),0)),"",VLOOKUP($B207,'Section 2'!$C$16:$N$514,COLUMNS('Section 2'!$C$13:N$13),0)),"")</f>
        <v/>
      </c>
      <c r="P207" s="133"/>
      <c r="Q207" s="133"/>
      <c r="R207" s="133"/>
      <c r="S207" s="133"/>
      <c r="T207" s="133"/>
      <c r="U207" s="133"/>
      <c r="V207" s="133"/>
      <c r="W207" s="133"/>
      <c r="X207" s="133"/>
      <c r="Y207" s="133"/>
      <c r="Z207" s="133"/>
      <c r="AA207" s="133"/>
      <c r="AB207" s="133"/>
      <c r="AC207" s="133"/>
      <c r="AD207" s="133"/>
      <c r="AE207" s="133"/>
      <c r="AF207" s="133"/>
      <c r="AG207" s="133"/>
      <c r="AH207" s="133"/>
      <c r="AI207" s="133"/>
      <c r="AJ207" s="133"/>
      <c r="AK207" s="133"/>
      <c r="AL207" s="133"/>
      <c r="AM207" s="133"/>
      <c r="AN207" s="133"/>
      <c r="AO207" s="133"/>
      <c r="AP207" s="133"/>
      <c r="AQ207" s="133"/>
      <c r="AR207" s="133"/>
      <c r="AS207" s="133"/>
      <c r="AT207" s="133"/>
      <c r="AU207" s="133"/>
      <c r="AV207" s="133"/>
      <c r="AW207" s="133"/>
      <c r="AX207" s="133"/>
      <c r="AY207" s="133"/>
      <c r="AZ207" s="133"/>
      <c r="BA207" s="133"/>
      <c r="BB207" s="133"/>
      <c r="BC207" s="133"/>
      <c r="BD207" s="133"/>
      <c r="BE207" s="133"/>
      <c r="BF207" s="133"/>
      <c r="BG207" s="133"/>
      <c r="BH207" s="133"/>
      <c r="BI207" s="133"/>
      <c r="BJ207" s="133"/>
      <c r="BK207" s="133"/>
      <c r="BL207" s="133"/>
      <c r="BM207" s="133"/>
      <c r="BN207" s="133"/>
      <c r="BO207" s="133"/>
      <c r="BP207" s="133"/>
      <c r="BQ207" s="133"/>
      <c r="BR207" s="133"/>
      <c r="BS207" s="133"/>
      <c r="BT207" s="133"/>
      <c r="BU207" s="133"/>
      <c r="BV207" s="133"/>
      <c r="BW207" s="133"/>
      <c r="BX207" s="133"/>
      <c r="BY207" s="133"/>
      <c r="BZ207" s="133"/>
    </row>
    <row r="208" spans="1:78" s="53" customFormat="1" ht="12.75" customHeight="1" x14ac:dyDescent="0.25">
      <c r="A208" s="53" t="str">
        <f>IF(D208="","",ROWS($A$1:A208))</f>
        <v/>
      </c>
      <c r="B208" s="56">
        <v>207</v>
      </c>
      <c r="C208" s="129" t="str">
        <f t="shared" si="3"/>
        <v/>
      </c>
      <c r="D208" s="129" t="str">
        <f>IFERROR(VLOOKUP($B208,'Section 2'!$C$16:$N$514,COLUMNS('Section 2'!$C$13:C$13),0),"")</f>
        <v/>
      </c>
      <c r="E208" s="130" t="str">
        <f>IF($D208="","",IF(ISBLANK(VLOOKUP($B208,'Section 2'!$C$16:$N$514,COLUMNS('Section 2'!$C$13:D$13),0)),"",VLOOKUP($B208,'Section 2'!$C$16:$N$514,COLUMNS('Section 2'!$C$13:D$13),0)))</f>
        <v/>
      </c>
      <c r="F208" s="129" t="str">
        <f>IF($D208="","",IF(ISBLANK(VLOOKUP($B208,'Section 2'!$C$16:$N$514,COLUMNS('Section 2'!$C$13:E$13),0)),"",VLOOKUP($B208,'Section 2'!$C$16:$N$514,COLUMNS('Section 2'!$C$13:E$13),0)))</f>
        <v/>
      </c>
      <c r="G208" s="129" t="str">
        <f>IF($D208="","",IF(ISBLANK(VLOOKUP($B208,'Section 2'!$C$16:$N$514,COLUMNS('Section 2'!$C$13:F$13),0)),"",VLOOKUP($B208,'Section 2'!$C$16:$N$514,COLUMNS('Section 2'!$C$13:F$13),0)))</f>
        <v/>
      </c>
      <c r="H208" s="129" t="str">
        <f>IF($D208="","",IF(ISBLANK(VLOOKUP($B208,'Section 2'!$C$16:$N$514,COLUMNS('Section 2'!$C$13:G$13),0)),"",VLOOKUP($B208,'Section 2'!$C$16:$N$514,COLUMNS('Section 2'!$C$13:G$13),0)))</f>
        <v/>
      </c>
      <c r="I208" s="129" t="str">
        <f>IF($D208="","",IF(ISBLANK(VLOOKUP($B208,'Section 2'!$C$16:$N$514,COLUMNS('Section 2'!$C$13:H$13),0)),"",VLOOKUP($B208,'Section 2'!$C$16:$N$514,COLUMNS('Section 2'!$C$13:H$13),0)))</f>
        <v/>
      </c>
      <c r="J208" s="129" t="str">
        <f>IF($D208="","",IF(ISBLANK(VLOOKUP($B208,'Section 2'!$C$16:$N$514,COLUMNS('Section 2'!$C$13:I$13),0)),"",VLOOKUP($B208,'Section 2'!$C$16:$N$514,COLUMNS('Section 2'!$C$13:I$13),0)))</f>
        <v/>
      </c>
      <c r="K208" s="129" t="str">
        <f>IF($D208="","",IF(ISBLANK(VLOOKUP($B208,'Section 2'!$C$16:$N$514,COLUMNS('Section 2'!$C$13:J$13),0)),"",VLOOKUP($B208,'Section 2'!$C$16:$N$514,COLUMNS('Section 2'!$C$13:J$13),0)))</f>
        <v/>
      </c>
      <c r="L208" s="129" t="str">
        <f>IF($D208="","",IF(ISBLANK(VLOOKUP($B208,'Section 2'!$C$16:$N$514,COLUMNS('Section 2'!$C$13:K$13),0)),"",VLOOKUP($B208,'Section 2'!$C$16:$N$514,COLUMNS('Section 2'!$C$13:K$13),0)))</f>
        <v/>
      </c>
      <c r="M208" s="129" t="str">
        <f>IF($D208="","",IF(ISBLANK(VLOOKUP($B208,'Section 2'!$C$16:$N$514,COLUMNS('Section 2'!$C$13:L$13),0)),"",VLOOKUP($B208,'Section 2'!$C$16:$N$514,COLUMNS('Section 2'!$C$13:L$13),0)))</f>
        <v/>
      </c>
      <c r="N208" s="129" t="str">
        <f>IF($D208="","",IF(ISBLANK(VLOOKUP($B208,'Section 2'!$C$16:$N$514,COLUMNS('Section 2'!$C$13:M$13),0)),"",VLOOKUP($B208,'Section 2'!$C$16:$N$514,COLUMNS('Section 2'!$C$13:M$13),0)))</f>
        <v/>
      </c>
      <c r="O208" s="130" t="str">
        <f>IF($M208=Lists!$K$4,IF(ISBLANK(VLOOKUP($B208,'Section 2'!$C$16:$N$514,COLUMNS('Section 2'!$C$13:N$13),0)),"",VLOOKUP($B208,'Section 2'!$C$16:$N$514,COLUMNS('Section 2'!$C$13:N$13),0)),"")</f>
        <v/>
      </c>
      <c r="P208" s="133"/>
      <c r="Q208" s="133"/>
      <c r="R208" s="133"/>
      <c r="S208" s="133"/>
      <c r="T208" s="133"/>
      <c r="U208" s="133"/>
      <c r="V208" s="133"/>
      <c r="W208" s="133"/>
      <c r="X208" s="133"/>
      <c r="Y208" s="133"/>
      <c r="Z208" s="133"/>
      <c r="AA208" s="133"/>
      <c r="AB208" s="133"/>
      <c r="AC208" s="133"/>
      <c r="AD208" s="133"/>
      <c r="AE208" s="133"/>
      <c r="AF208" s="133"/>
      <c r="AG208" s="133"/>
      <c r="AH208" s="133"/>
      <c r="AI208" s="133"/>
      <c r="AJ208" s="133"/>
      <c r="AK208" s="133"/>
      <c r="AL208" s="133"/>
      <c r="AM208" s="133"/>
      <c r="AN208" s="133"/>
      <c r="AO208" s="133"/>
      <c r="AP208" s="133"/>
      <c r="AQ208" s="133"/>
      <c r="AR208" s="133"/>
      <c r="AS208" s="133"/>
      <c r="AT208" s="133"/>
      <c r="AU208" s="133"/>
      <c r="AV208" s="133"/>
      <c r="AW208" s="133"/>
      <c r="AX208" s="133"/>
      <c r="AY208" s="133"/>
      <c r="AZ208" s="133"/>
      <c r="BA208" s="133"/>
      <c r="BB208" s="133"/>
      <c r="BC208" s="133"/>
      <c r="BD208" s="133"/>
      <c r="BE208" s="133"/>
      <c r="BF208" s="133"/>
      <c r="BG208" s="133"/>
      <c r="BH208" s="133"/>
      <c r="BI208" s="133"/>
      <c r="BJ208" s="133"/>
      <c r="BK208" s="133"/>
      <c r="BL208" s="133"/>
      <c r="BM208" s="133"/>
      <c r="BN208" s="133"/>
      <c r="BO208" s="133"/>
      <c r="BP208" s="133"/>
      <c r="BQ208" s="133"/>
      <c r="BR208" s="133"/>
      <c r="BS208" s="133"/>
      <c r="BT208" s="133"/>
      <c r="BU208" s="133"/>
      <c r="BV208" s="133"/>
      <c r="BW208" s="133"/>
      <c r="BX208" s="133"/>
      <c r="BY208" s="133"/>
      <c r="BZ208" s="133"/>
    </row>
    <row r="209" spans="1:78" s="53" customFormat="1" ht="12.75" customHeight="1" x14ac:dyDescent="0.25">
      <c r="A209" s="53" t="str">
        <f>IF(D209="","",ROWS($A$1:A209))</f>
        <v/>
      </c>
      <c r="B209" s="56">
        <v>208</v>
      </c>
      <c r="C209" s="129" t="str">
        <f t="shared" si="3"/>
        <v/>
      </c>
      <c r="D209" s="129" t="str">
        <f>IFERROR(VLOOKUP($B209,'Section 2'!$C$16:$N$514,COLUMNS('Section 2'!$C$13:C$13),0),"")</f>
        <v/>
      </c>
      <c r="E209" s="130" t="str">
        <f>IF($D209="","",IF(ISBLANK(VLOOKUP($B209,'Section 2'!$C$16:$N$514,COLUMNS('Section 2'!$C$13:D$13),0)),"",VLOOKUP($B209,'Section 2'!$C$16:$N$514,COLUMNS('Section 2'!$C$13:D$13),0)))</f>
        <v/>
      </c>
      <c r="F209" s="129" t="str">
        <f>IF($D209="","",IF(ISBLANK(VLOOKUP($B209,'Section 2'!$C$16:$N$514,COLUMNS('Section 2'!$C$13:E$13),0)),"",VLOOKUP($B209,'Section 2'!$C$16:$N$514,COLUMNS('Section 2'!$C$13:E$13),0)))</f>
        <v/>
      </c>
      <c r="G209" s="129" t="str">
        <f>IF($D209="","",IF(ISBLANK(VLOOKUP($B209,'Section 2'!$C$16:$N$514,COLUMNS('Section 2'!$C$13:F$13),0)),"",VLOOKUP($B209,'Section 2'!$C$16:$N$514,COLUMNS('Section 2'!$C$13:F$13),0)))</f>
        <v/>
      </c>
      <c r="H209" s="129" t="str">
        <f>IF($D209="","",IF(ISBLANK(VLOOKUP($B209,'Section 2'!$C$16:$N$514,COLUMNS('Section 2'!$C$13:G$13),0)),"",VLOOKUP($B209,'Section 2'!$C$16:$N$514,COLUMNS('Section 2'!$C$13:G$13),0)))</f>
        <v/>
      </c>
      <c r="I209" s="129" t="str">
        <f>IF($D209="","",IF(ISBLANK(VLOOKUP($B209,'Section 2'!$C$16:$N$514,COLUMNS('Section 2'!$C$13:H$13),0)),"",VLOOKUP($B209,'Section 2'!$C$16:$N$514,COLUMNS('Section 2'!$C$13:H$13),0)))</f>
        <v/>
      </c>
      <c r="J209" s="129" t="str">
        <f>IF($D209="","",IF(ISBLANK(VLOOKUP($B209,'Section 2'!$C$16:$N$514,COLUMNS('Section 2'!$C$13:I$13),0)),"",VLOOKUP($B209,'Section 2'!$C$16:$N$514,COLUMNS('Section 2'!$C$13:I$13),0)))</f>
        <v/>
      </c>
      <c r="K209" s="129" t="str">
        <f>IF($D209="","",IF(ISBLANK(VLOOKUP($B209,'Section 2'!$C$16:$N$514,COLUMNS('Section 2'!$C$13:J$13),0)),"",VLOOKUP($B209,'Section 2'!$C$16:$N$514,COLUMNS('Section 2'!$C$13:J$13),0)))</f>
        <v/>
      </c>
      <c r="L209" s="129" t="str">
        <f>IF($D209="","",IF(ISBLANK(VLOOKUP($B209,'Section 2'!$C$16:$N$514,COLUMNS('Section 2'!$C$13:K$13),0)),"",VLOOKUP($B209,'Section 2'!$C$16:$N$514,COLUMNS('Section 2'!$C$13:K$13),0)))</f>
        <v/>
      </c>
      <c r="M209" s="129" t="str">
        <f>IF($D209="","",IF(ISBLANK(VLOOKUP($B209,'Section 2'!$C$16:$N$514,COLUMNS('Section 2'!$C$13:L$13),0)),"",VLOOKUP($B209,'Section 2'!$C$16:$N$514,COLUMNS('Section 2'!$C$13:L$13),0)))</f>
        <v/>
      </c>
      <c r="N209" s="129" t="str">
        <f>IF($D209="","",IF(ISBLANK(VLOOKUP($B209,'Section 2'!$C$16:$N$514,COLUMNS('Section 2'!$C$13:M$13),0)),"",VLOOKUP($B209,'Section 2'!$C$16:$N$514,COLUMNS('Section 2'!$C$13:M$13),0)))</f>
        <v/>
      </c>
      <c r="O209" s="130" t="str">
        <f>IF($M209=Lists!$K$4,IF(ISBLANK(VLOOKUP($B209,'Section 2'!$C$16:$N$514,COLUMNS('Section 2'!$C$13:N$13),0)),"",VLOOKUP($B209,'Section 2'!$C$16:$N$514,COLUMNS('Section 2'!$C$13:N$13),0)),"")</f>
        <v/>
      </c>
      <c r="P209" s="133"/>
      <c r="Q209" s="133"/>
      <c r="R209" s="133"/>
      <c r="S209" s="133"/>
      <c r="T209" s="133"/>
      <c r="U209" s="133"/>
      <c r="V209" s="133"/>
      <c r="W209" s="133"/>
      <c r="X209" s="133"/>
      <c r="Y209" s="133"/>
      <c r="Z209" s="133"/>
      <c r="AA209" s="133"/>
      <c r="AB209" s="133"/>
      <c r="AC209" s="133"/>
      <c r="AD209" s="133"/>
      <c r="AE209" s="133"/>
      <c r="AF209" s="133"/>
      <c r="AG209" s="133"/>
      <c r="AH209" s="133"/>
      <c r="AI209" s="133"/>
      <c r="AJ209" s="133"/>
      <c r="AK209" s="133"/>
      <c r="AL209" s="133"/>
      <c r="AM209" s="133"/>
      <c r="AN209" s="133"/>
      <c r="AO209" s="133"/>
      <c r="AP209" s="133"/>
      <c r="AQ209" s="133"/>
      <c r="AR209" s="133"/>
      <c r="AS209" s="133"/>
      <c r="AT209" s="133"/>
      <c r="AU209" s="133"/>
      <c r="AV209" s="133"/>
      <c r="AW209" s="133"/>
      <c r="AX209" s="133"/>
      <c r="AY209" s="133"/>
      <c r="AZ209" s="133"/>
      <c r="BA209" s="133"/>
      <c r="BB209" s="133"/>
      <c r="BC209" s="133"/>
      <c r="BD209" s="133"/>
      <c r="BE209" s="133"/>
      <c r="BF209" s="133"/>
      <c r="BG209" s="133"/>
      <c r="BH209" s="133"/>
      <c r="BI209" s="133"/>
      <c r="BJ209" s="133"/>
      <c r="BK209" s="133"/>
      <c r="BL209" s="133"/>
      <c r="BM209" s="133"/>
      <c r="BN209" s="133"/>
      <c r="BO209" s="133"/>
      <c r="BP209" s="133"/>
      <c r="BQ209" s="133"/>
      <c r="BR209" s="133"/>
      <c r="BS209" s="133"/>
      <c r="BT209" s="133"/>
      <c r="BU209" s="133"/>
      <c r="BV209" s="133"/>
      <c r="BW209" s="133"/>
      <c r="BX209" s="133"/>
      <c r="BY209" s="133"/>
      <c r="BZ209" s="133"/>
    </row>
    <row r="210" spans="1:78" s="53" customFormat="1" ht="12.75" customHeight="1" x14ac:dyDescent="0.25">
      <c r="A210" s="53" t="str">
        <f>IF(D210="","",ROWS($A$1:A210))</f>
        <v/>
      </c>
      <c r="B210" s="56">
        <v>209</v>
      </c>
      <c r="C210" s="129" t="str">
        <f t="shared" si="3"/>
        <v/>
      </c>
      <c r="D210" s="129" t="str">
        <f>IFERROR(VLOOKUP($B210,'Section 2'!$C$16:$N$514,COLUMNS('Section 2'!$C$13:C$13),0),"")</f>
        <v/>
      </c>
      <c r="E210" s="130" t="str">
        <f>IF($D210="","",IF(ISBLANK(VLOOKUP($B210,'Section 2'!$C$16:$N$514,COLUMNS('Section 2'!$C$13:D$13),0)),"",VLOOKUP($B210,'Section 2'!$C$16:$N$514,COLUMNS('Section 2'!$C$13:D$13),0)))</f>
        <v/>
      </c>
      <c r="F210" s="129" t="str">
        <f>IF($D210="","",IF(ISBLANK(VLOOKUP($B210,'Section 2'!$C$16:$N$514,COLUMNS('Section 2'!$C$13:E$13),0)),"",VLOOKUP($B210,'Section 2'!$C$16:$N$514,COLUMNS('Section 2'!$C$13:E$13),0)))</f>
        <v/>
      </c>
      <c r="G210" s="129" t="str">
        <f>IF($D210="","",IF(ISBLANK(VLOOKUP($B210,'Section 2'!$C$16:$N$514,COLUMNS('Section 2'!$C$13:F$13),0)),"",VLOOKUP($B210,'Section 2'!$C$16:$N$514,COLUMNS('Section 2'!$C$13:F$13),0)))</f>
        <v/>
      </c>
      <c r="H210" s="129" t="str">
        <f>IF($D210="","",IF(ISBLANK(VLOOKUP($B210,'Section 2'!$C$16:$N$514,COLUMNS('Section 2'!$C$13:G$13),0)),"",VLOOKUP($B210,'Section 2'!$C$16:$N$514,COLUMNS('Section 2'!$C$13:G$13),0)))</f>
        <v/>
      </c>
      <c r="I210" s="129" t="str">
        <f>IF($D210="","",IF(ISBLANK(VLOOKUP($B210,'Section 2'!$C$16:$N$514,COLUMNS('Section 2'!$C$13:H$13),0)),"",VLOOKUP($B210,'Section 2'!$C$16:$N$514,COLUMNS('Section 2'!$C$13:H$13),0)))</f>
        <v/>
      </c>
      <c r="J210" s="129" t="str">
        <f>IF($D210="","",IF(ISBLANK(VLOOKUP($B210,'Section 2'!$C$16:$N$514,COLUMNS('Section 2'!$C$13:I$13),0)),"",VLOOKUP($B210,'Section 2'!$C$16:$N$514,COLUMNS('Section 2'!$C$13:I$13),0)))</f>
        <v/>
      </c>
      <c r="K210" s="129" t="str">
        <f>IF($D210="","",IF(ISBLANK(VLOOKUP($B210,'Section 2'!$C$16:$N$514,COLUMNS('Section 2'!$C$13:J$13),0)),"",VLOOKUP($B210,'Section 2'!$C$16:$N$514,COLUMNS('Section 2'!$C$13:J$13),0)))</f>
        <v/>
      </c>
      <c r="L210" s="129" t="str">
        <f>IF($D210="","",IF(ISBLANK(VLOOKUP($B210,'Section 2'!$C$16:$N$514,COLUMNS('Section 2'!$C$13:K$13),0)),"",VLOOKUP($B210,'Section 2'!$C$16:$N$514,COLUMNS('Section 2'!$C$13:K$13),0)))</f>
        <v/>
      </c>
      <c r="M210" s="129" t="str">
        <f>IF($D210="","",IF(ISBLANK(VLOOKUP($B210,'Section 2'!$C$16:$N$514,COLUMNS('Section 2'!$C$13:L$13),0)),"",VLOOKUP($B210,'Section 2'!$C$16:$N$514,COLUMNS('Section 2'!$C$13:L$13),0)))</f>
        <v/>
      </c>
      <c r="N210" s="129" t="str">
        <f>IF($D210="","",IF(ISBLANK(VLOOKUP($B210,'Section 2'!$C$16:$N$514,COLUMNS('Section 2'!$C$13:M$13),0)),"",VLOOKUP($B210,'Section 2'!$C$16:$N$514,COLUMNS('Section 2'!$C$13:M$13),0)))</f>
        <v/>
      </c>
      <c r="O210" s="130" t="str">
        <f>IF($M210=Lists!$K$4,IF(ISBLANK(VLOOKUP($B210,'Section 2'!$C$16:$N$514,COLUMNS('Section 2'!$C$13:N$13),0)),"",VLOOKUP($B210,'Section 2'!$C$16:$N$514,COLUMNS('Section 2'!$C$13:N$13),0)),"")</f>
        <v/>
      </c>
      <c r="P210" s="133"/>
      <c r="Q210" s="133"/>
      <c r="R210" s="133"/>
      <c r="S210" s="133"/>
      <c r="T210" s="133"/>
      <c r="U210" s="133"/>
      <c r="V210" s="133"/>
      <c r="W210" s="133"/>
      <c r="X210" s="133"/>
      <c r="Y210" s="133"/>
      <c r="Z210" s="133"/>
      <c r="AA210" s="133"/>
      <c r="AB210" s="133"/>
      <c r="AC210" s="133"/>
      <c r="AD210" s="133"/>
      <c r="AE210" s="133"/>
      <c r="AF210" s="133"/>
      <c r="AG210" s="133"/>
      <c r="AH210" s="133"/>
      <c r="AI210" s="133"/>
      <c r="AJ210" s="133"/>
      <c r="AK210" s="133"/>
      <c r="AL210" s="133"/>
      <c r="AM210" s="133"/>
      <c r="AN210" s="133"/>
      <c r="AO210" s="133"/>
      <c r="AP210" s="133"/>
      <c r="AQ210" s="133"/>
      <c r="AR210" s="133"/>
      <c r="AS210" s="133"/>
      <c r="AT210" s="133"/>
      <c r="AU210" s="133"/>
      <c r="AV210" s="133"/>
      <c r="AW210" s="133"/>
      <c r="AX210" s="133"/>
      <c r="AY210" s="133"/>
      <c r="AZ210" s="133"/>
      <c r="BA210" s="133"/>
      <c r="BB210" s="133"/>
      <c r="BC210" s="133"/>
      <c r="BD210" s="133"/>
      <c r="BE210" s="133"/>
      <c r="BF210" s="133"/>
      <c r="BG210" s="133"/>
      <c r="BH210" s="133"/>
      <c r="BI210" s="133"/>
      <c r="BJ210" s="133"/>
      <c r="BK210" s="133"/>
      <c r="BL210" s="133"/>
      <c r="BM210" s="133"/>
      <c r="BN210" s="133"/>
      <c r="BO210" s="133"/>
      <c r="BP210" s="133"/>
      <c r="BQ210" s="133"/>
      <c r="BR210" s="133"/>
      <c r="BS210" s="133"/>
      <c r="BT210" s="133"/>
      <c r="BU210" s="133"/>
      <c r="BV210" s="133"/>
      <c r="BW210" s="133"/>
      <c r="BX210" s="133"/>
      <c r="BY210" s="133"/>
      <c r="BZ210" s="133"/>
    </row>
    <row r="211" spans="1:78" s="53" customFormat="1" ht="12.75" customHeight="1" x14ac:dyDescent="0.25">
      <c r="A211" s="53" t="str">
        <f>IF(D211="","",ROWS($A$1:A211))</f>
        <v/>
      </c>
      <c r="B211" s="56">
        <v>210</v>
      </c>
      <c r="C211" s="129" t="str">
        <f t="shared" si="3"/>
        <v/>
      </c>
      <c r="D211" s="129" t="str">
        <f>IFERROR(VLOOKUP($B211,'Section 2'!$C$16:$N$514,COLUMNS('Section 2'!$C$13:C$13),0),"")</f>
        <v/>
      </c>
      <c r="E211" s="130" t="str">
        <f>IF($D211="","",IF(ISBLANK(VLOOKUP($B211,'Section 2'!$C$16:$N$514,COLUMNS('Section 2'!$C$13:D$13),0)),"",VLOOKUP($B211,'Section 2'!$C$16:$N$514,COLUMNS('Section 2'!$C$13:D$13),0)))</f>
        <v/>
      </c>
      <c r="F211" s="129" t="str">
        <f>IF($D211="","",IF(ISBLANK(VLOOKUP($B211,'Section 2'!$C$16:$N$514,COLUMNS('Section 2'!$C$13:E$13),0)),"",VLOOKUP($B211,'Section 2'!$C$16:$N$514,COLUMNS('Section 2'!$C$13:E$13),0)))</f>
        <v/>
      </c>
      <c r="G211" s="129" t="str">
        <f>IF($D211="","",IF(ISBLANK(VLOOKUP($B211,'Section 2'!$C$16:$N$514,COLUMNS('Section 2'!$C$13:F$13),0)),"",VLOOKUP($B211,'Section 2'!$C$16:$N$514,COLUMNS('Section 2'!$C$13:F$13),0)))</f>
        <v/>
      </c>
      <c r="H211" s="129" t="str">
        <f>IF($D211="","",IF(ISBLANK(VLOOKUP($B211,'Section 2'!$C$16:$N$514,COLUMNS('Section 2'!$C$13:G$13),0)),"",VLOOKUP($B211,'Section 2'!$C$16:$N$514,COLUMNS('Section 2'!$C$13:G$13),0)))</f>
        <v/>
      </c>
      <c r="I211" s="129" t="str">
        <f>IF($D211="","",IF(ISBLANK(VLOOKUP($B211,'Section 2'!$C$16:$N$514,COLUMNS('Section 2'!$C$13:H$13),0)),"",VLOOKUP($B211,'Section 2'!$C$16:$N$514,COLUMNS('Section 2'!$C$13:H$13),0)))</f>
        <v/>
      </c>
      <c r="J211" s="129" t="str">
        <f>IF($D211="","",IF(ISBLANK(VLOOKUP($B211,'Section 2'!$C$16:$N$514,COLUMNS('Section 2'!$C$13:I$13),0)),"",VLOOKUP($B211,'Section 2'!$C$16:$N$514,COLUMNS('Section 2'!$C$13:I$13),0)))</f>
        <v/>
      </c>
      <c r="K211" s="129" t="str">
        <f>IF($D211="","",IF(ISBLANK(VLOOKUP($B211,'Section 2'!$C$16:$N$514,COLUMNS('Section 2'!$C$13:J$13),0)),"",VLOOKUP($B211,'Section 2'!$C$16:$N$514,COLUMNS('Section 2'!$C$13:J$13),0)))</f>
        <v/>
      </c>
      <c r="L211" s="129" t="str">
        <f>IF($D211="","",IF(ISBLANK(VLOOKUP($B211,'Section 2'!$C$16:$N$514,COLUMNS('Section 2'!$C$13:K$13),0)),"",VLOOKUP($B211,'Section 2'!$C$16:$N$514,COLUMNS('Section 2'!$C$13:K$13),0)))</f>
        <v/>
      </c>
      <c r="M211" s="129" t="str">
        <f>IF($D211="","",IF(ISBLANK(VLOOKUP($B211,'Section 2'!$C$16:$N$514,COLUMNS('Section 2'!$C$13:L$13),0)),"",VLOOKUP($B211,'Section 2'!$C$16:$N$514,COLUMNS('Section 2'!$C$13:L$13),0)))</f>
        <v/>
      </c>
      <c r="N211" s="129" t="str">
        <f>IF($D211="","",IF(ISBLANK(VLOOKUP($B211,'Section 2'!$C$16:$N$514,COLUMNS('Section 2'!$C$13:M$13),0)),"",VLOOKUP($B211,'Section 2'!$C$16:$N$514,COLUMNS('Section 2'!$C$13:M$13),0)))</f>
        <v/>
      </c>
      <c r="O211" s="130" t="str">
        <f>IF($M211=Lists!$K$4,IF(ISBLANK(VLOOKUP($B211,'Section 2'!$C$16:$N$514,COLUMNS('Section 2'!$C$13:N$13),0)),"",VLOOKUP($B211,'Section 2'!$C$16:$N$514,COLUMNS('Section 2'!$C$13:N$13),0)),"")</f>
        <v/>
      </c>
      <c r="P211" s="133"/>
      <c r="Q211" s="133"/>
      <c r="R211" s="133"/>
      <c r="S211" s="133"/>
      <c r="T211" s="133"/>
      <c r="U211" s="133"/>
      <c r="V211" s="133"/>
      <c r="W211" s="133"/>
      <c r="X211" s="133"/>
      <c r="Y211" s="133"/>
      <c r="Z211" s="133"/>
      <c r="AA211" s="133"/>
      <c r="AB211" s="133"/>
      <c r="AC211" s="133"/>
      <c r="AD211" s="133"/>
      <c r="AE211" s="133"/>
      <c r="AF211" s="133"/>
      <c r="AG211" s="133"/>
      <c r="AH211" s="133"/>
      <c r="AI211" s="133"/>
      <c r="AJ211" s="133"/>
      <c r="AK211" s="133"/>
      <c r="AL211" s="133"/>
      <c r="AM211" s="133"/>
      <c r="AN211" s="133"/>
      <c r="AO211" s="133"/>
      <c r="AP211" s="133"/>
      <c r="AQ211" s="133"/>
      <c r="AR211" s="133"/>
      <c r="AS211" s="133"/>
      <c r="AT211" s="133"/>
      <c r="AU211" s="133"/>
      <c r="AV211" s="133"/>
      <c r="AW211" s="133"/>
      <c r="AX211" s="133"/>
      <c r="AY211" s="133"/>
      <c r="AZ211" s="133"/>
      <c r="BA211" s="133"/>
      <c r="BB211" s="133"/>
      <c r="BC211" s="133"/>
      <c r="BD211" s="133"/>
      <c r="BE211" s="133"/>
      <c r="BF211" s="133"/>
      <c r="BG211" s="133"/>
      <c r="BH211" s="133"/>
      <c r="BI211" s="133"/>
      <c r="BJ211" s="133"/>
      <c r="BK211" s="133"/>
      <c r="BL211" s="133"/>
      <c r="BM211" s="133"/>
      <c r="BN211" s="133"/>
      <c r="BO211" s="133"/>
      <c r="BP211" s="133"/>
      <c r="BQ211" s="133"/>
      <c r="BR211" s="133"/>
      <c r="BS211" s="133"/>
      <c r="BT211" s="133"/>
      <c r="BU211" s="133"/>
      <c r="BV211" s="133"/>
      <c r="BW211" s="133"/>
      <c r="BX211" s="133"/>
      <c r="BY211" s="133"/>
      <c r="BZ211" s="133"/>
    </row>
    <row r="212" spans="1:78" s="53" customFormat="1" ht="12.75" customHeight="1" x14ac:dyDescent="0.25">
      <c r="A212" s="53" t="str">
        <f>IF(D212="","",ROWS($A$1:A212))</f>
        <v/>
      </c>
      <c r="B212" s="56">
        <v>211</v>
      </c>
      <c r="C212" s="129" t="str">
        <f t="shared" si="3"/>
        <v/>
      </c>
      <c r="D212" s="129" t="str">
        <f>IFERROR(VLOOKUP($B212,'Section 2'!$C$16:$N$514,COLUMNS('Section 2'!$C$13:C$13),0),"")</f>
        <v/>
      </c>
      <c r="E212" s="130" t="str">
        <f>IF($D212="","",IF(ISBLANK(VLOOKUP($B212,'Section 2'!$C$16:$N$514,COLUMNS('Section 2'!$C$13:D$13),0)),"",VLOOKUP($B212,'Section 2'!$C$16:$N$514,COLUMNS('Section 2'!$C$13:D$13),0)))</f>
        <v/>
      </c>
      <c r="F212" s="129" t="str">
        <f>IF($D212="","",IF(ISBLANK(VLOOKUP($B212,'Section 2'!$C$16:$N$514,COLUMNS('Section 2'!$C$13:E$13),0)),"",VLOOKUP($B212,'Section 2'!$C$16:$N$514,COLUMNS('Section 2'!$C$13:E$13),0)))</f>
        <v/>
      </c>
      <c r="G212" s="129" t="str">
        <f>IF($D212="","",IF(ISBLANK(VLOOKUP($B212,'Section 2'!$C$16:$N$514,COLUMNS('Section 2'!$C$13:F$13),0)),"",VLOOKUP($B212,'Section 2'!$C$16:$N$514,COLUMNS('Section 2'!$C$13:F$13),0)))</f>
        <v/>
      </c>
      <c r="H212" s="129" t="str">
        <f>IF($D212="","",IF(ISBLANK(VLOOKUP($B212,'Section 2'!$C$16:$N$514,COLUMNS('Section 2'!$C$13:G$13),0)),"",VLOOKUP($B212,'Section 2'!$C$16:$N$514,COLUMNS('Section 2'!$C$13:G$13),0)))</f>
        <v/>
      </c>
      <c r="I212" s="129" t="str">
        <f>IF($D212="","",IF(ISBLANK(VLOOKUP($B212,'Section 2'!$C$16:$N$514,COLUMNS('Section 2'!$C$13:H$13),0)),"",VLOOKUP($B212,'Section 2'!$C$16:$N$514,COLUMNS('Section 2'!$C$13:H$13),0)))</f>
        <v/>
      </c>
      <c r="J212" s="129" t="str">
        <f>IF($D212="","",IF(ISBLANK(VLOOKUP($B212,'Section 2'!$C$16:$N$514,COLUMNS('Section 2'!$C$13:I$13),0)),"",VLOOKUP($B212,'Section 2'!$C$16:$N$514,COLUMNS('Section 2'!$C$13:I$13),0)))</f>
        <v/>
      </c>
      <c r="K212" s="129" t="str">
        <f>IF($D212="","",IF(ISBLANK(VLOOKUP($B212,'Section 2'!$C$16:$N$514,COLUMNS('Section 2'!$C$13:J$13),0)),"",VLOOKUP($B212,'Section 2'!$C$16:$N$514,COLUMNS('Section 2'!$C$13:J$13),0)))</f>
        <v/>
      </c>
      <c r="L212" s="129" t="str">
        <f>IF($D212="","",IF(ISBLANK(VLOOKUP($B212,'Section 2'!$C$16:$N$514,COLUMNS('Section 2'!$C$13:K$13),0)),"",VLOOKUP($B212,'Section 2'!$C$16:$N$514,COLUMNS('Section 2'!$C$13:K$13),0)))</f>
        <v/>
      </c>
      <c r="M212" s="129" t="str">
        <f>IF($D212="","",IF(ISBLANK(VLOOKUP($B212,'Section 2'!$C$16:$N$514,COLUMNS('Section 2'!$C$13:L$13),0)),"",VLOOKUP($B212,'Section 2'!$C$16:$N$514,COLUMNS('Section 2'!$C$13:L$13),0)))</f>
        <v/>
      </c>
      <c r="N212" s="129" t="str">
        <f>IF($D212="","",IF(ISBLANK(VLOOKUP($B212,'Section 2'!$C$16:$N$514,COLUMNS('Section 2'!$C$13:M$13),0)),"",VLOOKUP($B212,'Section 2'!$C$16:$N$514,COLUMNS('Section 2'!$C$13:M$13),0)))</f>
        <v/>
      </c>
      <c r="O212" s="130" t="str">
        <f>IF($M212=Lists!$K$4,IF(ISBLANK(VLOOKUP($B212,'Section 2'!$C$16:$N$514,COLUMNS('Section 2'!$C$13:N$13),0)),"",VLOOKUP($B212,'Section 2'!$C$16:$N$514,COLUMNS('Section 2'!$C$13:N$13),0)),"")</f>
        <v/>
      </c>
      <c r="P212" s="133"/>
      <c r="Q212" s="133"/>
      <c r="R212" s="133"/>
      <c r="S212" s="133"/>
      <c r="T212" s="133"/>
      <c r="U212" s="133"/>
      <c r="V212" s="133"/>
      <c r="W212" s="133"/>
      <c r="X212" s="133"/>
      <c r="Y212" s="133"/>
      <c r="Z212" s="133"/>
      <c r="AA212" s="133"/>
      <c r="AB212" s="133"/>
      <c r="AC212" s="133"/>
      <c r="AD212" s="133"/>
      <c r="AE212" s="133"/>
      <c r="AF212" s="133"/>
      <c r="AG212" s="133"/>
      <c r="AH212" s="133"/>
      <c r="AI212" s="133"/>
      <c r="AJ212" s="133"/>
      <c r="AK212" s="133"/>
      <c r="AL212" s="133"/>
      <c r="AM212" s="133"/>
      <c r="AN212" s="133"/>
      <c r="AO212" s="133"/>
      <c r="AP212" s="133"/>
      <c r="AQ212" s="133"/>
      <c r="AR212" s="133"/>
      <c r="AS212" s="133"/>
      <c r="AT212" s="133"/>
      <c r="AU212" s="133"/>
      <c r="AV212" s="133"/>
      <c r="AW212" s="133"/>
      <c r="AX212" s="133"/>
      <c r="AY212" s="133"/>
      <c r="AZ212" s="133"/>
      <c r="BA212" s="133"/>
      <c r="BB212" s="133"/>
      <c r="BC212" s="133"/>
      <c r="BD212" s="133"/>
      <c r="BE212" s="133"/>
      <c r="BF212" s="133"/>
      <c r="BG212" s="133"/>
      <c r="BH212" s="133"/>
      <c r="BI212" s="133"/>
      <c r="BJ212" s="133"/>
      <c r="BK212" s="133"/>
      <c r="BL212" s="133"/>
      <c r="BM212" s="133"/>
      <c r="BN212" s="133"/>
      <c r="BO212" s="133"/>
      <c r="BP212" s="133"/>
      <c r="BQ212" s="133"/>
      <c r="BR212" s="133"/>
      <c r="BS212" s="133"/>
      <c r="BT212" s="133"/>
      <c r="BU212" s="133"/>
      <c r="BV212" s="133"/>
      <c r="BW212" s="133"/>
      <c r="BX212" s="133"/>
      <c r="BY212" s="133"/>
      <c r="BZ212" s="133"/>
    </row>
    <row r="213" spans="1:78" s="53" customFormat="1" ht="12.75" customHeight="1" x14ac:dyDescent="0.25">
      <c r="A213" s="53" t="str">
        <f>IF(D213="","",ROWS($A$1:A213))</f>
        <v/>
      </c>
      <c r="B213" s="56">
        <v>212</v>
      </c>
      <c r="C213" s="129" t="str">
        <f t="shared" si="3"/>
        <v/>
      </c>
      <c r="D213" s="129" t="str">
        <f>IFERROR(VLOOKUP($B213,'Section 2'!$C$16:$N$514,COLUMNS('Section 2'!$C$13:C$13),0),"")</f>
        <v/>
      </c>
      <c r="E213" s="130" t="str">
        <f>IF($D213="","",IF(ISBLANK(VLOOKUP($B213,'Section 2'!$C$16:$N$514,COLUMNS('Section 2'!$C$13:D$13),0)),"",VLOOKUP($B213,'Section 2'!$C$16:$N$514,COLUMNS('Section 2'!$C$13:D$13),0)))</f>
        <v/>
      </c>
      <c r="F213" s="129" t="str">
        <f>IF($D213="","",IF(ISBLANK(VLOOKUP($B213,'Section 2'!$C$16:$N$514,COLUMNS('Section 2'!$C$13:E$13),0)),"",VLOOKUP($B213,'Section 2'!$C$16:$N$514,COLUMNS('Section 2'!$C$13:E$13),0)))</f>
        <v/>
      </c>
      <c r="G213" s="129" t="str">
        <f>IF($D213="","",IF(ISBLANK(VLOOKUP($B213,'Section 2'!$C$16:$N$514,COLUMNS('Section 2'!$C$13:F$13),0)),"",VLOOKUP($B213,'Section 2'!$C$16:$N$514,COLUMNS('Section 2'!$C$13:F$13),0)))</f>
        <v/>
      </c>
      <c r="H213" s="129" t="str">
        <f>IF($D213="","",IF(ISBLANK(VLOOKUP($B213,'Section 2'!$C$16:$N$514,COLUMNS('Section 2'!$C$13:G$13),0)),"",VLOOKUP($B213,'Section 2'!$C$16:$N$514,COLUMNS('Section 2'!$C$13:G$13),0)))</f>
        <v/>
      </c>
      <c r="I213" s="129" t="str">
        <f>IF($D213="","",IF(ISBLANK(VLOOKUP($B213,'Section 2'!$C$16:$N$514,COLUMNS('Section 2'!$C$13:H$13),0)),"",VLOOKUP($B213,'Section 2'!$C$16:$N$514,COLUMNS('Section 2'!$C$13:H$13),0)))</f>
        <v/>
      </c>
      <c r="J213" s="129" t="str">
        <f>IF($D213="","",IF(ISBLANK(VLOOKUP($B213,'Section 2'!$C$16:$N$514,COLUMNS('Section 2'!$C$13:I$13),0)),"",VLOOKUP($B213,'Section 2'!$C$16:$N$514,COLUMNS('Section 2'!$C$13:I$13),0)))</f>
        <v/>
      </c>
      <c r="K213" s="129" t="str">
        <f>IF($D213="","",IF(ISBLANK(VLOOKUP($B213,'Section 2'!$C$16:$N$514,COLUMNS('Section 2'!$C$13:J$13),0)),"",VLOOKUP($B213,'Section 2'!$C$16:$N$514,COLUMNS('Section 2'!$C$13:J$13),0)))</f>
        <v/>
      </c>
      <c r="L213" s="129" t="str">
        <f>IF($D213="","",IF(ISBLANK(VLOOKUP($B213,'Section 2'!$C$16:$N$514,COLUMNS('Section 2'!$C$13:K$13),0)),"",VLOOKUP($B213,'Section 2'!$C$16:$N$514,COLUMNS('Section 2'!$C$13:K$13),0)))</f>
        <v/>
      </c>
      <c r="M213" s="129" t="str">
        <f>IF($D213="","",IF(ISBLANK(VLOOKUP($B213,'Section 2'!$C$16:$N$514,COLUMNS('Section 2'!$C$13:L$13),0)),"",VLOOKUP($B213,'Section 2'!$C$16:$N$514,COLUMNS('Section 2'!$C$13:L$13),0)))</f>
        <v/>
      </c>
      <c r="N213" s="129" t="str">
        <f>IF($D213="","",IF(ISBLANK(VLOOKUP($B213,'Section 2'!$C$16:$N$514,COLUMNS('Section 2'!$C$13:M$13),0)),"",VLOOKUP($B213,'Section 2'!$C$16:$N$514,COLUMNS('Section 2'!$C$13:M$13),0)))</f>
        <v/>
      </c>
      <c r="O213" s="130" t="str">
        <f>IF($M213=Lists!$K$4,IF(ISBLANK(VLOOKUP($B213,'Section 2'!$C$16:$N$514,COLUMNS('Section 2'!$C$13:N$13),0)),"",VLOOKUP($B213,'Section 2'!$C$16:$N$514,COLUMNS('Section 2'!$C$13:N$13),0)),"")</f>
        <v/>
      </c>
      <c r="P213" s="133"/>
      <c r="Q213" s="133"/>
      <c r="R213" s="133"/>
      <c r="S213" s="133"/>
      <c r="T213" s="133"/>
      <c r="U213" s="133"/>
      <c r="V213" s="133"/>
      <c r="W213" s="133"/>
      <c r="X213" s="133"/>
      <c r="Y213" s="133"/>
      <c r="Z213" s="133"/>
      <c r="AA213" s="133"/>
      <c r="AB213" s="133"/>
      <c r="AC213" s="133"/>
      <c r="AD213" s="133"/>
      <c r="AE213" s="133"/>
      <c r="AF213" s="133"/>
      <c r="AG213" s="133"/>
      <c r="AH213" s="133"/>
      <c r="AI213" s="133"/>
      <c r="AJ213" s="133"/>
      <c r="AK213" s="133"/>
      <c r="AL213" s="133"/>
      <c r="AM213" s="133"/>
      <c r="AN213" s="133"/>
      <c r="AO213" s="133"/>
      <c r="AP213" s="133"/>
      <c r="AQ213" s="133"/>
      <c r="AR213" s="133"/>
      <c r="AS213" s="133"/>
      <c r="AT213" s="133"/>
      <c r="AU213" s="133"/>
      <c r="AV213" s="133"/>
      <c r="AW213" s="133"/>
      <c r="AX213" s="133"/>
      <c r="AY213" s="133"/>
      <c r="AZ213" s="133"/>
      <c r="BA213" s="133"/>
      <c r="BB213" s="133"/>
      <c r="BC213" s="133"/>
      <c r="BD213" s="133"/>
      <c r="BE213" s="133"/>
      <c r="BF213" s="133"/>
      <c r="BG213" s="133"/>
      <c r="BH213" s="133"/>
      <c r="BI213" s="133"/>
      <c r="BJ213" s="133"/>
      <c r="BK213" s="133"/>
      <c r="BL213" s="133"/>
      <c r="BM213" s="133"/>
      <c r="BN213" s="133"/>
      <c r="BO213" s="133"/>
      <c r="BP213" s="133"/>
      <c r="BQ213" s="133"/>
      <c r="BR213" s="133"/>
      <c r="BS213" s="133"/>
      <c r="BT213" s="133"/>
      <c r="BU213" s="133"/>
      <c r="BV213" s="133"/>
      <c r="BW213" s="133"/>
      <c r="BX213" s="133"/>
      <c r="BY213" s="133"/>
      <c r="BZ213" s="133"/>
    </row>
    <row r="214" spans="1:78" s="53" customFormat="1" ht="12.75" customHeight="1" x14ac:dyDescent="0.25">
      <c r="A214" s="53" t="str">
        <f>IF(D214="","",ROWS($A$1:A214))</f>
        <v/>
      </c>
      <c r="B214" s="56">
        <v>213</v>
      </c>
      <c r="C214" s="129" t="str">
        <f t="shared" si="3"/>
        <v/>
      </c>
      <c r="D214" s="129" t="str">
        <f>IFERROR(VLOOKUP($B214,'Section 2'!$C$16:$N$514,COLUMNS('Section 2'!$C$13:C$13),0),"")</f>
        <v/>
      </c>
      <c r="E214" s="130" t="str">
        <f>IF($D214="","",IF(ISBLANK(VLOOKUP($B214,'Section 2'!$C$16:$N$514,COLUMNS('Section 2'!$C$13:D$13),0)),"",VLOOKUP($B214,'Section 2'!$C$16:$N$514,COLUMNS('Section 2'!$C$13:D$13),0)))</f>
        <v/>
      </c>
      <c r="F214" s="129" t="str">
        <f>IF($D214="","",IF(ISBLANK(VLOOKUP($B214,'Section 2'!$C$16:$N$514,COLUMNS('Section 2'!$C$13:E$13),0)),"",VLOOKUP($B214,'Section 2'!$C$16:$N$514,COLUMNS('Section 2'!$C$13:E$13),0)))</f>
        <v/>
      </c>
      <c r="G214" s="129" t="str">
        <f>IF($D214="","",IF(ISBLANK(VLOOKUP($B214,'Section 2'!$C$16:$N$514,COLUMNS('Section 2'!$C$13:F$13),0)),"",VLOOKUP($B214,'Section 2'!$C$16:$N$514,COLUMNS('Section 2'!$C$13:F$13),0)))</f>
        <v/>
      </c>
      <c r="H214" s="129" t="str">
        <f>IF($D214="","",IF(ISBLANK(VLOOKUP($B214,'Section 2'!$C$16:$N$514,COLUMNS('Section 2'!$C$13:G$13),0)),"",VLOOKUP($B214,'Section 2'!$C$16:$N$514,COLUMNS('Section 2'!$C$13:G$13),0)))</f>
        <v/>
      </c>
      <c r="I214" s="129" t="str">
        <f>IF($D214="","",IF(ISBLANK(VLOOKUP($B214,'Section 2'!$C$16:$N$514,COLUMNS('Section 2'!$C$13:H$13),0)),"",VLOOKUP($B214,'Section 2'!$C$16:$N$514,COLUMNS('Section 2'!$C$13:H$13),0)))</f>
        <v/>
      </c>
      <c r="J214" s="129" t="str">
        <f>IF($D214="","",IF(ISBLANK(VLOOKUP($B214,'Section 2'!$C$16:$N$514,COLUMNS('Section 2'!$C$13:I$13),0)),"",VLOOKUP($B214,'Section 2'!$C$16:$N$514,COLUMNS('Section 2'!$C$13:I$13),0)))</f>
        <v/>
      </c>
      <c r="K214" s="129" t="str">
        <f>IF($D214="","",IF(ISBLANK(VLOOKUP($B214,'Section 2'!$C$16:$N$514,COLUMNS('Section 2'!$C$13:J$13),0)),"",VLOOKUP($B214,'Section 2'!$C$16:$N$514,COLUMNS('Section 2'!$C$13:J$13),0)))</f>
        <v/>
      </c>
      <c r="L214" s="129" t="str">
        <f>IF($D214="","",IF(ISBLANK(VLOOKUP($B214,'Section 2'!$C$16:$N$514,COLUMNS('Section 2'!$C$13:K$13),0)),"",VLOOKUP($B214,'Section 2'!$C$16:$N$514,COLUMNS('Section 2'!$C$13:K$13),0)))</f>
        <v/>
      </c>
      <c r="M214" s="129" t="str">
        <f>IF($D214="","",IF(ISBLANK(VLOOKUP($B214,'Section 2'!$C$16:$N$514,COLUMNS('Section 2'!$C$13:L$13),0)),"",VLOOKUP($B214,'Section 2'!$C$16:$N$514,COLUMNS('Section 2'!$C$13:L$13),0)))</f>
        <v/>
      </c>
      <c r="N214" s="129" t="str">
        <f>IF($D214="","",IF(ISBLANK(VLOOKUP($B214,'Section 2'!$C$16:$N$514,COLUMNS('Section 2'!$C$13:M$13),0)),"",VLOOKUP($B214,'Section 2'!$C$16:$N$514,COLUMNS('Section 2'!$C$13:M$13),0)))</f>
        <v/>
      </c>
      <c r="O214" s="130" t="str">
        <f>IF($M214=Lists!$K$4,IF(ISBLANK(VLOOKUP($B214,'Section 2'!$C$16:$N$514,COLUMNS('Section 2'!$C$13:N$13),0)),"",VLOOKUP($B214,'Section 2'!$C$16:$N$514,COLUMNS('Section 2'!$C$13:N$13),0)),"")</f>
        <v/>
      </c>
      <c r="P214" s="133"/>
      <c r="Q214" s="133"/>
      <c r="R214" s="133"/>
      <c r="S214" s="133"/>
      <c r="T214" s="133"/>
      <c r="U214" s="133"/>
      <c r="V214" s="133"/>
      <c r="W214" s="133"/>
      <c r="X214" s="133"/>
      <c r="Y214" s="133"/>
      <c r="Z214" s="133"/>
      <c r="AA214" s="133"/>
      <c r="AB214" s="133"/>
      <c r="AC214" s="133"/>
      <c r="AD214" s="133"/>
      <c r="AE214" s="133"/>
      <c r="AF214" s="133"/>
      <c r="AG214" s="133"/>
      <c r="AH214" s="133"/>
      <c r="AI214" s="133"/>
      <c r="AJ214" s="133"/>
      <c r="AK214" s="133"/>
      <c r="AL214" s="133"/>
      <c r="AM214" s="133"/>
      <c r="AN214" s="133"/>
      <c r="AO214" s="133"/>
      <c r="AP214" s="133"/>
      <c r="AQ214" s="133"/>
      <c r="AR214" s="133"/>
      <c r="AS214" s="133"/>
      <c r="AT214" s="133"/>
      <c r="AU214" s="133"/>
      <c r="AV214" s="133"/>
      <c r="AW214" s="133"/>
      <c r="AX214" s="133"/>
      <c r="AY214" s="133"/>
      <c r="AZ214" s="133"/>
      <c r="BA214" s="133"/>
      <c r="BB214" s="133"/>
      <c r="BC214" s="133"/>
      <c r="BD214" s="133"/>
      <c r="BE214" s="133"/>
      <c r="BF214" s="133"/>
      <c r="BG214" s="133"/>
      <c r="BH214" s="133"/>
      <c r="BI214" s="133"/>
      <c r="BJ214" s="133"/>
      <c r="BK214" s="133"/>
      <c r="BL214" s="133"/>
      <c r="BM214" s="133"/>
      <c r="BN214" s="133"/>
      <c r="BO214" s="133"/>
      <c r="BP214" s="133"/>
      <c r="BQ214" s="133"/>
      <c r="BR214" s="133"/>
      <c r="BS214" s="133"/>
      <c r="BT214" s="133"/>
      <c r="BU214" s="133"/>
      <c r="BV214" s="133"/>
      <c r="BW214" s="133"/>
      <c r="BX214" s="133"/>
      <c r="BY214" s="133"/>
      <c r="BZ214" s="133"/>
    </row>
    <row r="215" spans="1:78" s="53" customFormat="1" ht="12.75" customHeight="1" x14ac:dyDescent="0.25">
      <c r="A215" s="53" t="str">
        <f>IF(D215="","",ROWS($A$1:A215))</f>
        <v/>
      </c>
      <c r="B215" s="56">
        <v>214</v>
      </c>
      <c r="C215" s="129" t="str">
        <f t="shared" si="3"/>
        <v/>
      </c>
      <c r="D215" s="129" t="str">
        <f>IFERROR(VLOOKUP($B215,'Section 2'!$C$16:$N$514,COLUMNS('Section 2'!$C$13:C$13),0),"")</f>
        <v/>
      </c>
      <c r="E215" s="130" t="str">
        <f>IF($D215="","",IF(ISBLANK(VLOOKUP($B215,'Section 2'!$C$16:$N$514,COLUMNS('Section 2'!$C$13:D$13),0)),"",VLOOKUP($B215,'Section 2'!$C$16:$N$514,COLUMNS('Section 2'!$C$13:D$13),0)))</f>
        <v/>
      </c>
      <c r="F215" s="129" t="str">
        <f>IF($D215="","",IF(ISBLANK(VLOOKUP($B215,'Section 2'!$C$16:$N$514,COLUMNS('Section 2'!$C$13:E$13),0)),"",VLOOKUP($B215,'Section 2'!$C$16:$N$514,COLUMNS('Section 2'!$C$13:E$13),0)))</f>
        <v/>
      </c>
      <c r="G215" s="129" t="str">
        <f>IF($D215="","",IF(ISBLANK(VLOOKUP($B215,'Section 2'!$C$16:$N$514,COLUMNS('Section 2'!$C$13:F$13),0)),"",VLOOKUP($B215,'Section 2'!$C$16:$N$514,COLUMNS('Section 2'!$C$13:F$13),0)))</f>
        <v/>
      </c>
      <c r="H215" s="129" t="str">
        <f>IF($D215="","",IF(ISBLANK(VLOOKUP($B215,'Section 2'!$C$16:$N$514,COLUMNS('Section 2'!$C$13:G$13),0)),"",VLOOKUP($B215,'Section 2'!$C$16:$N$514,COLUMNS('Section 2'!$C$13:G$13),0)))</f>
        <v/>
      </c>
      <c r="I215" s="129" t="str">
        <f>IF($D215="","",IF(ISBLANK(VLOOKUP($B215,'Section 2'!$C$16:$N$514,COLUMNS('Section 2'!$C$13:H$13),0)),"",VLOOKUP($B215,'Section 2'!$C$16:$N$514,COLUMNS('Section 2'!$C$13:H$13),0)))</f>
        <v/>
      </c>
      <c r="J215" s="129" t="str">
        <f>IF($D215="","",IF(ISBLANK(VLOOKUP($B215,'Section 2'!$C$16:$N$514,COLUMNS('Section 2'!$C$13:I$13),0)),"",VLOOKUP($B215,'Section 2'!$C$16:$N$514,COLUMNS('Section 2'!$C$13:I$13),0)))</f>
        <v/>
      </c>
      <c r="K215" s="129" t="str">
        <f>IF($D215="","",IF(ISBLANK(VLOOKUP($B215,'Section 2'!$C$16:$N$514,COLUMNS('Section 2'!$C$13:J$13),0)),"",VLOOKUP($B215,'Section 2'!$C$16:$N$514,COLUMNS('Section 2'!$C$13:J$13),0)))</f>
        <v/>
      </c>
      <c r="L215" s="129" t="str">
        <f>IF($D215="","",IF(ISBLANK(VLOOKUP($B215,'Section 2'!$C$16:$N$514,COLUMNS('Section 2'!$C$13:K$13),0)),"",VLOOKUP($B215,'Section 2'!$C$16:$N$514,COLUMNS('Section 2'!$C$13:K$13),0)))</f>
        <v/>
      </c>
      <c r="M215" s="129" t="str">
        <f>IF($D215="","",IF(ISBLANK(VLOOKUP($B215,'Section 2'!$C$16:$N$514,COLUMNS('Section 2'!$C$13:L$13),0)),"",VLOOKUP($B215,'Section 2'!$C$16:$N$514,COLUMNS('Section 2'!$C$13:L$13),0)))</f>
        <v/>
      </c>
      <c r="N215" s="129" t="str">
        <f>IF($D215="","",IF(ISBLANK(VLOOKUP($B215,'Section 2'!$C$16:$N$514,COLUMNS('Section 2'!$C$13:M$13),0)),"",VLOOKUP($B215,'Section 2'!$C$16:$N$514,COLUMNS('Section 2'!$C$13:M$13),0)))</f>
        <v/>
      </c>
      <c r="O215" s="130" t="str">
        <f>IF($M215=Lists!$K$4,IF(ISBLANK(VLOOKUP($B215,'Section 2'!$C$16:$N$514,COLUMNS('Section 2'!$C$13:N$13),0)),"",VLOOKUP($B215,'Section 2'!$C$16:$N$514,COLUMNS('Section 2'!$C$13:N$13),0)),"")</f>
        <v/>
      </c>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133"/>
      <c r="AM215" s="133"/>
      <c r="AN215" s="133"/>
      <c r="AO215" s="133"/>
      <c r="AP215" s="133"/>
      <c r="AQ215" s="133"/>
      <c r="AR215" s="133"/>
      <c r="AS215" s="133"/>
      <c r="AT215" s="133"/>
      <c r="AU215" s="133"/>
      <c r="AV215" s="133"/>
      <c r="AW215" s="133"/>
      <c r="AX215" s="133"/>
      <c r="AY215" s="133"/>
      <c r="AZ215" s="133"/>
      <c r="BA215" s="133"/>
      <c r="BB215" s="133"/>
      <c r="BC215" s="133"/>
      <c r="BD215" s="133"/>
      <c r="BE215" s="133"/>
      <c r="BF215" s="133"/>
      <c r="BG215" s="133"/>
      <c r="BH215" s="133"/>
      <c r="BI215" s="133"/>
      <c r="BJ215" s="133"/>
      <c r="BK215" s="133"/>
      <c r="BL215" s="133"/>
      <c r="BM215" s="133"/>
      <c r="BN215" s="133"/>
      <c r="BO215" s="133"/>
      <c r="BP215" s="133"/>
      <c r="BQ215" s="133"/>
      <c r="BR215" s="133"/>
      <c r="BS215" s="133"/>
      <c r="BT215" s="133"/>
      <c r="BU215" s="133"/>
      <c r="BV215" s="133"/>
      <c r="BW215" s="133"/>
      <c r="BX215" s="133"/>
      <c r="BY215" s="133"/>
      <c r="BZ215" s="133"/>
    </row>
    <row r="216" spans="1:78" s="53" customFormat="1" ht="12.75" customHeight="1" x14ac:dyDescent="0.25">
      <c r="A216" s="53" t="str">
        <f>IF(D216="","",ROWS($A$1:A216))</f>
        <v/>
      </c>
      <c r="B216" s="56">
        <v>215</v>
      </c>
      <c r="C216" s="129" t="str">
        <f t="shared" si="3"/>
        <v/>
      </c>
      <c r="D216" s="129" t="str">
        <f>IFERROR(VLOOKUP($B216,'Section 2'!$C$16:$N$514,COLUMNS('Section 2'!$C$13:C$13),0),"")</f>
        <v/>
      </c>
      <c r="E216" s="130" t="str">
        <f>IF($D216="","",IF(ISBLANK(VLOOKUP($B216,'Section 2'!$C$16:$N$514,COLUMNS('Section 2'!$C$13:D$13),0)),"",VLOOKUP($B216,'Section 2'!$C$16:$N$514,COLUMNS('Section 2'!$C$13:D$13),0)))</f>
        <v/>
      </c>
      <c r="F216" s="129" t="str">
        <f>IF($D216="","",IF(ISBLANK(VLOOKUP($B216,'Section 2'!$C$16:$N$514,COLUMNS('Section 2'!$C$13:E$13),0)),"",VLOOKUP($B216,'Section 2'!$C$16:$N$514,COLUMNS('Section 2'!$C$13:E$13),0)))</f>
        <v/>
      </c>
      <c r="G216" s="129" t="str">
        <f>IF($D216="","",IF(ISBLANK(VLOOKUP($B216,'Section 2'!$C$16:$N$514,COLUMNS('Section 2'!$C$13:F$13),0)),"",VLOOKUP($B216,'Section 2'!$C$16:$N$514,COLUMNS('Section 2'!$C$13:F$13),0)))</f>
        <v/>
      </c>
      <c r="H216" s="129" t="str">
        <f>IF($D216="","",IF(ISBLANK(VLOOKUP($B216,'Section 2'!$C$16:$N$514,COLUMNS('Section 2'!$C$13:G$13),0)),"",VLOOKUP($B216,'Section 2'!$C$16:$N$514,COLUMNS('Section 2'!$C$13:G$13),0)))</f>
        <v/>
      </c>
      <c r="I216" s="129" t="str">
        <f>IF($D216="","",IF(ISBLANK(VLOOKUP($B216,'Section 2'!$C$16:$N$514,COLUMNS('Section 2'!$C$13:H$13),0)),"",VLOOKUP($B216,'Section 2'!$C$16:$N$514,COLUMNS('Section 2'!$C$13:H$13),0)))</f>
        <v/>
      </c>
      <c r="J216" s="129" t="str">
        <f>IF($D216="","",IF(ISBLANK(VLOOKUP($B216,'Section 2'!$C$16:$N$514,COLUMNS('Section 2'!$C$13:I$13),0)),"",VLOOKUP($B216,'Section 2'!$C$16:$N$514,COLUMNS('Section 2'!$C$13:I$13),0)))</f>
        <v/>
      </c>
      <c r="K216" s="129" t="str">
        <f>IF($D216="","",IF(ISBLANK(VLOOKUP($B216,'Section 2'!$C$16:$N$514,COLUMNS('Section 2'!$C$13:J$13),0)),"",VLOOKUP($B216,'Section 2'!$C$16:$N$514,COLUMNS('Section 2'!$C$13:J$13),0)))</f>
        <v/>
      </c>
      <c r="L216" s="129" t="str">
        <f>IF($D216="","",IF(ISBLANK(VLOOKUP($B216,'Section 2'!$C$16:$N$514,COLUMNS('Section 2'!$C$13:K$13),0)),"",VLOOKUP($B216,'Section 2'!$C$16:$N$514,COLUMNS('Section 2'!$C$13:K$13),0)))</f>
        <v/>
      </c>
      <c r="M216" s="129" t="str">
        <f>IF($D216="","",IF(ISBLANK(VLOOKUP($B216,'Section 2'!$C$16:$N$514,COLUMNS('Section 2'!$C$13:L$13),0)),"",VLOOKUP($B216,'Section 2'!$C$16:$N$514,COLUMNS('Section 2'!$C$13:L$13),0)))</f>
        <v/>
      </c>
      <c r="N216" s="129" t="str">
        <f>IF($D216="","",IF(ISBLANK(VLOOKUP($B216,'Section 2'!$C$16:$N$514,COLUMNS('Section 2'!$C$13:M$13),0)),"",VLOOKUP($B216,'Section 2'!$C$16:$N$514,COLUMNS('Section 2'!$C$13:M$13),0)))</f>
        <v/>
      </c>
      <c r="O216" s="130" t="str">
        <f>IF($M216=Lists!$K$4,IF(ISBLANK(VLOOKUP($B216,'Section 2'!$C$16:$N$514,COLUMNS('Section 2'!$C$13:N$13),0)),"",VLOOKUP($B216,'Section 2'!$C$16:$N$514,COLUMNS('Section 2'!$C$13:N$13),0)),"")</f>
        <v/>
      </c>
      <c r="P216" s="133"/>
      <c r="Q216" s="133"/>
      <c r="R216" s="133"/>
      <c r="S216" s="133"/>
      <c r="T216" s="133"/>
      <c r="U216" s="133"/>
      <c r="V216" s="133"/>
      <c r="W216" s="133"/>
      <c r="X216" s="133"/>
      <c r="Y216" s="133"/>
      <c r="Z216" s="133"/>
      <c r="AA216" s="133"/>
      <c r="AB216" s="133"/>
      <c r="AC216" s="133"/>
      <c r="AD216" s="133"/>
      <c r="AE216" s="133"/>
      <c r="AF216" s="133"/>
      <c r="AG216" s="133"/>
      <c r="AH216" s="133"/>
      <c r="AI216" s="133"/>
      <c r="AJ216" s="133"/>
      <c r="AK216" s="133"/>
      <c r="AL216" s="133"/>
      <c r="AM216" s="133"/>
      <c r="AN216" s="133"/>
      <c r="AO216" s="133"/>
      <c r="AP216" s="133"/>
      <c r="AQ216" s="133"/>
      <c r="AR216" s="133"/>
      <c r="AS216" s="133"/>
      <c r="AT216" s="133"/>
      <c r="AU216" s="133"/>
      <c r="AV216" s="133"/>
      <c r="AW216" s="133"/>
      <c r="AX216" s="133"/>
      <c r="AY216" s="133"/>
      <c r="AZ216" s="133"/>
      <c r="BA216" s="133"/>
      <c r="BB216" s="133"/>
      <c r="BC216" s="133"/>
      <c r="BD216" s="133"/>
      <c r="BE216" s="133"/>
      <c r="BF216" s="133"/>
      <c r="BG216" s="133"/>
      <c r="BH216" s="133"/>
      <c r="BI216" s="133"/>
      <c r="BJ216" s="133"/>
      <c r="BK216" s="133"/>
      <c r="BL216" s="133"/>
      <c r="BM216" s="133"/>
      <c r="BN216" s="133"/>
      <c r="BO216" s="133"/>
      <c r="BP216" s="133"/>
      <c r="BQ216" s="133"/>
      <c r="BR216" s="133"/>
      <c r="BS216" s="133"/>
      <c r="BT216" s="133"/>
      <c r="BU216" s="133"/>
      <c r="BV216" s="133"/>
      <c r="BW216" s="133"/>
      <c r="BX216" s="133"/>
      <c r="BY216" s="133"/>
      <c r="BZ216" s="133"/>
    </row>
    <row r="217" spans="1:78" s="53" customFormat="1" ht="12.75" customHeight="1" x14ac:dyDescent="0.25">
      <c r="A217" s="53" t="str">
        <f>IF(D217="","",ROWS($A$1:A217))</f>
        <v/>
      </c>
      <c r="B217" s="56">
        <v>216</v>
      </c>
      <c r="C217" s="129" t="str">
        <f t="shared" si="3"/>
        <v/>
      </c>
      <c r="D217" s="129" t="str">
        <f>IFERROR(VLOOKUP($B217,'Section 2'!$C$16:$N$514,COLUMNS('Section 2'!$C$13:C$13),0),"")</f>
        <v/>
      </c>
      <c r="E217" s="130" t="str">
        <f>IF($D217="","",IF(ISBLANK(VLOOKUP($B217,'Section 2'!$C$16:$N$514,COLUMNS('Section 2'!$C$13:D$13),0)),"",VLOOKUP($B217,'Section 2'!$C$16:$N$514,COLUMNS('Section 2'!$C$13:D$13),0)))</f>
        <v/>
      </c>
      <c r="F217" s="129" t="str">
        <f>IF($D217="","",IF(ISBLANK(VLOOKUP($B217,'Section 2'!$C$16:$N$514,COLUMNS('Section 2'!$C$13:E$13),0)),"",VLOOKUP($B217,'Section 2'!$C$16:$N$514,COLUMNS('Section 2'!$C$13:E$13),0)))</f>
        <v/>
      </c>
      <c r="G217" s="129" t="str">
        <f>IF($D217="","",IF(ISBLANK(VLOOKUP($B217,'Section 2'!$C$16:$N$514,COLUMNS('Section 2'!$C$13:F$13),0)),"",VLOOKUP($B217,'Section 2'!$C$16:$N$514,COLUMNS('Section 2'!$C$13:F$13),0)))</f>
        <v/>
      </c>
      <c r="H217" s="129" t="str">
        <f>IF($D217="","",IF(ISBLANK(VLOOKUP($B217,'Section 2'!$C$16:$N$514,COLUMNS('Section 2'!$C$13:G$13),0)),"",VLOOKUP($B217,'Section 2'!$C$16:$N$514,COLUMNS('Section 2'!$C$13:G$13),0)))</f>
        <v/>
      </c>
      <c r="I217" s="129" t="str">
        <f>IF($D217="","",IF(ISBLANK(VLOOKUP($B217,'Section 2'!$C$16:$N$514,COLUMNS('Section 2'!$C$13:H$13),0)),"",VLOOKUP($B217,'Section 2'!$C$16:$N$514,COLUMNS('Section 2'!$C$13:H$13),0)))</f>
        <v/>
      </c>
      <c r="J217" s="129" t="str">
        <f>IF($D217="","",IF(ISBLANK(VLOOKUP($B217,'Section 2'!$C$16:$N$514,COLUMNS('Section 2'!$C$13:I$13),0)),"",VLOOKUP($B217,'Section 2'!$C$16:$N$514,COLUMNS('Section 2'!$C$13:I$13),0)))</f>
        <v/>
      </c>
      <c r="K217" s="129" t="str">
        <f>IF($D217="","",IF(ISBLANK(VLOOKUP($B217,'Section 2'!$C$16:$N$514,COLUMNS('Section 2'!$C$13:J$13),0)),"",VLOOKUP($B217,'Section 2'!$C$16:$N$514,COLUMNS('Section 2'!$C$13:J$13),0)))</f>
        <v/>
      </c>
      <c r="L217" s="129" t="str">
        <f>IF($D217="","",IF(ISBLANK(VLOOKUP($B217,'Section 2'!$C$16:$N$514,COLUMNS('Section 2'!$C$13:K$13),0)),"",VLOOKUP($B217,'Section 2'!$C$16:$N$514,COLUMNS('Section 2'!$C$13:K$13),0)))</f>
        <v/>
      </c>
      <c r="M217" s="129" t="str">
        <f>IF($D217="","",IF(ISBLANK(VLOOKUP($B217,'Section 2'!$C$16:$N$514,COLUMNS('Section 2'!$C$13:L$13),0)),"",VLOOKUP($B217,'Section 2'!$C$16:$N$514,COLUMNS('Section 2'!$C$13:L$13),0)))</f>
        <v/>
      </c>
      <c r="N217" s="129" t="str">
        <f>IF($D217="","",IF(ISBLANK(VLOOKUP($B217,'Section 2'!$C$16:$N$514,COLUMNS('Section 2'!$C$13:M$13),0)),"",VLOOKUP($B217,'Section 2'!$C$16:$N$514,COLUMNS('Section 2'!$C$13:M$13),0)))</f>
        <v/>
      </c>
      <c r="O217" s="130" t="str">
        <f>IF($M217=Lists!$K$4,IF(ISBLANK(VLOOKUP($B217,'Section 2'!$C$16:$N$514,COLUMNS('Section 2'!$C$13:N$13),0)),"",VLOOKUP($B217,'Section 2'!$C$16:$N$514,COLUMNS('Section 2'!$C$13:N$13),0)),"")</f>
        <v/>
      </c>
      <c r="P217" s="133"/>
      <c r="Q217" s="133"/>
      <c r="R217" s="133"/>
      <c r="S217" s="133"/>
      <c r="T217" s="133"/>
      <c r="U217" s="133"/>
      <c r="V217" s="133"/>
      <c r="W217" s="133"/>
      <c r="X217" s="133"/>
      <c r="Y217" s="133"/>
      <c r="Z217" s="133"/>
      <c r="AA217" s="133"/>
      <c r="AB217" s="133"/>
      <c r="AC217" s="133"/>
      <c r="AD217" s="133"/>
      <c r="AE217" s="133"/>
      <c r="AF217" s="133"/>
      <c r="AG217" s="133"/>
      <c r="AH217" s="133"/>
      <c r="AI217" s="133"/>
      <c r="AJ217" s="133"/>
      <c r="AK217" s="133"/>
      <c r="AL217" s="133"/>
      <c r="AM217" s="133"/>
      <c r="AN217" s="133"/>
      <c r="AO217" s="133"/>
      <c r="AP217" s="133"/>
      <c r="AQ217" s="133"/>
      <c r="AR217" s="133"/>
      <c r="AS217" s="133"/>
      <c r="AT217" s="133"/>
      <c r="AU217" s="133"/>
      <c r="AV217" s="133"/>
      <c r="AW217" s="133"/>
      <c r="AX217" s="133"/>
      <c r="AY217" s="133"/>
      <c r="AZ217" s="133"/>
      <c r="BA217" s="133"/>
      <c r="BB217" s="133"/>
      <c r="BC217" s="133"/>
      <c r="BD217" s="133"/>
      <c r="BE217" s="133"/>
      <c r="BF217" s="133"/>
      <c r="BG217" s="133"/>
      <c r="BH217" s="133"/>
      <c r="BI217" s="133"/>
      <c r="BJ217" s="133"/>
      <c r="BK217" s="133"/>
      <c r="BL217" s="133"/>
      <c r="BM217" s="133"/>
      <c r="BN217" s="133"/>
      <c r="BO217" s="133"/>
      <c r="BP217" s="133"/>
      <c r="BQ217" s="133"/>
      <c r="BR217" s="133"/>
      <c r="BS217" s="133"/>
      <c r="BT217" s="133"/>
      <c r="BU217" s="133"/>
      <c r="BV217" s="133"/>
      <c r="BW217" s="133"/>
      <c r="BX217" s="133"/>
      <c r="BY217" s="133"/>
      <c r="BZ217" s="133"/>
    </row>
    <row r="218" spans="1:78" s="53" customFormat="1" ht="12.75" customHeight="1" x14ac:dyDescent="0.25">
      <c r="A218" s="53" t="str">
        <f>IF(D218="","",ROWS($A$1:A218))</f>
        <v/>
      </c>
      <c r="B218" s="56">
        <v>217</v>
      </c>
      <c r="C218" s="129" t="str">
        <f t="shared" si="3"/>
        <v/>
      </c>
      <c r="D218" s="129" t="str">
        <f>IFERROR(VLOOKUP($B218,'Section 2'!$C$16:$N$514,COLUMNS('Section 2'!$C$13:C$13),0),"")</f>
        <v/>
      </c>
      <c r="E218" s="130" t="str">
        <f>IF($D218="","",IF(ISBLANK(VLOOKUP($B218,'Section 2'!$C$16:$N$514,COLUMNS('Section 2'!$C$13:D$13),0)),"",VLOOKUP($B218,'Section 2'!$C$16:$N$514,COLUMNS('Section 2'!$C$13:D$13),0)))</f>
        <v/>
      </c>
      <c r="F218" s="129" t="str">
        <f>IF($D218="","",IF(ISBLANK(VLOOKUP($B218,'Section 2'!$C$16:$N$514,COLUMNS('Section 2'!$C$13:E$13),0)),"",VLOOKUP($B218,'Section 2'!$C$16:$N$514,COLUMNS('Section 2'!$C$13:E$13),0)))</f>
        <v/>
      </c>
      <c r="G218" s="129" t="str">
        <f>IF($D218="","",IF(ISBLANK(VLOOKUP($B218,'Section 2'!$C$16:$N$514,COLUMNS('Section 2'!$C$13:F$13),0)),"",VLOOKUP($B218,'Section 2'!$C$16:$N$514,COLUMNS('Section 2'!$C$13:F$13),0)))</f>
        <v/>
      </c>
      <c r="H218" s="129" t="str">
        <f>IF($D218="","",IF(ISBLANK(VLOOKUP($B218,'Section 2'!$C$16:$N$514,COLUMNS('Section 2'!$C$13:G$13),0)),"",VLOOKUP($B218,'Section 2'!$C$16:$N$514,COLUMNS('Section 2'!$C$13:G$13),0)))</f>
        <v/>
      </c>
      <c r="I218" s="129" t="str">
        <f>IF($D218="","",IF(ISBLANK(VLOOKUP($B218,'Section 2'!$C$16:$N$514,COLUMNS('Section 2'!$C$13:H$13),0)),"",VLOOKUP($B218,'Section 2'!$C$16:$N$514,COLUMNS('Section 2'!$C$13:H$13),0)))</f>
        <v/>
      </c>
      <c r="J218" s="129" t="str">
        <f>IF($D218="","",IF(ISBLANK(VLOOKUP($B218,'Section 2'!$C$16:$N$514,COLUMNS('Section 2'!$C$13:I$13),0)),"",VLOOKUP($B218,'Section 2'!$C$16:$N$514,COLUMNS('Section 2'!$C$13:I$13),0)))</f>
        <v/>
      </c>
      <c r="K218" s="129" t="str">
        <f>IF($D218="","",IF(ISBLANK(VLOOKUP($B218,'Section 2'!$C$16:$N$514,COLUMNS('Section 2'!$C$13:J$13),0)),"",VLOOKUP($B218,'Section 2'!$C$16:$N$514,COLUMNS('Section 2'!$C$13:J$13),0)))</f>
        <v/>
      </c>
      <c r="L218" s="129" t="str">
        <f>IF($D218="","",IF(ISBLANK(VLOOKUP($B218,'Section 2'!$C$16:$N$514,COLUMNS('Section 2'!$C$13:K$13),0)),"",VLOOKUP($B218,'Section 2'!$C$16:$N$514,COLUMNS('Section 2'!$C$13:K$13),0)))</f>
        <v/>
      </c>
      <c r="M218" s="129" t="str">
        <f>IF($D218="","",IF(ISBLANK(VLOOKUP($B218,'Section 2'!$C$16:$N$514,COLUMNS('Section 2'!$C$13:L$13),0)),"",VLOOKUP($B218,'Section 2'!$C$16:$N$514,COLUMNS('Section 2'!$C$13:L$13),0)))</f>
        <v/>
      </c>
      <c r="N218" s="129" t="str">
        <f>IF($D218="","",IF(ISBLANK(VLOOKUP($B218,'Section 2'!$C$16:$N$514,COLUMNS('Section 2'!$C$13:M$13),0)),"",VLOOKUP($B218,'Section 2'!$C$16:$N$514,COLUMNS('Section 2'!$C$13:M$13),0)))</f>
        <v/>
      </c>
      <c r="O218" s="130" t="str">
        <f>IF($M218=Lists!$K$4,IF(ISBLANK(VLOOKUP($B218,'Section 2'!$C$16:$N$514,COLUMNS('Section 2'!$C$13:N$13),0)),"",VLOOKUP($B218,'Section 2'!$C$16:$N$514,COLUMNS('Section 2'!$C$13:N$13),0)),"")</f>
        <v/>
      </c>
      <c r="P218" s="133"/>
      <c r="Q218" s="133"/>
      <c r="R218" s="133"/>
      <c r="S218" s="133"/>
      <c r="T218" s="133"/>
      <c r="U218" s="133"/>
      <c r="V218" s="133"/>
      <c r="W218" s="133"/>
      <c r="X218" s="133"/>
      <c r="Y218" s="133"/>
      <c r="Z218" s="133"/>
      <c r="AA218" s="133"/>
      <c r="AB218" s="133"/>
      <c r="AC218" s="133"/>
      <c r="AD218" s="133"/>
      <c r="AE218" s="133"/>
      <c r="AF218" s="133"/>
      <c r="AG218" s="133"/>
      <c r="AH218" s="133"/>
      <c r="AI218" s="133"/>
      <c r="AJ218" s="133"/>
      <c r="AK218" s="133"/>
      <c r="AL218" s="133"/>
      <c r="AM218" s="133"/>
      <c r="AN218" s="133"/>
      <c r="AO218" s="133"/>
      <c r="AP218" s="133"/>
      <c r="AQ218" s="133"/>
      <c r="AR218" s="133"/>
      <c r="AS218" s="133"/>
      <c r="AT218" s="133"/>
      <c r="AU218" s="133"/>
      <c r="AV218" s="133"/>
      <c r="AW218" s="133"/>
      <c r="AX218" s="133"/>
      <c r="AY218" s="133"/>
      <c r="AZ218" s="133"/>
      <c r="BA218" s="133"/>
      <c r="BB218" s="133"/>
      <c r="BC218" s="133"/>
      <c r="BD218" s="133"/>
      <c r="BE218" s="133"/>
      <c r="BF218" s="133"/>
      <c r="BG218" s="133"/>
      <c r="BH218" s="133"/>
      <c r="BI218" s="133"/>
      <c r="BJ218" s="133"/>
      <c r="BK218" s="133"/>
      <c r="BL218" s="133"/>
      <c r="BM218" s="133"/>
      <c r="BN218" s="133"/>
      <c r="BO218" s="133"/>
      <c r="BP218" s="133"/>
      <c r="BQ218" s="133"/>
      <c r="BR218" s="133"/>
      <c r="BS218" s="133"/>
      <c r="BT218" s="133"/>
      <c r="BU218" s="133"/>
      <c r="BV218" s="133"/>
      <c r="BW218" s="133"/>
      <c r="BX218" s="133"/>
      <c r="BY218" s="133"/>
      <c r="BZ218" s="133"/>
    </row>
    <row r="219" spans="1:78" s="53" customFormat="1" ht="12.75" customHeight="1" x14ac:dyDescent="0.25">
      <c r="A219" s="53" t="str">
        <f>IF(D219="","",ROWS($A$1:A219))</f>
        <v/>
      </c>
      <c r="B219" s="56">
        <v>218</v>
      </c>
      <c r="C219" s="129" t="str">
        <f t="shared" si="3"/>
        <v/>
      </c>
      <c r="D219" s="129" t="str">
        <f>IFERROR(VLOOKUP($B219,'Section 2'!$C$16:$N$514,COLUMNS('Section 2'!$C$13:C$13),0),"")</f>
        <v/>
      </c>
      <c r="E219" s="130" t="str">
        <f>IF($D219="","",IF(ISBLANK(VLOOKUP($B219,'Section 2'!$C$16:$N$514,COLUMNS('Section 2'!$C$13:D$13),0)),"",VLOOKUP($B219,'Section 2'!$C$16:$N$514,COLUMNS('Section 2'!$C$13:D$13),0)))</f>
        <v/>
      </c>
      <c r="F219" s="129" t="str">
        <f>IF($D219="","",IF(ISBLANK(VLOOKUP($B219,'Section 2'!$C$16:$N$514,COLUMNS('Section 2'!$C$13:E$13),0)),"",VLOOKUP($B219,'Section 2'!$C$16:$N$514,COLUMNS('Section 2'!$C$13:E$13),0)))</f>
        <v/>
      </c>
      <c r="G219" s="129" t="str">
        <f>IF($D219="","",IF(ISBLANK(VLOOKUP($B219,'Section 2'!$C$16:$N$514,COLUMNS('Section 2'!$C$13:F$13),0)),"",VLOOKUP($B219,'Section 2'!$C$16:$N$514,COLUMNS('Section 2'!$C$13:F$13),0)))</f>
        <v/>
      </c>
      <c r="H219" s="129" t="str">
        <f>IF($D219="","",IF(ISBLANK(VLOOKUP($B219,'Section 2'!$C$16:$N$514,COLUMNS('Section 2'!$C$13:G$13),0)),"",VLOOKUP($B219,'Section 2'!$C$16:$N$514,COLUMNS('Section 2'!$C$13:G$13),0)))</f>
        <v/>
      </c>
      <c r="I219" s="129" t="str">
        <f>IF($D219="","",IF(ISBLANK(VLOOKUP($B219,'Section 2'!$C$16:$N$514,COLUMNS('Section 2'!$C$13:H$13),0)),"",VLOOKUP($B219,'Section 2'!$C$16:$N$514,COLUMNS('Section 2'!$C$13:H$13),0)))</f>
        <v/>
      </c>
      <c r="J219" s="129" t="str">
        <f>IF($D219="","",IF(ISBLANK(VLOOKUP($B219,'Section 2'!$C$16:$N$514,COLUMNS('Section 2'!$C$13:I$13),0)),"",VLOOKUP($B219,'Section 2'!$C$16:$N$514,COLUMNS('Section 2'!$C$13:I$13),0)))</f>
        <v/>
      </c>
      <c r="K219" s="129" t="str">
        <f>IF($D219="","",IF(ISBLANK(VLOOKUP($B219,'Section 2'!$C$16:$N$514,COLUMNS('Section 2'!$C$13:J$13),0)),"",VLOOKUP($B219,'Section 2'!$C$16:$N$514,COLUMNS('Section 2'!$C$13:J$13),0)))</f>
        <v/>
      </c>
      <c r="L219" s="129" t="str">
        <f>IF($D219="","",IF(ISBLANK(VLOOKUP($B219,'Section 2'!$C$16:$N$514,COLUMNS('Section 2'!$C$13:K$13),0)),"",VLOOKUP($B219,'Section 2'!$C$16:$N$514,COLUMNS('Section 2'!$C$13:K$13),0)))</f>
        <v/>
      </c>
      <c r="M219" s="129" t="str">
        <f>IF($D219="","",IF(ISBLANK(VLOOKUP($B219,'Section 2'!$C$16:$N$514,COLUMNS('Section 2'!$C$13:L$13),0)),"",VLOOKUP($B219,'Section 2'!$C$16:$N$514,COLUMNS('Section 2'!$C$13:L$13),0)))</f>
        <v/>
      </c>
      <c r="N219" s="129" t="str">
        <f>IF($D219="","",IF(ISBLANK(VLOOKUP($B219,'Section 2'!$C$16:$N$514,COLUMNS('Section 2'!$C$13:M$13),0)),"",VLOOKUP($B219,'Section 2'!$C$16:$N$514,COLUMNS('Section 2'!$C$13:M$13),0)))</f>
        <v/>
      </c>
      <c r="O219" s="130" t="str">
        <f>IF($M219=Lists!$K$4,IF(ISBLANK(VLOOKUP($B219,'Section 2'!$C$16:$N$514,COLUMNS('Section 2'!$C$13:N$13),0)),"",VLOOKUP($B219,'Section 2'!$C$16:$N$514,COLUMNS('Section 2'!$C$13:N$13),0)),"")</f>
        <v/>
      </c>
      <c r="P219" s="133"/>
      <c r="Q219" s="133"/>
      <c r="R219" s="133"/>
      <c r="S219" s="133"/>
      <c r="T219" s="133"/>
      <c r="U219" s="133"/>
      <c r="V219" s="133"/>
      <c r="W219" s="133"/>
      <c r="X219" s="133"/>
      <c r="Y219" s="133"/>
      <c r="Z219" s="133"/>
      <c r="AA219" s="133"/>
      <c r="AB219" s="133"/>
      <c r="AC219" s="133"/>
      <c r="AD219" s="133"/>
      <c r="AE219" s="133"/>
      <c r="AF219" s="133"/>
      <c r="AG219" s="133"/>
      <c r="AH219" s="133"/>
      <c r="AI219" s="133"/>
      <c r="AJ219" s="133"/>
      <c r="AK219" s="133"/>
      <c r="AL219" s="133"/>
      <c r="AM219" s="133"/>
      <c r="AN219" s="133"/>
      <c r="AO219" s="133"/>
      <c r="AP219" s="133"/>
      <c r="AQ219" s="133"/>
      <c r="AR219" s="133"/>
      <c r="AS219" s="133"/>
      <c r="AT219" s="133"/>
      <c r="AU219" s="133"/>
      <c r="AV219" s="133"/>
      <c r="AW219" s="133"/>
      <c r="AX219" s="133"/>
      <c r="AY219" s="133"/>
      <c r="AZ219" s="133"/>
      <c r="BA219" s="133"/>
      <c r="BB219" s="133"/>
      <c r="BC219" s="133"/>
      <c r="BD219" s="133"/>
      <c r="BE219" s="133"/>
      <c r="BF219" s="133"/>
      <c r="BG219" s="133"/>
      <c r="BH219" s="133"/>
      <c r="BI219" s="133"/>
      <c r="BJ219" s="133"/>
      <c r="BK219" s="133"/>
      <c r="BL219" s="133"/>
      <c r="BM219" s="133"/>
      <c r="BN219" s="133"/>
      <c r="BO219" s="133"/>
      <c r="BP219" s="133"/>
      <c r="BQ219" s="133"/>
      <c r="BR219" s="133"/>
      <c r="BS219" s="133"/>
      <c r="BT219" s="133"/>
      <c r="BU219" s="133"/>
      <c r="BV219" s="133"/>
      <c r="BW219" s="133"/>
      <c r="BX219" s="133"/>
      <c r="BY219" s="133"/>
      <c r="BZ219" s="133"/>
    </row>
    <row r="220" spans="1:78" s="53" customFormat="1" ht="12.75" customHeight="1" x14ac:dyDescent="0.25">
      <c r="A220" s="53" t="str">
        <f>IF(D220="","",ROWS($A$1:A220))</f>
        <v/>
      </c>
      <c r="B220" s="56">
        <v>219</v>
      </c>
      <c r="C220" s="129" t="str">
        <f t="shared" si="3"/>
        <v/>
      </c>
      <c r="D220" s="129" t="str">
        <f>IFERROR(VLOOKUP($B220,'Section 2'!$C$16:$N$514,COLUMNS('Section 2'!$C$13:C$13),0),"")</f>
        <v/>
      </c>
      <c r="E220" s="130" t="str">
        <f>IF($D220="","",IF(ISBLANK(VLOOKUP($B220,'Section 2'!$C$16:$N$514,COLUMNS('Section 2'!$C$13:D$13),0)),"",VLOOKUP($B220,'Section 2'!$C$16:$N$514,COLUMNS('Section 2'!$C$13:D$13),0)))</f>
        <v/>
      </c>
      <c r="F220" s="129" t="str">
        <f>IF($D220="","",IF(ISBLANK(VLOOKUP($B220,'Section 2'!$C$16:$N$514,COLUMNS('Section 2'!$C$13:E$13),0)),"",VLOOKUP($B220,'Section 2'!$C$16:$N$514,COLUMNS('Section 2'!$C$13:E$13),0)))</f>
        <v/>
      </c>
      <c r="G220" s="129" t="str">
        <f>IF($D220="","",IF(ISBLANK(VLOOKUP($B220,'Section 2'!$C$16:$N$514,COLUMNS('Section 2'!$C$13:F$13),0)),"",VLOOKUP($B220,'Section 2'!$C$16:$N$514,COLUMNS('Section 2'!$C$13:F$13),0)))</f>
        <v/>
      </c>
      <c r="H220" s="129" t="str">
        <f>IF($D220="","",IF(ISBLANK(VLOOKUP($B220,'Section 2'!$C$16:$N$514,COLUMNS('Section 2'!$C$13:G$13),0)),"",VLOOKUP($B220,'Section 2'!$C$16:$N$514,COLUMNS('Section 2'!$C$13:G$13),0)))</f>
        <v/>
      </c>
      <c r="I220" s="129" t="str">
        <f>IF($D220="","",IF(ISBLANK(VLOOKUP($B220,'Section 2'!$C$16:$N$514,COLUMNS('Section 2'!$C$13:H$13),0)),"",VLOOKUP($B220,'Section 2'!$C$16:$N$514,COLUMNS('Section 2'!$C$13:H$13),0)))</f>
        <v/>
      </c>
      <c r="J220" s="129" t="str">
        <f>IF($D220="","",IF(ISBLANK(VLOOKUP($B220,'Section 2'!$C$16:$N$514,COLUMNS('Section 2'!$C$13:I$13),0)),"",VLOOKUP($B220,'Section 2'!$C$16:$N$514,COLUMNS('Section 2'!$C$13:I$13),0)))</f>
        <v/>
      </c>
      <c r="K220" s="129" t="str">
        <f>IF($D220="","",IF(ISBLANK(VLOOKUP($B220,'Section 2'!$C$16:$N$514,COLUMNS('Section 2'!$C$13:J$13),0)),"",VLOOKUP($B220,'Section 2'!$C$16:$N$514,COLUMNS('Section 2'!$C$13:J$13),0)))</f>
        <v/>
      </c>
      <c r="L220" s="129" t="str">
        <f>IF($D220="","",IF(ISBLANK(VLOOKUP($B220,'Section 2'!$C$16:$N$514,COLUMNS('Section 2'!$C$13:K$13),0)),"",VLOOKUP($B220,'Section 2'!$C$16:$N$514,COLUMNS('Section 2'!$C$13:K$13),0)))</f>
        <v/>
      </c>
      <c r="M220" s="129" t="str">
        <f>IF($D220="","",IF(ISBLANK(VLOOKUP($B220,'Section 2'!$C$16:$N$514,COLUMNS('Section 2'!$C$13:L$13),0)),"",VLOOKUP($B220,'Section 2'!$C$16:$N$514,COLUMNS('Section 2'!$C$13:L$13),0)))</f>
        <v/>
      </c>
      <c r="N220" s="129" t="str">
        <f>IF($D220="","",IF(ISBLANK(VLOOKUP($B220,'Section 2'!$C$16:$N$514,COLUMNS('Section 2'!$C$13:M$13),0)),"",VLOOKUP($B220,'Section 2'!$C$16:$N$514,COLUMNS('Section 2'!$C$13:M$13),0)))</f>
        <v/>
      </c>
      <c r="O220" s="130" t="str">
        <f>IF($M220=Lists!$K$4,IF(ISBLANK(VLOOKUP($B220,'Section 2'!$C$16:$N$514,COLUMNS('Section 2'!$C$13:N$13),0)),"",VLOOKUP($B220,'Section 2'!$C$16:$N$514,COLUMNS('Section 2'!$C$13:N$13),0)),"")</f>
        <v/>
      </c>
      <c r="P220" s="133"/>
      <c r="Q220" s="133"/>
      <c r="R220" s="133"/>
      <c r="S220" s="133"/>
      <c r="T220" s="133"/>
      <c r="U220" s="133"/>
      <c r="V220" s="133"/>
      <c r="W220" s="133"/>
      <c r="X220" s="133"/>
      <c r="Y220" s="133"/>
      <c r="Z220" s="133"/>
      <c r="AA220" s="133"/>
      <c r="AB220" s="133"/>
      <c r="AC220" s="133"/>
      <c r="AD220" s="133"/>
      <c r="AE220" s="133"/>
      <c r="AF220" s="133"/>
      <c r="AG220" s="133"/>
      <c r="AH220" s="133"/>
      <c r="AI220" s="133"/>
      <c r="AJ220" s="133"/>
      <c r="AK220" s="133"/>
      <c r="AL220" s="133"/>
      <c r="AM220" s="133"/>
      <c r="AN220" s="133"/>
      <c r="AO220" s="133"/>
      <c r="AP220" s="133"/>
      <c r="AQ220" s="133"/>
      <c r="AR220" s="133"/>
      <c r="AS220" s="133"/>
      <c r="AT220" s="133"/>
      <c r="AU220" s="133"/>
      <c r="AV220" s="133"/>
      <c r="AW220" s="133"/>
      <c r="AX220" s="133"/>
      <c r="AY220" s="133"/>
      <c r="AZ220" s="133"/>
      <c r="BA220" s="133"/>
      <c r="BB220" s="133"/>
      <c r="BC220" s="133"/>
      <c r="BD220" s="133"/>
      <c r="BE220" s="133"/>
      <c r="BF220" s="133"/>
      <c r="BG220" s="133"/>
      <c r="BH220" s="133"/>
      <c r="BI220" s="133"/>
      <c r="BJ220" s="133"/>
      <c r="BK220" s="133"/>
      <c r="BL220" s="133"/>
      <c r="BM220" s="133"/>
      <c r="BN220" s="133"/>
      <c r="BO220" s="133"/>
      <c r="BP220" s="133"/>
      <c r="BQ220" s="133"/>
      <c r="BR220" s="133"/>
      <c r="BS220" s="133"/>
      <c r="BT220" s="133"/>
      <c r="BU220" s="133"/>
      <c r="BV220" s="133"/>
      <c r="BW220" s="133"/>
      <c r="BX220" s="133"/>
      <c r="BY220" s="133"/>
      <c r="BZ220" s="133"/>
    </row>
    <row r="221" spans="1:78" s="53" customFormat="1" ht="12.75" customHeight="1" x14ac:dyDescent="0.25">
      <c r="A221" s="53" t="str">
        <f>IF(D221="","",ROWS($A$1:A221))</f>
        <v/>
      </c>
      <c r="B221" s="56">
        <v>220</v>
      </c>
      <c r="C221" s="129" t="str">
        <f t="shared" si="3"/>
        <v/>
      </c>
      <c r="D221" s="129" t="str">
        <f>IFERROR(VLOOKUP($B221,'Section 2'!$C$16:$N$514,COLUMNS('Section 2'!$C$13:C$13),0),"")</f>
        <v/>
      </c>
      <c r="E221" s="130" t="str">
        <f>IF($D221="","",IF(ISBLANK(VLOOKUP($B221,'Section 2'!$C$16:$N$514,COLUMNS('Section 2'!$C$13:D$13),0)),"",VLOOKUP($B221,'Section 2'!$C$16:$N$514,COLUMNS('Section 2'!$C$13:D$13),0)))</f>
        <v/>
      </c>
      <c r="F221" s="129" t="str">
        <f>IF($D221="","",IF(ISBLANK(VLOOKUP($B221,'Section 2'!$C$16:$N$514,COLUMNS('Section 2'!$C$13:E$13),0)),"",VLOOKUP($B221,'Section 2'!$C$16:$N$514,COLUMNS('Section 2'!$C$13:E$13),0)))</f>
        <v/>
      </c>
      <c r="G221" s="129" t="str">
        <f>IF($D221="","",IF(ISBLANK(VLOOKUP($B221,'Section 2'!$C$16:$N$514,COLUMNS('Section 2'!$C$13:F$13),0)),"",VLOOKUP($B221,'Section 2'!$C$16:$N$514,COLUMNS('Section 2'!$C$13:F$13),0)))</f>
        <v/>
      </c>
      <c r="H221" s="129" t="str">
        <f>IF($D221="","",IF(ISBLANK(VLOOKUP($B221,'Section 2'!$C$16:$N$514,COLUMNS('Section 2'!$C$13:G$13),0)),"",VLOOKUP($B221,'Section 2'!$C$16:$N$514,COLUMNS('Section 2'!$C$13:G$13),0)))</f>
        <v/>
      </c>
      <c r="I221" s="129" t="str">
        <f>IF($D221="","",IF(ISBLANK(VLOOKUP($B221,'Section 2'!$C$16:$N$514,COLUMNS('Section 2'!$C$13:H$13),0)),"",VLOOKUP($B221,'Section 2'!$C$16:$N$514,COLUMNS('Section 2'!$C$13:H$13),0)))</f>
        <v/>
      </c>
      <c r="J221" s="129" t="str">
        <f>IF($D221="","",IF(ISBLANK(VLOOKUP($B221,'Section 2'!$C$16:$N$514,COLUMNS('Section 2'!$C$13:I$13),0)),"",VLOOKUP($B221,'Section 2'!$C$16:$N$514,COLUMNS('Section 2'!$C$13:I$13),0)))</f>
        <v/>
      </c>
      <c r="K221" s="129" t="str">
        <f>IF($D221="","",IF(ISBLANK(VLOOKUP($B221,'Section 2'!$C$16:$N$514,COLUMNS('Section 2'!$C$13:J$13),0)),"",VLOOKUP($B221,'Section 2'!$C$16:$N$514,COLUMNS('Section 2'!$C$13:J$13),0)))</f>
        <v/>
      </c>
      <c r="L221" s="129" t="str">
        <f>IF($D221="","",IF(ISBLANK(VLOOKUP($B221,'Section 2'!$C$16:$N$514,COLUMNS('Section 2'!$C$13:K$13),0)),"",VLOOKUP($B221,'Section 2'!$C$16:$N$514,COLUMNS('Section 2'!$C$13:K$13),0)))</f>
        <v/>
      </c>
      <c r="M221" s="129" t="str">
        <f>IF($D221="","",IF(ISBLANK(VLOOKUP($B221,'Section 2'!$C$16:$N$514,COLUMNS('Section 2'!$C$13:L$13),0)),"",VLOOKUP($B221,'Section 2'!$C$16:$N$514,COLUMNS('Section 2'!$C$13:L$13),0)))</f>
        <v/>
      </c>
      <c r="N221" s="129" t="str">
        <f>IF($D221="","",IF(ISBLANK(VLOOKUP($B221,'Section 2'!$C$16:$N$514,COLUMNS('Section 2'!$C$13:M$13),0)),"",VLOOKUP($B221,'Section 2'!$C$16:$N$514,COLUMNS('Section 2'!$C$13:M$13),0)))</f>
        <v/>
      </c>
      <c r="O221" s="130" t="str">
        <f>IF($M221=Lists!$K$4,IF(ISBLANK(VLOOKUP($B221,'Section 2'!$C$16:$N$514,COLUMNS('Section 2'!$C$13:N$13),0)),"",VLOOKUP($B221,'Section 2'!$C$16:$N$514,COLUMNS('Section 2'!$C$13:N$13),0)),"")</f>
        <v/>
      </c>
      <c r="P221" s="133"/>
      <c r="Q221" s="133"/>
      <c r="R221" s="133"/>
      <c r="S221" s="133"/>
      <c r="T221" s="133"/>
      <c r="U221" s="133"/>
      <c r="V221" s="133"/>
      <c r="W221" s="133"/>
      <c r="X221" s="133"/>
      <c r="Y221" s="133"/>
      <c r="Z221" s="133"/>
      <c r="AA221" s="133"/>
      <c r="AB221" s="133"/>
      <c r="AC221" s="133"/>
      <c r="AD221" s="133"/>
      <c r="AE221" s="133"/>
      <c r="AF221" s="133"/>
      <c r="AG221" s="133"/>
      <c r="AH221" s="133"/>
      <c r="AI221" s="133"/>
      <c r="AJ221" s="133"/>
      <c r="AK221" s="133"/>
      <c r="AL221" s="133"/>
      <c r="AM221" s="133"/>
      <c r="AN221" s="133"/>
      <c r="AO221" s="133"/>
      <c r="AP221" s="133"/>
      <c r="AQ221" s="133"/>
      <c r="AR221" s="133"/>
      <c r="AS221" s="133"/>
      <c r="AT221" s="133"/>
      <c r="AU221" s="133"/>
      <c r="AV221" s="133"/>
      <c r="AW221" s="133"/>
      <c r="AX221" s="133"/>
      <c r="AY221" s="133"/>
      <c r="AZ221" s="133"/>
      <c r="BA221" s="133"/>
      <c r="BB221" s="133"/>
      <c r="BC221" s="133"/>
      <c r="BD221" s="133"/>
      <c r="BE221" s="133"/>
      <c r="BF221" s="133"/>
      <c r="BG221" s="133"/>
      <c r="BH221" s="133"/>
      <c r="BI221" s="133"/>
      <c r="BJ221" s="133"/>
      <c r="BK221" s="133"/>
      <c r="BL221" s="133"/>
      <c r="BM221" s="133"/>
      <c r="BN221" s="133"/>
      <c r="BO221" s="133"/>
      <c r="BP221" s="133"/>
      <c r="BQ221" s="133"/>
      <c r="BR221" s="133"/>
      <c r="BS221" s="133"/>
      <c r="BT221" s="133"/>
      <c r="BU221" s="133"/>
      <c r="BV221" s="133"/>
      <c r="BW221" s="133"/>
      <c r="BX221" s="133"/>
      <c r="BY221" s="133"/>
      <c r="BZ221" s="133"/>
    </row>
    <row r="222" spans="1:78" s="53" customFormat="1" ht="12.75" customHeight="1" x14ac:dyDescent="0.25">
      <c r="A222" s="53" t="str">
        <f>IF(D222="","",ROWS($A$1:A222))</f>
        <v/>
      </c>
      <c r="B222" s="56">
        <v>221</v>
      </c>
      <c r="C222" s="129" t="str">
        <f t="shared" si="3"/>
        <v/>
      </c>
      <c r="D222" s="129" t="str">
        <f>IFERROR(VLOOKUP($B222,'Section 2'!$C$16:$N$514,COLUMNS('Section 2'!$C$13:C$13),0),"")</f>
        <v/>
      </c>
      <c r="E222" s="130" t="str">
        <f>IF($D222="","",IF(ISBLANK(VLOOKUP($B222,'Section 2'!$C$16:$N$514,COLUMNS('Section 2'!$C$13:D$13),0)),"",VLOOKUP($B222,'Section 2'!$C$16:$N$514,COLUMNS('Section 2'!$C$13:D$13),0)))</f>
        <v/>
      </c>
      <c r="F222" s="129" t="str">
        <f>IF($D222="","",IF(ISBLANK(VLOOKUP($B222,'Section 2'!$C$16:$N$514,COLUMNS('Section 2'!$C$13:E$13),0)),"",VLOOKUP($B222,'Section 2'!$C$16:$N$514,COLUMNS('Section 2'!$C$13:E$13),0)))</f>
        <v/>
      </c>
      <c r="G222" s="129" t="str">
        <f>IF($D222="","",IF(ISBLANK(VLOOKUP($B222,'Section 2'!$C$16:$N$514,COLUMNS('Section 2'!$C$13:F$13),0)),"",VLOOKUP($B222,'Section 2'!$C$16:$N$514,COLUMNS('Section 2'!$C$13:F$13),0)))</f>
        <v/>
      </c>
      <c r="H222" s="129" t="str">
        <f>IF($D222="","",IF(ISBLANK(VLOOKUP($B222,'Section 2'!$C$16:$N$514,COLUMNS('Section 2'!$C$13:G$13),0)),"",VLOOKUP($B222,'Section 2'!$C$16:$N$514,COLUMNS('Section 2'!$C$13:G$13),0)))</f>
        <v/>
      </c>
      <c r="I222" s="129" t="str">
        <f>IF($D222="","",IF(ISBLANK(VLOOKUP($B222,'Section 2'!$C$16:$N$514,COLUMNS('Section 2'!$C$13:H$13),0)),"",VLOOKUP($B222,'Section 2'!$C$16:$N$514,COLUMNS('Section 2'!$C$13:H$13),0)))</f>
        <v/>
      </c>
      <c r="J222" s="129" t="str">
        <f>IF($D222="","",IF(ISBLANK(VLOOKUP($B222,'Section 2'!$C$16:$N$514,COLUMNS('Section 2'!$C$13:I$13),0)),"",VLOOKUP($B222,'Section 2'!$C$16:$N$514,COLUMNS('Section 2'!$C$13:I$13),0)))</f>
        <v/>
      </c>
      <c r="K222" s="129" t="str">
        <f>IF($D222="","",IF(ISBLANK(VLOOKUP($B222,'Section 2'!$C$16:$N$514,COLUMNS('Section 2'!$C$13:J$13),0)),"",VLOOKUP($B222,'Section 2'!$C$16:$N$514,COLUMNS('Section 2'!$C$13:J$13),0)))</f>
        <v/>
      </c>
      <c r="L222" s="129" t="str">
        <f>IF($D222="","",IF(ISBLANK(VLOOKUP($B222,'Section 2'!$C$16:$N$514,COLUMNS('Section 2'!$C$13:K$13),0)),"",VLOOKUP($B222,'Section 2'!$C$16:$N$514,COLUMNS('Section 2'!$C$13:K$13),0)))</f>
        <v/>
      </c>
      <c r="M222" s="129" t="str">
        <f>IF($D222="","",IF(ISBLANK(VLOOKUP($B222,'Section 2'!$C$16:$N$514,COLUMNS('Section 2'!$C$13:L$13),0)),"",VLOOKUP($B222,'Section 2'!$C$16:$N$514,COLUMNS('Section 2'!$C$13:L$13),0)))</f>
        <v/>
      </c>
      <c r="N222" s="129" t="str">
        <f>IF($D222="","",IF(ISBLANK(VLOOKUP($B222,'Section 2'!$C$16:$N$514,COLUMNS('Section 2'!$C$13:M$13),0)),"",VLOOKUP($B222,'Section 2'!$C$16:$N$514,COLUMNS('Section 2'!$C$13:M$13),0)))</f>
        <v/>
      </c>
      <c r="O222" s="130" t="str">
        <f>IF($M222=Lists!$K$4,IF(ISBLANK(VLOOKUP($B222,'Section 2'!$C$16:$N$514,COLUMNS('Section 2'!$C$13:N$13),0)),"",VLOOKUP($B222,'Section 2'!$C$16:$N$514,COLUMNS('Section 2'!$C$13:N$13),0)),"")</f>
        <v/>
      </c>
      <c r="P222" s="133"/>
      <c r="Q222" s="133"/>
      <c r="R222" s="133"/>
      <c r="S222" s="133"/>
      <c r="T222" s="133"/>
      <c r="U222" s="133"/>
      <c r="V222" s="133"/>
      <c r="W222" s="133"/>
      <c r="X222" s="133"/>
      <c r="Y222" s="133"/>
      <c r="Z222" s="133"/>
      <c r="AA222" s="133"/>
      <c r="AB222" s="133"/>
      <c r="AC222" s="133"/>
      <c r="AD222" s="133"/>
      <c r="AE222" s="133"/>
      <c r="AF222" s="133"/>
      <c r="AG222" s="133"/>
      <c r="AH222" s="133"/>
      <c r="AI222" s="133"/>
      <c r="AJ222" s="133"/>
      <c r="AK222" s="133"/>
      <c r="AL222" s="133"/>
      <c r="AM222" s="133"/>
      <c r="AN222" s="133"/>
      <c r="AO222" s="133"/>
      <c r="AP222" s="133"/>
      <c r="AQ222" s="133"/>
      <c r="AR222" s="133"/>
      <c r="AS222" s="133"/>
      <c r="AT222" s="133"/>
      <c r="AU222" s="133"/>
      <c r="AV222" s="133"/>
      <c r="AW222" s="133"/>
      <c r="AX222" s="133"/>
      <c r="AY222" s="133"/>
      <c r="AZ222" s="133"/>
      <c r="BA222" s="133"/>
      <c r="BB222" s="133"/>
      <c r="BC222" s="133"/>
      <c r="BD222" s="133"/>
      <c r="BE222" s="133"/>
      <c r="BF222" s="133"/>
      <c r="BG222" s="133"/>
      <c r="BH222" s="133"/>
      <c r="BI222" s="133"/>
      <c r="BJ222" s="133"/>
      <c r="BK222" s="133"/>
      <c r="BL222" s="133"/>
      <c r="BM222" s="133"/>
      <c r="BN222" s="133"/>
      <c r="BO222" s="133"/>
      <c r="BP222" s="133"/>
      <c r="BQ222" s="133"/>
      <c r="BR222" s="133"/>
      <c r="BS222" s="133"/>
      <c r="BT222" s="133"/>
      <c r="BU222" s="133"/>
      <c r="BV222" s="133"/>
      <c r="BW222" s="133"/>
      <c r="BX222" s="133"/>
      <c r="BY222" s="133"/>
      <c r="BZ222" s="133"/>
    </row>
    <row r="223" spans="1:78" s="53" customFormat="1" ht="12.75" customHeight="1" x14ac:dyDescent="0.25">
      <c r="A223" s="53" t="str">
        <f>IF(D223="","",ROWS($A$1:A223))</f>
        <v/>
      </c>
      <c r="B223" s="56">
        <v>222</v>
      </c>
      <c r="C223" s="129" t="str">
        <f t="shared" si="3"/>
        <v/>
      </c>
      <c r="D223" s="129" t="str">
        <f>IFERROR(VLOOKUP($B223,'Section 2'!$C$16:$N$514,COLUMNS('Section 2'!$C$13:C$13),0),"")</f>
        <v/>
      </c>
      <c r="E223" s="130" t="str">
        <f>IF($D223="","",IF(ISBLANK(VLOOKUP($B223,'Section 2'!$C$16:$N$514,COLUMNS('Section 2'!$C$13:D$13),0)),"",VLOOKUP($B223,'Section 2'!$C$16:$N$514,COLUMNS('Section 2'!$C$13:D$13),0)))</f>
        <v/>
      </c>
      <c r="F223" s="129" t="str">
        <f>IF($D223="","",IF(ISBLANK(VLOOKUP($B223,'Section 2'!$C$16:$N$514,COLUMNS('Section 2'!$C$13:E$13),0)),"",VLOOKUP($B223,'Section 2'!$C$16:$N$514,COLUMNS('Section 2'!$C$13:E$13),0)))</f>
        <v/>
      </c>
      <c r="G223" s="129" t="str">
        <f>IF($D223="","",IF(ISBLANK(VLOOKUP($B223,'Section 2'!$C$16:$N$514,COLUMNS('Section 2'!$C$13:F$13),0)),"",VLOOKUP($B223,'Section 2'!$C$16:$N$514,COLUMNS('Section 2'!$C$13:F$13),0)))</f>
        <v/>
      </c>
      <c r="H223" s="129" t="str">
        <f>IF($D223="","",IF(ISBLANK(VLOOKUP($B223,'Section 2'!$C$16:$N$514,COLUMNS('Section 2'!$C$13:G$13),0)),"",VLOOKUP($B223,'Section 2'!$C$16:$N$514,COLUMNS('Section 2'!$C$13:G$13),0)))</f>
        <v/>
      </c>
      <c r="I223" s="129" t="str">
        <f>IF($D223="","",IF(ISBLANK(VLOOKUP($B223,'Section 2'!$C$16:$N$514,COLUMNS('Section 2'!$C$13:H$13),0)),"",VLOOKUP($B223,'Section 2'!$C$16:$N$514,COLUMNS('Section 2'!$C$13:H$13),0)))</f>
        <v/>
      </c>
      <c r="J223" s="129" t="str">
        <f>IF($D223="","",IF(ISBLANK(VLOOKUP($B223,'Section 2'!$C$16:$N$514,COLUMNS('Section 2'!$C$13:I$13),0)),"",VLOOKUP($B223,'Section 2'!$C$16:$N$514,COLUMNS('Section 2'!$C$13:I$13),0)))</f>
        <v/>
      </c>
      <c r="K223" s="129" t="str">
        <f>IF($D223="","",IF(ISBLANK(VLOOKUP($B223,'Section 2'!$C$16:$N$514,COLUMNS('Section 2'!$C$13:J$13),0)),"",VLOOKUP($B223,'Section 2'!$C$16:$N$514,COLUMNS('Section 2'!$C$13:J$13),0)))</f>
        <v/>
      </c>
      <c r="L223" s="129" t="str">
        <f>IF($D223="","",IF(ISBLANK(VLOOKUP($B223,'Section 2'!$C$16:$N$514,COLUMNS('Section 2'!$C$13:K$13),0)),"",VLOOKUP($B223,'Section 2'!$C$16:$N$514,COLUMNS('Section 2'!$C$13:K$13),0)))</f>
        <v/>
      </c>
      <c r="M223" s="129" t="str">
        <f>IF($D223="","",IF(ISBLANK(VLOOKUP($B223,'Section 2'!$C$16:$N$514,COLUMNS('Section 2'!$C$13:L$13),0)),"",VLOOKUP($B223,'Section 2'!$C$16:$N$514,COLUMNS('Section 2'!$C$13:L$13),0)))</f>
        <v/>
      </c>
      <c r="N223" s="129" t="str">
        <f>IF($D223="","",IF(ISBLANK(VLOOKUP($B223,'Section 2'!$C$16:$N$514,COLUMNS('Section 2'!$C$13:M$13),0)),"",VLOOKUP($B223,'Section 2'!$C$16:$N$514,COLUMNS('Section 2'!$C$13:M$13),0)))</f>
        <v/>
      </c>
      <c r="O223" s="130" t="str">
        <f>IF($M223=Lists!$K$4,IF(ISBLANK(VLOOKUP($B223,'Section 2'!$C$16:$N$514,COLUMNS('Section 2'!$C$13:N$13),0)),"",VLOOKUP($B223,'Section 2'!$C$16:$N$514,COLUMNS('Section 2'!$C$13:N$13),0)),"")</f>
        <v/>
      </c>
      <c r="P223" s="133"/>
      <c r="Q223" s="133"/>
      <c r="R223" s="133"/>
      <c r="S223" s="133"/>
      <c r="T223" s="133"/>
      <c r="U223" s="133"/>
      <c r="V223" s="133"/>
      <c r="W223" s="133"/>
      <c r="X223" s="133"/>
      <c r="Y223" s="133"/>
      <c r="Z223" s="133"/>
      <c r="AA223" s="133"/>
      <c r="AB223" s="133"/>
      <c r="AC223" s="133"/>
      <c r="AD223" s="133"/>
      <c r="AE223" s="133"/>
      <c r="AF223" s="133"/>
      <c r="AG223" s="133"/>
      <c r="AH223" s="133"/>
      <c r="AI223" s="133"/>
      <c r="AJ223" s="133"/>
      <c r="AK223" s="133"/>
      <c r="AL223" s="133"/>
      <c r="AM223" s="133"/>
      <c r="AN223" s="133"/>
      <c r="AO223" s="133"/>
      <c r="AP223" s="133"/>
      <c r="AQ223" s="133"/>
      <c r="AR223" s="133"/>
      <c r="AS223" s="133"/>
      <c r="AT223" s="133"/>
      <c r="AU223" s="133"/>
      <c r="AV223" s="133"/>
      <c r="AW223" s="133"/>
      <c r="AX223" s="133"/>
      <c r="AY223" s="133"/>
      <c r="AZ223" s="133"/>
      <c r="BA223" s="133"/>
      <c r="BB223" s="133"/>
      <c r="BC223" s="133"/>
      <c r="BD223" s="133"/>
      <c r="BE223" s="133"/>
      <c r="BF223" s="133"/>
      <c r="BG223" s="133"/>
      <c r="BH223" s="133"/>
      <c r="BI223" s="133"/>
      <c r="BJ223" s="133"/>
      <c r="BK223" s="133"/>
      <c r="BL223" s="133"/>
      <c r="BM223" s="133"/>
      <c r="BN223" s="133"/>
      <c r="BO223" s="133"/>
      <c r="BP223" s="133"/>
      <c r="BQ223" s="133"/>
      <c r="BR223" s="133"/>
      <c r="BS223" s="133"/>
      <c r="BT223" s="133"/>
      <c r="BU223" s="133"/>
      <c r="BV223" s="133"/>
      <c r="BW223" s="133"/>
      <c r="BX223" s="133"/>
      <c r="BY223" s="133"/>
      <c r="BZ223" s="133"/>
    </row>
    <row r="224" spans="1:78" s="53" customFormat="1" ht="12.75" customHeight="1" x14ac:dyDescent="0.25">
      <c r="A224" s="53" t="str">
        <f>IF(D224="","",ROWS($A$1:A224))</f>
        <v/>
      </c>
      <c r="B224" s="56">
        <v>223</v>
      </c>
      <c r="C224" s="129" t="str">
        <f t="shared" si="3"/>
        <v/>
      </c>
      <c r="D224" s="129" t="str">
        <f>IFERROR(VLOOKUP($B224,'Section 2'!$C$16:$N$514,COLUMNS('Section 2'!$C$13:C$13),0),"")</f>
        <v/>
      </c>
      <c r="E224" s="130" t="str">
        <f>IF($D224="","",IF(ISBLANK(VLOOKUP($B224,'Section 2'!$C$16:$N$514,COLUMNS('Section 2'!$C$13:D$13),0)),"",VLOOKUP($B224,'Section 2'!$C$16:$N$514,COLUMNS('Section 2'!$C$13:D$13),0)))</f>
        <v/>
      </c>
      <c r="F224" s="129" t="str">
        <f>IF($D224="","",IF(ISBLANK(VLOOKUP($B224,'Section 2'!$C$16:$N$514,COLUMNS('Section 2'!$C$13:E$13),0)),"",VLOOKUP($B224,'Section 2'!$C$16:$N$514,COLUMNS('Section 2'!$C$13:E$13),0)))</f>
        <v/>
      </c>
      <c r="G224" s="129" t="str">
        <f>IF($D224="","",IF(ISBLANK(VLOOKUP($B224,'Section 2'!$C$16:$N$514,COLUMNS('Section 2'!$C$13:F$13),0)),"",VLOOKUP($B224,'Section 2'!$C$16:$N$514,COLUMNS('Section 2'!$C$13:F$13),0)))</f>
        <v/>
      </c>
      <c r="H224" s="129" t="str">
        <f>IF($D224="","",IF(ISBLANK(VLOOKUP($B224,'Section 2'!$C$16:$N$514,COLUMNS('Section 2'!$C$13:G$13),0)),"",VLOOKUP($B224,'Section 2'!$C$16:$N$514,COLUMNS('Section 2'!$C$13:G$13),0)))</f>
        <v/>
      </c>
      <c r="I224" s="129" t="str">
        <f>IF($D224="","",IF(ISBLANK(VLOOKUP($B224,'Section 2'!$C$16:$N$514,COLUMNS('Section 2'!$C$13:H$13),0)),"",VLOOKUP($B224,'Section 2'!$C$16:$N$514,COLUMNS('Section 2'!$C$13:H$13),0)))</f>
        <v/>
      </c>
      <c r="J224" s="129" t="str">
        <f>IF($D224="","",IF(ISBLANK(VLOOKUP($B224,'Section 2'!$C$16:$N$514,COLUMNS('Section 2'!$C$13:I$13),0)),"",VLOOKUP($B224,'Section 2'!$C$16:$N$514,COLUMNS('Section 2'!$C$13:I$13),0)))</f>
        <v/>
      </c>
      <c r="K224" s="129" t="str">
        <f>IF($D224="","",IF(ISBLANK(VLOOKUP($B224,'Section 2'!$C$16:$N$514,COLUMNS('Section 2'!$C$13:J$13),0)),"",VLOOKUP($B224,'Section 2'!$C$16:$N$514,COLUMNS('Section 2'!$C$13:J$13),0)))</f>
        <v/>
      </c>
      <c r="L224" s="129" t="str">
        <f>IF($D224="","",IF(ISBLANK(VLOOKUP($B224,'Section 2'!$C$16:$N$514,COLUMNS('Section 2'!$C$13:K$13),0)),"",VLOOKUP($B224,'Section 2'!$C$16:$N$514,COLUMNS('Section 2'!$C$13:K$13),0)))</f>
        <v/>
      </c>
      <c r="M224" s="129" t="str">
        <f>IF($D224="","",IF(ISBLANK(VLOOKUP($B224,'Section 2'!$C$16:$N$514,COLUMNS('Section 2'!$C$13:L$13),0)),"",VLOOKUP($B224,'Section 2'!$C$16:$N$514,COLUMNS('Section 2'!$C$13:L$13),0)))</f>
        <v/>
      </c>
      <c r="N224" s="129" t="str">
        <f>IF($D224="","",IF(ISBLANK(VLOOKUP($B224,'Section 2'!$C$16:$N$514,COLUMNS('Section 2'!$C$13:M$13),0)),"",VLOOKUP($B224,'Section 2'!$C$16:$N$514,COLUMNS('Section 2'!$C$13:M$13),0)))</f>
        <v/>
      </c>
      <c r="O224" s="130" t="str">
        <f>IF($M224=Lists!$K$4,IF(ISBLANK(VLOOKUP($B224,'Section 2'!$C$16:$N$514,COLUMNS('Section 2'!$C$13:N$13),0)),"",VLOOKUP($B224,'Section 2'!$C$16:$N$514,COLUMNS('Section 2'!$C$13:N$13),0)),"")</f>
        <v/>
      </c>
      <c r="P224" s="133"/>
      <c r="Q224" s="133"/>
      <c r="R224" s="133"/>
      <c r="S224" s="133"/>
      <c r="T224" s="133"/>
      <c r="U224" s="133"/>
      <c r="V224" s="133"/>
      <c r="W224" s="133"/>
      <c r="X224" s="133"/>
      <c r="Y224" s="133"/>
      <c r="Z224" s="133"/>
      <c r="AA224" s="133"/>
      <c r="AB224" s="133"/>
      <c r="AC224" s="133"/>
      <c r="AD224" s="133"/>
      <c r="AE224" s="133"/>
      <c r="AF224" s="133"/>
      <c r="AG224" s="133"/>
      <c r="AH224" s="133"/>
      <c r="AI224" s="133"/>
      <c r="AJ224" s="133"/>
      <c r="AK224" s="133"/>
      <c r="AL224" s="133"/>
      <c r="AM224" s="133"/>
      <c r="AN224" s="133"/>
      <c r="AO224" s="133"/>
      <c r="AP224" s="133"/>
      <c r="AQ224" s="133"/>
      <c r="AR224" s="133"/>
      <c r="AS224" s="133"/>
      <c r="AT224" s="133"/>
      <c r="AU224" s="133"/>
      <c r="AV224" s="133"/>
      <c r="AW224" s="133"/>
      <c r="AX224" s="133"/>
      <c r="AY224" s="133"/>
      <c r="AZ224" s="133"/>
      <c r="BA224" s="133"/>
      <c r="BB224" s="133"/>
      <c r="BC224" s="133"/>
      <c r="BD224" s="133"/>
      <c r="BE224" s="133"/>
      <c r="BF224" s="133"/>
      <c r="BG224" s="133"/>
      <c r="BH224" s="133"/>
      <c r="BI224" s="133"/>
      <c r="BJ224" s="133"/>
      <c r="BK224" s="133"/>
      <c r="BL224" s="133"/>
      <c r="BM224" s="133"/>
      <c r="BN224" s="133"/>
      <c r="BO224" s="133"/>
      <c r="BP224" s="133"/>
      <c r="BQ224" s="133"/>
      <c r="BR224" s="133"/>
      <c r="BS224" s="133"/>
      <c r="BT224" s="133"/>
      <c r="BU224" s="133"/>
      <c r="BV224" s="133"/>
      <c r="BW224" s="133"/>
      <c r="BX224" s="133"/>
      <c r="BY224" s="133"/>
      <c r="BZ224" s="133"/>
    </row>
    <row r="225" spans="1:78" s="53" customFormat="1" ht="12.75" customHeight="1" x14ac:dyDescent="0.25">
      <c r="A225" s="53" t="str">
        <f>IF(D225="","",ROWS($A$1:A225))</f>
        <v/>
      </c>
      <c r="B225" s="56">
        <v>224</v>
      </c>
      <c r="C225" s="129" t="str">
        <f t="shared" si="3"/>
        <v/>
      </c>
      <c r="D225" s="129" t="str">
        <f>IFERROR(VLOOKUP($B225,'Section 2'!$C$16:$N$514,COLUMNS('Section 2'!$C$13:C$13),0),"")</f>
        <v/>
      </c>
      <c r="E225" s="130" t="str">
        <f>IF($D225="","",IF(ISBLANK(VLOOKUP($B225,'Section 2'!$C$16:$N$514,COLUMNS('Section 2'!$C$13:D$13),0)),"",VLOOKUP($B225,'Section 2'!$C$16:$N$514,COLUMNS('Section 2'!$C$13:D$13),0)))</f>
        <v/>
      </c>
      <c r="F225" s="129" t="str">
        <f>IF($D225="","",IF(ISBLANK(VLOOKUP($B225,'Section 2'!$C$16:$N$514,COLUMNS('Section 2'!$C$13:E$13),0)),"",VLOOKUP($B225,'Section 2'!$C$16:$N$514,COLUMNS('Section 2'!$C$13:E$13),0)))</f>
        <v/>
      </c>
      <c r="G225" s="129" t="str">
        <f>IF($D225="","",IF(ISBLANK(VLOOKUP($B225,'Section 2'!$C$16:$N$514,COLUMNS('Section 2'!$C$13:F$13),0)),"",VLOOKUP($B225,'Section 2'!$C$16:$N$514,COLUMNS('Section 2'!$C$13:F$13),0)))</f>
        <v/>
      </c>
      <c r="H225" s="129" t="str">
        <f>IF($D225="","",IF(ISBLANK(VLOOKUP($B225,'Section 2'!$C$16:$N$514,COLUMNS('Section 2'!$C$13:G$13),0)),"",VLOOKUP($B225,'Section 2'!$C$16:$N$514,COLUMNS('Section 2'!$C$13:G$13),0)))</f>
        <v/>
      </c>
      <c r="I225" s="129" t="str">
        <f>IF($D225="","",IF(ISBLANK(VLOOKUP($B225,'Section 2'!$C$16:$N$514,COLUMNS('Section 2'!$C$13:H$13),0)),"",VLOOKUP($B225,'Section 2'!$C$16:$N$514,COLUMNS('Section 2'!$C$13:H$13),0)))</f>
        <v/>
      </c>
      <c r="J225" s="129" t="str">
        <f>IF($D225="","",IF(ISBLANK(VLOOKUP($B225,'Section 2'!$C$16:$N$514,COLUMNS('Section 2'!$C$13:I$13),0)),"",VLOOKUP($B225,'Section 2'!$C$16:$N$514,COLUMNS('Section 2'!$C$13:I$13),0)))</f>
        <v/>
      </c>
      <c r="K225" s="129" t="str">
        <f>IF($D225="","",IF(ISBLANK(VLOOKUP($B225,'Section 2'!$C$16:$N$514,COLUMNS('Section 2'!$C$13:J$13),0)),"",VLOOKUP($B225,'Section 2'!$C$16:$N$514,COLUMNS('Section 2'!$C$13:J$13),0)))</f>
        <v/>
      </c>
      <c r="L225" s="129" t="str">
        <f>IF($D225="","",IF(ISBLANK(VLOOKUP($B225,'Section 2'!$C$16:$N$514,COLUMNS('Section 2'!$C$13:K$13),0)),"",VLOOKUP($B225,'Section 2'!$C$16:$N$514,COLUMNS('Section 2'!$C$13:K$13),0)))</f>
        <v/>
      </c>
      <c r="M225" s="129" t="str">
        <f>IF($D225="","",IF(ISBLANK(VLOOKUP($B225,'Section 2'!$C$16:$N$514,COLUMNS('Section 2'!$C$13:L$13),0)),"",VLOOKUP($B225,'Section 2'!$C$16:$N$514,COLUMNS('Section 2'!$C$13:L$13),0)))</f>
        <v/>
      </c>
      <c r="N225" s="129" t="str">
        <f>IF($D225="","",IF(ISBLANK(VLOOKUP($B225,'Section 2'!$C$16:$N$514,COLUMNS('Section 2'!$C$13:M$13),0)),"",VLOOKUP($B225,'Section 2'!$C$16:$N$514,COLUMNS('Section 2'!$C$13:M$13),0)))</f>
        <v/>
      </c>
      <c r="O225" s="130" t="str">
        <f>IF($M225=Lists!$K$4,IF(ISBLANK(VLOOKUP($B225,'Section 2'!$C$16:$N$514,COLUMNS('Section 2'!$C$13:N$13),0)),"",VLOOKUP($B225,'Section 2'!$C$16:$N$514,COLUMNS('Section 2'!$C$13:N$13),0)),"")</f>
        <v/>
      </c>
      <c r="P225" s="133"/>
      <c r="Q225" s="133"/>
      <c r="R225" s="133"/>
      <c r="S225" s="133"/>
      <c r="T225" s="133"/>
      <c r="U225" s="133"/>
      <c r="V225" s="133"/>
      <c r="W225" s="133"/>
      <c r="X225" s="133"/>
      <c r="Y225" s="133"/>
      <c r="Z225" s="133"/>
      <c r="AA225" s="133"/>
      <c r="AB225" s="133"/>
      <c r="AC225" s="133"/>
      <c r="AD225" s="133"/>
      <c r="AE225" s="133"/>
      <c r="AF225" s="133"/>
      <c r="AG225" s="133"/>
      <c r="AH225" s="133"/>
      <c r="AI225" s="133"/>
      <c r="AJ225" s="133"/>
      <c r="AK225" s="133"/>
      <c r="AL225" s="133"/>
      <c r="AM225" s="133"/>
      <c r="AN225" s="133"/>
      <c r="AO225" s="133"/>
      <c r="AP225" s="133"/>
      <c r="AQ225" s="133"/>
      <c r="AR225" s="133"/>
      <c r="AS225" s="133"/>
      <c r="AT225" s="133"/>
      <c r="AU225" s="133"/>
      <c r="AV225" s="133"/>
      <c r="AW225" s="133"/>
      <c r="AX225" s="133"/>
      <c r="AY225" s="133"/>
      <c r="AZ225" s="133"/>
      <c r="BA225" s="133"/>
      <c r="BB225" s="133"/>
      <c r="BC225" s="133"/>
      <c r="BD225" s="133"/>
      <c r="BE225" s="133"/>
      <c r="BF225" s="133"/>
      <c r="BG225" s="133"/>
      <c r="BH225" s="133"/>
      <c r="BI225" s="133"/>
      <c r="BJ225" s="133"/>
      <c r="BK225" s="133"/>
      <c r="BL225" s="133"/>
      <c r="BM225" s="133"/>
      <c r="BN225" s="133"/>
      <c r="BO225" s="133"/>
      <c r="BP225" s="133"/>
      <c r="BQ225" s="133"/>
      <c r="BR225" s="133"/>
      <c r="BS225" s="133"/>
      <c r="BT225" s="133"/>
      <c r="BU225" s="133"/>
      <c r="BV225" s="133"/>
      <c r="BW225" s="133"/>
      <c r="BX225" s="133"/>
      <c r="BY225" s="133"/>
      <c r="BZ225" s="133"/>
    </row>
    <row r="226" spans="1:78" s="53" customFormat="1" ht="12.75" customHeight="1" x14ac:dyDescent="0.25">
      <c r="A226" s="53" t="str">
        <f>IF(D226="","",ROWS($A$1:A226))</f>
        <v/>
      </c>
      <c r="B226" s="56">
        <v>225</v>
      </c>
      <c r="C226" s="129" t="str">
        <f t="shared" si="3"/>
        <v/>
      </c>
      <c r="D226" s="129" t="str">
        <f>IFERROR(VLOOKUP($B226,'Section 2'!$C$16:$N$514,COLUMNS('Section 2'!$C$13:C$13),0),"")</f>
        <v/>
      </c>
      <c r="E226" s="130" t="str">
        <f>IF($D226="","",IF(ISBLANK(VLOOKUP($B226,'Section 2'!$C$16:$N$514,COLUMNS('Section 2'!$C$13:D$13),0)),"",VLOOKUP($B226,'Section 2'!$C$16:$N$514,COLUMNS('Section 2'!$C$13:D$13),0)))</f>
        <v/>
      </c>
      <c r="F226" s="129" t="str">
        <f>IF($D226="","",IF(ISBLANK(VLOOKUP($B226,'Section 2'!$C$16:$N$514,COLUMNS('Section 2'!$C$13:E$13),0)),"",VLOOKUP($B226,'Section 2'!$C$16:$N$514,COLUMNS('Section 2'!$C$13:E$13),0)))</f>
        <v/>
      </c>
      <c r="G226" s="129" t="str">
        <f>IF($D226="","",IF(ISBLANK(VLOOKUP($B226,'Section 2'!$C$16:$N$514,COLUMNS('Section 2'!$C$13:F$13),0)),"",VLOOKUP($B226,'Section 2'!$C$16:$N$514,COLUMNS('Section 2'!$C$13:F$13),0)))</f>
        <v/>
      </c>
      <c r="H226" s="129" t="str">
        <f>IF($D226="","",IF(ISBLANK(VLOOKUP($B226,'Section 2'!$C$16:$N$514,COLUMNS('Section 2'!$C$13:G$13),0)),"",VLOOKUP($B226,'Section 2'!$C$16:$N$514,COLUMNS('Section 2'!$C$13:G$13),0)))</f>
        <v/>
      </c>
      <c r="I226" s="129" t="str">
        <f>IF($D226="","",IF(ISBLANK(VLOOKUP($B226,'Section 2'!$C$16:$N$514,COLUMNS('Section 2'!$C$13:H$13),0)),"",VLOOKUP($B226,'Section 2'!$C$16:$N$514,COLUMNS('Section 2'!$C$13:H$13),0)))</f>
        <v/>
      </c>
      <c r="J226" s="129" t="str">
        <f>IF($D226="","",IF(ISBLANK(VLOOKUP($B226,'Section 2'!$C$16:$N$514,COLUMNS('Section 2'!$C$13:I$13),0)),"",VLOOKUP($B226,'Section 2'!$C$16:$N$514,COLUMNS('Section 2'!$C$13:I$13),0)))</f>
        <v/>
      </c>
      <c r="K226" s="129" t="str">
        <f>IF($D226="","",IF(ISBLANK(VLOOKUP($B226,'Section 2'!$C$16:$N$514,COLUMNS('Section 2'!$C$13:J$13),0)),"",VLOOKUP($B226,'Section 2'!$C$16:$N$514,COLUMNS('Section 2'!$C$13:J$13),0)))</f>
        <v/>
      </c>
      <c r="L226" s="129" t="str">
        <f>IF($D226="","",IF(ISBLANK(VLOOKUP($B226,'Section 2'!$C$16:$N$514,COLUMNS('Section 2'!$C$13:K$13),0)),"",VLOOKUP($B226,'Section 2'!$C$16:$N$514,COLUMNS('Section 2'!$C$13:K$13),0)))</f>
        <v/>
      </c>
      <c r="M226" s="129" t="str">
        <f>IF($D226="","",IF(ISBLANK(VLOOKUP($B226,'Section 2'!$C$16:$N$514,COLUMNS('Section 2'!$C$13:L$13),0)),"",VLOOKUP($B226,'Section 2'!$C$16:$N$514,COLUMNS('Section 2'!$C$13:L$13),0)))</f>
        <v/>
      </c>
      <c r="N226" s="129" t="str">
        <f>IF($D226="","",IF(ISBLANK(VLOOKUP($B226,'Section 2'!$C$16:$N$514,COLUMNS('Section 2'!$C$13:M$13),0)),"",VLOOKUP($B226,'Section 2'!$C$16:$N$514,COLUMNS('Section 2'!$C$13:M$13),0)))</f>
        <v/>
      </c>
      <c r="O226" s="130" t="str">
        <f>IF($M226=Lists!$K$4,IF(ISBLANK(VLOOKUP($B226,'Section 2'!$C$16:$N$514,COLUMNS('Section 2'!$C$13:N$13),0)),"",VLOOKUP($B226,'Section 2'!$C$16:$N$514,COLUMNS('Section 2'!$C$13:N$13),0)),"")</f>
        <v/>
      </c>
      <c r="P226" s="133"/>
      <c r="Q226" s="133"/>
      <c r="R226" s="133"/>
      <c r="S226" s="133"/>
      <c r="T226" s="133"/>
      <c r="U226" s="133"/>
      <c r="V226" s="133"/>
      <c r="W226" s="133"/>
      <c r="X226" s="133"/>
      <c r="Y226" s="133"/>
      <c r="Z226" s="133"/>
      <c r="AA226" s="133"/>
      <c r="AB226" s="133"/>
      <c r="AC226" s="133"/>
      <c r="AD226" s="133"/>
      <c r="AE226" s="133"/>
      <c r="AF226" s="133"/>
      <c r="AG226" s="133"/>
      <c r="AH226" s="133"/>
      <c r="AI226" s="133"/>
      <c r="AJ226" s="133"/>
      <c r="AK226" s="133"/>
      <c r="AL226" s="133"/>
      <c r="AM226" s="133"/>
      <c r="AN226" s="133"/>
      <c r="AO226" s="133"/>
      <c r="AP226" s="133"/>
      <c r="AQ226" s="133"/>
      <c r="AR226" s="133"/>
      <c r="AS226" s="133"/>
      <c r="AT226" s="133"/>
      <c r="AU226" s="133"/>
      <c r="AV226" s="133"/>
      <c r="AW226" s="133"/>
      <c r="AX226" s="133"/>
      <c r="AY226" s="133"/>
      <c r="AZ226" s="133"/>
      <c r="BA226" s="133"/>
      <c r="BB226" s="133"/>
      <c r="BC226" s="133"/>
      <c r="BD226" s="133"/>
      <c r="BE226" s="133"/>
      <c r="BF226" s="133"/>
      <c r="BG226" s="133"/>
      <c r="BH226" s="133"/>
      <c r="BI226" s="133"/>
      <c r="BJ226" s="133"/>
      <c r="BK226" s="133"/>
      <c r="BL226" s="133"/>
      <c r="BM226" s="133"/>
      <c r="BN226" s="133"/>
      <c r="BO226" s="133"/>
      <c r="BP226" s="133"/>
      <c r="BQ226" s="133"/>
      <c r="BR226" s="133"/>
      <c r="BS226" s="133"/>
      <c r="BT226" s="133"/>
      <c r="BU226" s="133"/>
      <c r="BV226" s="133"/>
      <c r="BW226" s="133"/>
      <c r="BX226" s="133"/>
      <c r="BY226" s="133"/>
      <c r="BZ226" s="133"/>
    </row>
    <row r="227" spans="1:78" s="53" customFormat="1" ht="12.75" customHeight="1" x14ac:dyDescent="0.25">
      <c r="A227" s="53" t="str">
        <f>IF(D227="","",ROWS($A$1:A227))</f>
        <v/>
      </c>
      <c r="B227" s="56">
        <v>226</v>
      </c>
      <c r="C227" s="129" t="str">
        <f t="shared" si="3"/>
        <v/>
      </c>
      <c r="D227" s="129" t="str">
        <f>IFERROR(VLOOKUP($B227,'Section 2'!$C$16:$N$514,COLUMNS('Section 2'!$C$13:C$13),0),"")</f>
        <v/>
      </c>
      <c r="E227" s="130" t="str">
        <f>IF($D227="","",IF(ISBLANK(VLOOKUP($B227,'Section 2'!$C$16:$N$514,COLUMNS('Section 2'!$C$13:D$13),0)),"",VLOOKUP($B227,'Section 2'!$C$16:$N$514,COLUMNS('Section 2'!$C$13:D$13),0)))</f>
        <v/>
      </c>
      <c r="F227" s="129" t="str">
        <f>IF($D227="","",IF(ISBLANK(VLOOKUP($B227,'Section 2'!$C$16:$N$514,COLUMNS('Section 2'!$C$13:E$13),0)),"",VLOOKUP($B227,'Section 2'!$C$16:$N$514,COLUMNS('Section 2'!$C$13:E$13),0)))</f>
        <v/>
      </c>
      <c r="G227" s="129" t="str">
        <f>IF($D227="","",IF(ISBLANK(VLOOKUP($B227,'Section 2'!$C$16:$N$514,COLUMNS('Section 2'!$C$13:F$13),0)),"",VLOOKUP($B227,'Section 2'!$C$16:$N$514,COLUMNS('Section 2'!$C$13:F$13),0)))</f>
        <v/>
      </c>
      <c r="H227" s="129" t="str">
        <f>IF($D227="","",IF(ISBLANK(VLOOKUP($B227,'Section 2'!$C$16:$N$514,COLUMNS('Section 2'!$C$13:G$13),0)),"",VLOOKUP($B227,'Section 2'!$C$16:$N$514,COLUMNS('Section 2'!$C$13:G$13),0)))</f>
        <v/>
      </c>
      <c r="I227" s="129" t="str">
        <f>IF($D227="","",IF(ISBLANK(VLOOKUP($B227,'Section 2'!$C$16:$N$514,COLUMNS('Section 2'!$C$13:H$13),0)),"",VLOOKUP($B227,'Section 2'!$C$16:$N$514,COLUMNS('Section 2'!$C$13:H$13),0)))</f>
        <v/>
      </c>
      <c r="J227" s="129" t="str">
        <f>IF($D227="","",IF(ISBLANK(VLOOKUP($B227,'Section 2'!$C$16:$N$514,COLUMNS('Section 2'!$C$13:I$13),0)),"",VLOOKUP($B227,'Section 2'!$C$16:$N$514,COLUMNS('Section 2'!$C$13:I$13),0)))</f>
        <v/>
      </c>
      <c r="K227" s="129" t="str">
        <f>IF($D227="","",IF(ISBLANK(VLOOKUP($B227,'Section 2'!$C$16:$N$514,COLUMNS('Section 2'!$C$13:J$13),0)),"",VLOOKUP($B227,'Section 2'!$C$16:$N$514,COLUMNS('Section 2'!$C$13:J$13),0)))</f>
        <v/>
      </c>
      <c r="L227" s="129" t="str">
        <f>IF($D227="","",IF(ISBLANK(VLOOKUP($B227,'Section 2'!$C$16:$N$514,COLUMNS('Section 2'!$C$13:K$13),0)),"",VLOOKUP($B227,'Section 2'!$C$16:$N$514,COLUMNS('Section 2'!$C$13:K$13),0)))</f>
        <v/>
      </c>
      <c r="M227" s="129" t="str">
        <f>IF($D227="","",IF(ISBLANK(VLOOKUP($B227,'Section 2'!$C$16:$N$514,COLUMNS('Section 2'!$C$13:L$13),0)),"",VLOOKUP($B227,'Section 2'!$C$16:$N$514,COLUMNS('Section 2'!$C$13:L$13),0)))</f>
        <v/>
      </c>
      <c r="N227" s="129" t="str">
        <f>IF($D227="","",IF(ISBLANK(VLOOKUP($B227,'Section 2'!$C$16:$N$514,COLUMNS('Section 2'!$C$13:M$13),0)),"",VLOOKUP($B227,'Section 2'!$C$16:$N$514,COLUMNS('Section 2'!$C$13:M$13),0)))</f>
        <v/>
      </c>
      <c r="O227" s="130" t="str">
        <f>IF($M227=Lists!$K$4,IF(ISBLANK(VLOOKUP($B227,'Section 2'!$C$16:$N$514,COLUMNS('Section 2'!$C$13:N$13),0)),"",VLOOKUP($B227,'Section 2'!$C$16:$N$514,COLUMNS('Section 2'!$C$13:N$13),0)),"")</f>
        <v/>
      </c>
      <c r="P227" s="133"/>
      <c r="Q227" s="133"/>
      <c r="R227" s="133"/>
      <c r="S227" s="133"/>
      <c r="T227" s="133"/>
      <c r="U227" s="133"/>
      <c r="V227" s="133"/>
      <c r="W227" s="133"/>
      <c r="X227" s="133"/>
      <c r="Y227" s="133"/>
      <c r="Z227" s="133"/>
      <c r="AA227" s="133"/>
      <c r="AB227" s="133"/>
      <c r="AC227" s="133"/>
      <c r="AD227" s="133"/>
      <c r="AE227" s="133"/>
      <c r="AF227" s="133"/>
      <c r="AG227" s="133"/>
      <c r="AH227" s="133"/>
      <c r="AI227" s="133"/>
      <c r="AJ227" s="133"/>
      <c r="AK227" s="133"/>
      <c r="AL227" s="133"/>
      <c r="AM227" s="133"/>
      <c r="AN227" s="133"/>
      <c r="AO227" s="133"/>
      <c r="AP227" s="133"/>
      <c r="AQ227" s="133"/>
      <c r="AR227" s="133"/>
      <c r="AS227" s="133"/>
      <c r="AT227" s="133"/>
      <c r="AU227" s="133"/>
      <c r="AV227" s="133"/>
      <c r="AW227" s="133"/>
      <c r="AX227" s="133"/>
      <c r="AY227" s="133"/>
      <c r="AZ227" s="133"/>
      <c r="BA227" s="133"/>
      <c r="BB227" s="133"/>
      <c r="BC227" s="133"/>
      <c r="BD227" s="133"/>
      <c r="BE227" s="133"/>
      <c r="BF227" s="133"/>
      <c r="BG227" s="133"/>
      <c r="BH227" s="133"/>
      <c r="BI227" s="133"/>
      <c r="BJ227" s="133"/>
      <c r="BK227" s="133"/>
      <c r="BL227" s="133"/>
      <c r="BM227" s="133"/>
      <c r="BN227" s="133"/>
      <c r="BO227" s="133"/>
      <c r="BP227" s="133"/>
      <c r="BQ227" s="133"/>
      <c r="BR227" s="133"/>
      <c r="BS227" s="133"/>
      <c r="BT227" s="133"/>
      <c r="BU227" s="133"/>
      <c r="BV227" s="133"/>
      <c r="BW227" s="133"/>
      <c r="BX227" s="133"/>
      <c r="BY227" s="133"/>
      <c r="BZ227" s="133"/>
    </row>
    <row r="228" spans="1:78" s="53" customFormat="1" ht="12.75" customHeight="1" x14ac:dyDescent="0.25">
      <c r="A228" s="53" t="str">
        <f>IF(D228="","",ROWS($A$1:A228))</f>
        <v/>
      </c>
      <c r="B228" s="56">
        <v>227</v>
      </c>
      <c r="C228" s="129" t="str">
        <f t="shared" si="3"/>
        <v/>
      </c>
      <c r="D228" s="129" t="str">
        <f>IFERROR(VLOOKUP($B228,'Section 2'!$C$16:$N$514,COLUMNS('Section 2'!$C$13:C$13),0),"")</f>
        <v/>
      </c>
      <c r="E228" s="130" t="str">
        <f>IF($D228="","",IF(ISBLANK(VLOOKUP($B228,'Section 2'!$C$16:$N$514,COLUMNS('Section 2'!$C$13:D$13),0)),"",VLOOKUP($B228,'Section 2'!$C$16:$N$514,COLUMNS('Section 2'!$C$13:D$13),0)))</f>
        <v/>
      </c>
      <c r="F228" s="129" t="str">
        <f>IF($D228="","",IF(ISBLANK(VLOOKUP($B228,'Section 2'!$C$16:$N$514,COLUMNS('Section 2'!$C$13:E$13),0)),"",VLOOKUP($B228,'Section 2'!$C$16:$N$514,COLUMNS('Section 2'!$C$13:E$13),0)))</f>
        <v/>
      </c>
      <c r="G228" s="129" t="str">
        <f>IF($D228="","",IF(ISBLANK(VLOOKUP($B228,'Section 2'!$C$16:$N$514,COLUMNS('Section 2'!$C$13:F$13),0)),"",VLOOKUP($B228,'Section 2'!$C$16:$N$514,COLUMNS('Section 2'!$C$13:F$13),0)))</f>
        <v/>
      </c>
      <c r="H228" s="129" t="str">
        <f>IF($D228="","",IF(ISBLANK(VLOOKUP($B228,'Section 2'!$C$16:$N$514,COLUMNS('Section 2'!$C$13:G$13),0)),"",VLOOKUP($B228,'Section 2'!$C$16:$N$514,COLUMNS('Section 2'!$C$13:G$13),0)))</f>
        <v/>
      </c>
      <c r="I228" s="129" t="str">
        <f>IF($D228="","",IF(ISBLANK(VLOOKUP($B228,'Section 2'!$C$16:$N$514,COLUMNS('Section 2'!$C$13:H$13),0)),"",VLOOKUP($B228,'Section 2'!$C$16:$N$514,COLUMNS('Section 2'!$C$13:H$13),0)))</f>
        <v/>
      </c>
      <c r="J228" s="129" t="str">
        <f>IF($D228="","",IF(ISBLANK(VLOOKUP($B228,'Section 2'!$C$16:$N$514,COLUMNS('Section 2'!$C$13:I$13),0)),"",VLOOKUP($B228,'Section 2'!$C$16:$N$514,COLUMNS('Section 2'!$C$13:I$13),0)))</f>
        <v/>
      </c>
      <c r="K228" s="129" t="str">
        <f>IF($D228="","",IF(ISBLANK(VLOOKUP($B228,'Section 2'!$C$16:$N$514,COLUMNS('Section 2'!$C$13:J$13),0)),"",VLOOKUP($B228,'Section 2'!$C$16:$N$514,COLUMNS('Section 2'!$C$13:J$13),0)))</f>
        <v/>
      </c>
      <c r="L228" s="129" t="str">
        <f>IF($D228="","",IF(ISBLANK(VLOOKUP($B228,'Section 2'!$C$16:$N$514,COLUMNS('Section 2'!$C$13:K$13),0)),"",VLOOKUP($B228,'Section 2'!$C$16:$N$514,COLUMNS('Section 2'!$C$13:K$13),0)))</f>
        <v/>
      </c>
      <c r="M228" s="129" t="str">
        <f>IF($D228="","",IF(ISBLANK(VLOOKUP($B228,'Section 2'!$C$16:$N$514,COLUMNS('Section 2'!$C$13:L$13),0)),"",VLOOKUP($B228,'Section 2'!$C$16:$N$514,COLUMNS('Section 2'!$C$13:L$13),0)))</f>
        <v/>
      </c>
      <c r="N228" s="129" t="str">
        <f>IF($D228="","",IF(ISBLANK(VLOOKUP($B228,'Section 2'!$C$16:$N$514,COLUMNS('Section 2'!$C$13:M$13),0)),"",VLOOKUP($B228,'Section 2'!$C$16:$N$514,COLUMNS('Section 2'!$C$13:M$13),0)))</f>
        <v/>
      </c>
      <c r="O228" s="130" t="str">
        <f>IF($M228=Lists!$K$4,IF(ISBLANK(VLOOKUP($B228,'Section 2'!$C$16:$N$514,COLUMNS('Section 2'!$C$13:N$13),0)),"",VLOOKUP($B228,'Section 2'!$C$16:$N$514,COLUMNS('Section 2'!$C$13:N$13),0)),"")</f>
        <v/>
      </c>
      <c r="P228" s="133"/>
      <c r="Q228" s="133"/>
      <c r="R228" s="133"/>
      <c r="S228" s="133"/>
      <c r="T228" s="133"/>
      <c r="U228" s="133"/>
      <c r="V228" s="133"/>
      <c r="W228" s="133"/>
      <c r="X228" s="133"/>
      <c r="Y228" s="133"/>
      <c r="Z228" s="133"/>
      <c r="AA228" s="133"/>
      <c r="AB228" s="133"/>
      <c r="AC228" s="133"/>
      <c r="AD228" s="133"/>
      <c r="AE228" s="133"/>
      <c r="AF228" s="133"/>
      <c r="AG228" s="133"/>
      <c r="AH228" s="133"/>
      <c r="AI228" s="133"/>
      <c r="AJ228" s="133"/>
      <c r="AK228" s="133"/>
      <c r="AL228" s="133"/>
      <c r="AM228" s="133"/>
      <c r="AN228" s="133"/>
      <c r="AO228" s="133"/>
      <c r="AP228" s="133"/>
      <c r="AQ228" s="133"/>
      <c r="AR228" s="133"/>
      <c r="AS228" s="133"/>
      <c r="AT228" s="133"/>
      <c r="AU228" s="133"/>
      <c r="AV228" s="133"/>
      <c r="AW228" s="133"/>
      <c r="AX228" s="133"/>
      <c r="AY228" s="133"/>
      <c r="AZ228" s="133"/>
      <c r="BA228" s="133"/>
      <c r="BB228" s="133"/>
      <c r="BC228" s="133"/>
      <c r="BD228" s="133"/>
      <c r="BE228" s="133"/>
      <c r="BF228" s="133"/>
      <c r="BG228" s="133"/>
      <c r="BH228" s="133"/>
      <c r="BI228" s="133"/>
      <c r="BJ228" s="133"/>
      <c r="BK228" s="133"/>
      <c r="BL228" s="133"/>
      <c r="BM228" s="133"/>
      <c r="BN228" s="133"/>
      <c r="BO228" s="133"/>
      <c r="BP228" s="133"/>
      <c r="BQ228" s="133"/>
      <c r="BR228" s="133"/>
      <c r="BS228" s="133"/>
      <c r="BT228" s="133"/>
      <c r="BU228" s="133"/>
      <c r="BV228" s="133"/>
      <c r="BW228" s="133"/>
      <c r="BX228" s="133"/>
      <c r="BY228" s="133"/>
      <c r="BZ228" s="133"/>
    </row>
    <row r="229" spans="1:78" s="53" customFormat="1" ht="12.75" customHeight="1" x14ac:dyDescent="0.25">
      <c r="A229" s="53" t="str">
        <f>IF(D229="","",ROWS($A$1:A229))</f>
        <v/>
      </c>
      <c r="B229" s="56">
        <v>228</v>
      </c>
      <c r="C229" s="129" t="str">
        <f t="shared" si="3"/>
        <v/>
      </c>
      <c r="D229" s="129" t="str">
        <f>IFERROR(VLOOKUP($B229,'Section 2'!$C$16:$N$514,COLUMNS('Section 2'!$C$13:C$13),0),"")</f>
        <v/>
      </c>
      <c r="E229" s="130" t="str">
        <f>IF($D229="","",IF(ISBLANK(VLOOKUP($B229,'Section 2'!$C$16:$N$514,COLUMNS('Section 2'!$C$13:D$13),0)),"",VLOOKUP($B229,'Section 2'!$C$16:$N$514,COLUMNS('Section 2'!$C$13:D$13),0)))</f>
        <v/>
      </c>
      <c r="F229" s="129" t="str">
        <f>IF($D229="","",IF(ISBLANK(VLOOKUP($B229,'Section 2'!$C$16:$N$514,COLUMNS('Section 2'!$C$13:E$13),0)),"",VLOOKUP($B229,'Section 2'!$C$16:$N$514,COLUMNS('Section 2'!$C$13:E$13),0)))</f>
        <v/>
      </c>
      <c r="G229" s="129" t="str">
        <f>IF($D229="","",IF(ISBLANK(VLOOKUP($B229,'Section 2'!$C$16:$N$514,COLUMNS('Section 2'!$C$13:F$13),0)),"",VLOOKUP($B229,'Section 2'!$C$16:$N$514,COLUMNS('Section 2'!$C$13:F$13),0)))</f>
        <v/>
      </c>
      <c r="H229" s="129" t="str">
        <f>IF($D229="","",IF(ISBLANK(VLOOKUP($B229,'Section 2'!$C$16:$N$514,COLUMNS('Section 2'!$C$13:G$13),0)),"",VLOOKUP($B229,'Section 2'!$C$16:$N$514,COLUMNS('Section 2'!$C$13:G$13),0)))</f>
        <v/>
      </c>
      <c r="I229" s="129" t="str">
        <f>IF($D229="","",IF(ISBLANK(VLOOKUP($B229,'Section 2'!$C$16:$N$514,COLUMNS('Section 2'!$C$13:H$13),0)),"",VLOOKUP($B229,'Section 2'!$C$16:$N$514,COLUMNS('Section 2'!$C$13:H$13),0)))</f>
        <v/>
      </c>
      <c r="J229" s="129" t="str">
        <f>IF($D229="","",IF(ISBLANK(VLOOKUP($B229,'Section 2'!$C$16:$N$514,COLUMNS('Section 2'!$C$13:I$13),0)),"",VLOOKUP($B229,'Section 2'!$C$16:$N$514,COLUMNS('Section 2'!$C$13:I$13),0)))</f>
        <v/>
      </c>
      <c r="K229" s="129" t="str">
        <f>IF($D229="","",IF(ISBLANK(VLOOKUP($B229,'Section 2'!$C$16:$N$514,COLUMNS('Section 2'!$C$13:J$13),0)),"",VLOOKUP($B229,'Section 2'!$C$16:$N$514,COLUMNS('Section 2'!$C$13:J$13),0)))</f>
        <v/>
      </c>
      <c r="L229" s="129" t="str">
        <f>IF($D229="","",IF(ISBLANK(VLOOKUP($B229,'Section 2'!$C$16:$N$514,COLUMNS('Section 2'!$C$13:K$13),0)),"",VLOOKUP($B229,'Section 2'!$C$16:$N$514,COLUMNS('Section 2'!$C$13:K$13),0)))</f>
        <v/>
      </c>
      <c r="M229" s="129" t="str">
        <f>IF($D229="","",IF(ISBLANK(VLOOKUP($B229,'Section 2'!$C$16:$N$514,COLUMNS('Section 2'!$C$13:L$13),0)),"",VLOOKUP($B229,'Section 2'!$C$16:$N$514,COLUMNS('Section 2'!$C$13:L$13),0)))</f>
        <v/>
      </c>
      <c r="N229" s="129" t="str">
        <f>IF($D229="","",IF(ISBLANK(VLOOKUP($B229,'Section 2'!$C$16:$N$514,COLUMNS('Section 2'!$C$13:M$13),0)),"",VLOOKUP($B229,'Section 2'!$C$16:$N$514,COLUMNS('Section 2'!$C$13:M$13),0)))</f>
        <v/>
      </c>
      <c r="O229" s="130" t="str">
        <f>IF($M229=Lists!$K$4,IF(ISBLANK(VLOOKUP($B229,'Section 2'!$C$16:$N$514,COLUMNS('Section 2'!$C$13:N$13),0)),"",VLOOKUP($B229,'Section 2'!$C$16:$N$514,COLUMNS('Section 2'!$C$13:N$13),0)),"")</f>
        <v/>
      </c>
      <c r="P229" s="133"/>
      <c r="Q229" s="133"/>
      <c r="R229" s="133"/>
      <c r="S229" s="133"/>
      <c r="T229" s="133"/>
      <c r="U229" s="133"/>
      <c r="V229" s="133"/>
      <c r="W229" s="133"/>
      <c r="X229" s="133"/>
      <c r="Y229" s="133"/>
      <c r="Z229" s="133"/>
      <c r="AA229" s="133"/>
      <c r="AB229" s="133"/>
      <c r="AC229" s="133"/>
      <c r="AD229" s="133"/>
      <c r="AE229" s="133"/>
      <c r="AF229" s="133"/>
      <c r="AG229" s="133"/>
      <c r="AH229" s="133"/>
      <c r="AI229" s="133"/>
      <c r="AJ229" s="133"/>
      <c r="AK229" s="133"/>
      <c r="AL229" s="133"/>
      <c r="AM229" s="133"/>
      <c r="AN229" s="133"/>
      <c r="AO229" s="133"/>
      <c r="AP229" s="133"/>
      <c r="AQ229" s="133"/>
      <c r="AR229" s="133"/>
      <c r="AS229" s="133"/>
      <c r="AT229" s="133"/>
      <c r="AU229" s="133"/>
      <c r="AV229" s="133"/>
      <c r="AW229" s="133"/>
      <c r="AX229" s="133"/>
      <c r="AY229" s="133"/>
      <c r="AZ229" s="133"/>
      <c r="BA229" s="133"/>
      <c r="BB229" s="133"/>
      <c r="BC229" s="133"/>
      <c r="BD229" s="133"/>
      <c r="BE229" s="133"/>
      <c r="BF229" s="133"/>
      <c r="BG229" s="133"/>
      <c r="BH229" s="133"/>
      <c r="BI229" s="133"/>
      <c r="BJ229" s="133"/>
      <c r="BK229" s="133"/>
      <c r="BL229" s="133"/>
      <c r="BM229" s="133"/>
      <c r="BN229" s="133"/>
      <c r="BO229" s="133"/>
      <c r="BP229" s="133"/>
      <c r="BQ229" s="133"/>
      <c r="BR229" s="133"/>
      <c r="BS229" s="133"/>
      <c r="BT229" s="133"/>
      <c r="BU229" s="133"/>
      <c r="BV229" s="133"/>
      <c r="BW229" s="133"/>
      <c r="BX229" s="133"/>
      <c r="BY229" s="133"/>
      <c r="BZ229" s="133"/>
    </row>
    <row r="230" spans="1:78" s="53" customFormat="1" ht="12.75" customHeight="1" x14ac:dyDescent="0.25">
      <c r="A230" s="53" t="str">
        <f>IF(D230="","",ROWS($A$1:A230))</f>
        <v/>
      </c>
      <c r="B230" s="56">
        <v>229</v>
      </c>
      <c r="C230" s="129" t="str">
        <f t="shared" si="3"/>
        <v/>
      </c>
      <c r="D230" s="129" t="str">
        <f>IFERROR(VLOOKUP($B230,'Section 2'!$C$16:$N$514,COLUMNS('Section 2'!$C$13:C$13),0),"")</f>
        <v/>
      </c>
      <c r="E230" s="130" t="str">
        <f>IF($D230="","",IF(ISBLANK(VLOOKUP($B230,'Section 2'!$C$16:$N$514,COLUMNS('Section 2'!$C$13:D$13),0)),"",VLOOKUP($B230,'Section 2'!$C$16:$N$514,COLUMNS('Section 2'!$C$13:D$13),0)))</f>
        <v/>
      </c>
      <c r="F230" s="129" t="str">
        <f>IF($D230="","",IF(ISBLANK(VLOOKUP($B230,'Section 2'!$C$16:$N$514,COLUMNS('Section 2'!$C$13:E$13),0)),"",VLOOKUP($B230,'Section 2'!$C$16:$N$514,COLUMNS('Section 2'!$C$13:E$13),0)))</f>
        <v/>
      </c>
      <c r="G230" s="129" t="str">
        <f>IF($D230="","",IF(ISBLANK(VLOOKUP($B230,'Section 2'!$C$16:$N$514,COLUMNS('Section 2'!$C$13:F$13),0)),"",VLOOKUP($B230,'Section 2'!$C$16:$N$514,COLUMNS('Section 2'!$C$13:F$13),0)))</f>
        <v/>
      </c>
      <c r="H230" s="129" t="str">
        <f>IF($D230="","",IF(ISBLANK(VLOOKUP($B230,'Section 2'!$C$16:$N$514,COLUMNS('Section 2'!$C$13:G$13),0)),"",VLOOKUP($B230,'Section 2'!$C$16:$N$514,COLUMNS('Section 2'!$C$13:G$13),0)))</f>
        <v/>
      </c>
      <c r="I230" s="129" t="str">
        <f>IF($D230="","",IF(ISBLANK(VLOOKUP($B230,'Section 2'!$C$16:$N$514,COLUMNS('Section 2'!$C$13:H$13),0)),"",VLOOKUP($B230,'Section 2'!$C$16:$N$514,COLUMNS('Section 2'!$C$13:H$13),0)))</f>
        <v/>
      </c>
      <c r="J230" s="129" t="str">
        <f>IF($D230="","",IF(ISBLANK(VLOOKUP($B230,'Section 2'!$C$16:$N$514,COLUMNS('Section 2'!$C$13:I$13),0)),"",VLOOKUP($B230,'Section 2'!$C$16:$N$514,COLUMNS('Section 2'!$C$13:I$13),0)))</f>
        <v/>
      </c>
      <c r="K230" s="129" t="str">
        <f>IF($D230="","",IF(ISBLANK(VLOOKUP($B230,'Section 2'!$C$16:$N$514,COLUMNS('Section 2'!$C$13:J$13),0)),"",VLOOKUP($B230,'Section 2'!$C$16:$N$514,COLUMNS('Section 2'!$C$13:J$13),0)))</f>
        <v/>
      </c>
      <c r="L230" s="129" t="str">
        <f>IF($D230="","",IF(ISBLANK(VLOOKUP($B230,'Section 2'!$C$16:$N$514,COLUMNS('Section 2'!$C$13:K$13),0)),"",VLOOKUP($B230,'Section 2'!$C$16:$N$514,COLUMNS('Section 2'!$C$13:K$13),0)))</f>
        <v/>
      </c>
      <c r="M230" s="129" t="str">
        <f>IF($D230="","",IF(ISBLANK(VLOOKUP($B230,'Section 2'!$C$16:$N$514,COLUMNS('Section 2'!$C$13:L$13),0)),"",VLOOKUP($B230,'Section 2'!$C$16:$N$514,COLUMNS('Section 2'!$C$13:L$13),0)))</f>
        <v/>
      </c>
      <c r="N230" s="129" t="str">
        <f>IF($D230="","",IF(ISBLANK(VLOOKUP($B230,'Section 2'!$C$16:$N$514,COLUMNS('Section 2'!$C$13:M$13),0)),"",VLOOKUP($B230,'Section 2'!$C$16:$N$514,COLUMNS('Section 2'!$C$13:M$13),0)))</f>
        <v/>
      </c>
      <c r="O230" s="130" t="str">
        <f>IF($M230=Lists!$K$4,IF(ISBLANK(VLOOKUP($B230,'Section 2'!$C$16:$N$514,COLUMNS('Section 2'!$C$13:N$13),0)),"",VLOOKUP($B230,'Section 2'!$C$16:$N$514,COLUMNS('Section 2'!$C$13:N$13),0)),"")</f>
        <v/>
      </c>
      <c r="P230" s="133"/>
      <c r="Q230" s="133"/>
      <c r="R230" s="133"/>
      <c r="S230" s="133"/>
      <c r="T230" s="133"/>
      <c r="U230" s="133"/>
      <c r="V230" s="133"/>
      <c r="W230" s="133"/>
      <c r="X230" s="133"/>
      <c r="Y230" s="133"/>
      <c r="Z230" s="133"/>
      <c r="AA230" s="133"/>
      <c r="AB230" s="133"/>
      <c r="AC230" s="133"/>
      <c r="AD230" s="133"/>
      <c r="AE230" s="133"/>
      <c r="AF230" s="133"/>
      <c r="AG230" s="133"/>
      <c r="AH230" s="133"/>
      <c r="AI230" s="133"/>
      <c r="AJ230" s="133"/>
      <c r="AK230" s="133"/>
      <c r="AL230" s="133"/>
      <c r="AM230" s="133"/>
      <c r="AN230" s="133"/>
      <c r="AO230" s="133"/>
      <c r="AP230" s="133"/>
      <c r="AQ230" s="133"/>
      <c r="AR230" s="133"/>
      <c r="AS230" s="133"/>
      <c r="AT230" s="133"/>
      <c r="AU230" s="133"/>
      <c r="AV230" s="133"/>
      <c r="AW230" s="133"/>
      <c r="AX230" s="133"/>
      <c r="AY230" s="133"/>
      <c r="AZ230" s="133"/>
      <c r="BA230" s="133"/>
      <c r="BB230" s="133"/>
      <c r="BC230" s="133"/>
      <c r="BD230" s="133"/>
      <c r="BE230" s="133"/>
      <c r="BF230" s="133"/>
      <c r="BG230" s="133"/>
      <c r="BH230" s="133"/>
      <c r="BI230" s="133"/>
      <c r="BJ230" s="133"/>
      <c r="BK230" s="133"/>
      <c r="BL230" s="133"/>
      <c r="BM230" s="133"/>
      <c r="BN230" s="133"/>
      <c r="BO230" s="133"/>
      <c r="BP230" s="133"/>
      <c r="BQ230" s="133"/>
      <c r="BR230" s="133"/>
      <c r="BS230" s="133"/>
      <c r="BT230" s="133"/>
      <c r="BU230" s="133"/>
      <c r="BV230" s="133"/>
      <c r="BW230" s="133"/>
      <c r="BX230" s="133"/>
      <c r="BY230" s="133"/>
      <c r="BZ230" s="133"/>
    </row>
    <row r="231" spans="1:78" s="53" customFormat="1" ht="12.75" customHeight="1" x14ac:dyDescent="0.25">
      <c r="A231" s="53" t="str">
        <f>IF(D231="","",ROWS($A$1:A231))</f>
        <v/>
      </c>
      <c r="B231" s="56">
        <v>230</v>
      </c>
      <c r="C231" s="129" t="str">
        <f t="shared" si="3"/>
        <v/>
      </c>
      <c r="D231" s="129" t="str">
        <f>IFERROR(VLOOKUP($B231,'Section 2'!$C$16:$N$514,COLUMNS('Section 2'!$C$13:C$13),0),"")</f>
        <v/>
      </c>
      <c r="E231" s="130" t="str">
        <f>IF($D231="","",IF(ISBLANK(VLOOKUP($B231,'Section 2'!$C$16:$N$514,COLUMNS('Section 2'!$C$13:D$13),0)),"",VLOOKUP($B231,'Section 2'!$C$16:$N$514,COLUMNS('Section 2'!$C$13:D$13),0)))</f>
        <v/>
      </c>
      <c r="F231" s="129" t="str">
        <f>IF($D231="","",IF(ISBLANK(VLOOKUP($B231,'Section 2'!$C$16:$N$514,COLUMNS('Section 2'!$C$13:E$13),0)),"",VLOOKUP($B231,'Section 2'!$C$16:$N$514,COLUMNS('Section 2'!$C$13:E$13),0)))</f>
        <v/>
      </c>
      <c r="G231" s="129" t="str">
        <f>IF($D231="","",IF(ISBLANK(VLOOKUP($B231,'Section 2'!$C$16:$N$514,COLUMNS('Section 2'!$C$13:F$13),0)),"",VLOOKUP($B231,'Section 2'!$C$16:$N$514,COLUMNS('Section 2'!$C$13:F$13),0)))</f>
        <v/>
      </c>
      <c r="H231" s="129" t="str">
        <f>IF($D231="","",IF(ISBLANK(VLOOKUP($B231,'Section 2'!$C$16:$N$514,COLUMNS('Section 2'!$C$13:G$13),0)),"",VLOOKUP($B231,'Section 2'!$C$16:$N$514,COLUMNS('Section 2'!$C$13:G$13),0)))</f>
        <v/>
      </c>
      <c r="I231" s="129" t="str">
        <f>IF($D231="","",IF(ISBLANK(VLOOKUP($B231,'Section 2'!$C$16:$N$514,COLUMNS('Section 2'!$C$13:H$13),0)),"",VLOOKUP($B231,'Section 2'!$C$16:$N$514,COLUMNS('Section 2'!$C$13:H$13),0)))</f>
        <v/>
      </c>
      <c r="J231" s="129" t="str">
        <f>IF($D231="","",IF(ISBLANK(VLOOKUP($B231,'Section 2'!$C$16:$N$514,COLUMNS('Section 2'!$C$13:I$13),0)),"",VLOOKUP($B231,'Section 2'!$C$16:$N$514,COLUMNS('Section 2'!$C$13:I$13),0)))</f>
        <v/>
      </c>
      <c r="K231" s="129" t="str">
        <f>IF($D231="","",IF(ISBLANK(VLOOKUP($B231,'Section 2'!$C$16:$N$514,COLUMNS('Section 2'!$C$13:J$13),0)),"",VLOOKUP($B231,'Section 2'!$C$16:$N$514,COLUMNS('Section 2'!$C$13:J$13),0)))</f>
        <v/>
      </c>
      <c r="L231" s="129" t="str">
        <f>IF($D231="","",IF(ISBLANK(VLOOKUP($B231,'Section 2'!$C$16:$N$514,COLUMNS('Section 2'!$C$13:K$13),0)),"",VLOOKUP($B231,'Section 2'!$C$16:$N$514,COLUMNS('Section 2'!$C$13:K$13),0)))</f>
        <v/>
      </c>
      <c r="M231" s="129" t="str">
        <f>IF($D231="","",IF(ISBLANK(VLOOKUP($B231,'Section 2'!$C$16:$N$514,COLUMNS('Section 2'!$C$13:L$13),0)),"",VLOOKUP($B231,'Section 2'!$C$16:$N$514,COLUMNS('Section 2'!$C$13:L$13),0)))</f>
        <v/>
      </c>
      <c r="N231" s="129" t="str">
        <f>IF($D231="","",IF(ISBLANK(VLOOKUP($B231,'Section 2'!$C$16:$N$514,COLUMNS('Section 2'!$C$13:M$13),0)),"",VLOOKUP($B231,'Section 2'!$C$16:$N$514,COLUMNS('Section 2'!$C$13:M$13),0)))</f>
        <v/>
      </c>
      <c r="O231" s="130" t="str">
        <f>IF($M231=Lists!$K$4,IF(ISBLANK(VLOOKUP($B231,'Section 2'!$C$16:$N$514,COLUMNS('Section 2'!$C$13:N$13),0)),"",VLOOKUP($B231,'Section 2'!$C$16:$N$514,COLUMNS('Section 2'!$C$13:N$13),0)),"")</f>
        <v/>
      </c>
      <c r="P231" s="133"/>
      <c r="Q231" s="133"/>
      <c r="R231" s="133"/>
      <c r="S231" s="133"/>
      <c r="T231" s="133"/>
      <c r="U231" s="133"/>
      <c r="V231" s="133"/>
      <c r="W231" s="133"/>
      <c r="X231" s="133"/>
      <c r="Y231" s="133"/>
      <c r="Z231" s="133"/>
      <c r="AA231" s="133"/>
      <c r="AB231" s="133"/>
      <c r="AC231" s="133"/>
      <c r="AD231" s="133"/>
      <c r="AE231" s="133"/>
      <c r="AF231" s="133"/>
      <c r="AG231" s="133"/>
      <c r="AH231" s="133"/>
      <c r="AI231" s="133"/>
      <c r="AJ231" s="133"/>
      <c r="AK231" s="133"/>
      <c r="AL231" s="133"/>
      <c r="AM231" s="133"/>
      <c r="AN231" s="133"/>
      <c r="AO231" s="133"/>
      <c r="AP231" s="133"/>
      <c r="AQ231" s="133"/>
      <c r="AR231" s="133"/>
      <c r="AS231" s="133"/>
      <c r="AT231" s="133"/>
      <c r="AU231" s="133"/>
      <c r="AV231" s="133"/>
      <c r="AW231" s="133"/>
      <c r="AX231" s="133"/>
      <c r="AY231" s="133"/>
      <c r="AZ231" s="133"/>
      <c r="BA231" s="133"/>
      <c r="BB231" s="133"/>
      <c r="BC231" s="133"/>
      <c r="BD231" s="133"/>
      <c r="BE231" s="133"/>
      <c r="BF231" s="133"/>
      <c r="BG231" s="133"/>
      <c r="BH231" s="133"/>
      <c r="BI231" s="133"/>
      <c r="BJ231" s="133"/>
      <c r="BK231" s="133"/>
      <c r="BL231" s="133"/>
      <c r="BM231" s="133"/>
      <c r="BN231" s="133"/>
      <c r="BO231" s="133"/>
      <c r="BP231" s="133"/>
      <c r="BQ231" s="133"/>
      <c r="BR231" s="133"/>
      <c r="BS231" s="133"/>
      <c r="BT231" s="133"/>
      <c r="BU231" s="133"/>
      <c r="BV231" s="133"/>
      <c r="BW231" s="133"/>
      <c r="BX231" s="133"/>
      <c r="BY231" s="133"/>
      <c r="BZ231" s="133"/>
    </row>
    <row r="232" spans="1:78" s="53" customFormat="1" ht="12.75" customHeight="1" x14ac:dyDescent="0.25">
      <c r="A232" s="53" t="str">
        <f>IF(D232="","",ROWS($A$1:A232))</f>
        <v/>
      </c>
      <c r="B232" s="56">
        <v>231</v>
      </c>
      <c r="C232" s="129" t="str">
        <f t="shared" si="3"/>
        <v/>
      </c>
      <c r="D232" s="129" t="str">
        <f>IFERROR(VLOOKUP($B232,'Section 2'!$C$16:$N$514,COLUMNS('Section 2'!$C$13:C$13),0),"")</f>
        <v/>
      </c>
      <c r="E232" s="130" t="str">
        <f>IF($D232="","",IF(ISBLANK(VLOOKUP($B232,'Section 2'!$C$16:$N$514,COLUMNS('Section 2'!$C$13:D$13),0)),"",VLOOKUP($B232,'Section 2'!$C$16:$N$514,COLUMNS('Section 2'!$C$13:D$13),0)))</f>
        <v/>
      </c>
      <c r="F232" s="129" t="str">
        <f>IF($D232="","",IF(ISBLANK(VLOOKUP($B232,'Section 2'!$C$16:$N$514,COLUMNS('Section 2'!$C$13:E$13),0)),"",VLOOKUP($B232,'Section 2'!$C$16:$N$514,COLUMNS('Section 2'!$C$13:E$13),0)))</f>
        <v/>
      </c>
      <c r="G232" s="129" t="str">
        <f>IF($D232="","",IF(ISBLANK(VLOOKUP($B232,'Section 2'!$C$16:$N$514,COLUMNS('Section 2'!$C$13:F$13),0)),"",VLOOKUP($B232,'Section 2'!$C$16:$N$514,COLUMNS('Section 2'!$C$13:F$13),0)))</f>
        <v/>
      </c>
      <c r="H232" s="129" t="str">
        <f>IF($D232="","",IF(ISBLANK(VLOOKUP($B232,'Section 2'!$C$16:$N$514,COLUMNS('Section 2'!$C$13:G$13),0)),"",VLOOKUP($B232,'Section 2'!$C$16:$N$514,COLUMNS('Section 2'!$C$13:G$13),0)))</f>
        <v/>
      </c>
      <c r="I232" s="129" t="str">
        <f>IF($D232="","",IF(ISBLANK(VLOOKUP($B232,'Section 2'!$C$16:$N$514,COLUMNS('Section 2'!$C$13:H$13),0)),"",VLOOKUP($B232,'Section 2'!$C$16:$N$514,COLUMNS('Section 2'!$C$13:H$13),0)))</f>
        <v/>
      </c>
      <c r="J232" s="129" t="str">
        <f>IF($D232="","",IF(ISBLANK(VLOOKUP($B232,'Section 2'!$C$16:$N$514,COLUMNS('Section 2'!$C$13:I$13),0)),"",VLOOKUP($B232,'Section 2'!$C$16:$N$514,COLUMNS('Section 2'!$C$13:I$13),0)))</f>
        <v/>
      </c>
      <c r="K232" s="129" t="str">
        <f>IF($D232="","",IF(ISBLANK(VLOOKUP($B232,'Section 2'!$C$16:$N$514,COLUMNS('Section 2'!$C$13:J$13),0)),"",VLOOKUP($B232,'Section 2'!$C$16:$N$514,COLUMNS('Section 2'!$C$13:J$13),0)))</f>
        <v/>
      </c>
      <c r="L232" s="129" t="str">
        <f>IF($D232="","",IF(ISBLANK(VLOOKUP($B232,'Section 2'!$C$16:$N$514,COLUMNS('Section 2'!$C$13:K$13),0)),"",VLOOKUP($B232,'Section 2'!$C$16:$N$514,COLUMNS('Section 2'!$C$13:K$13),0)))</f>
        <v/>
      </c>
      <c r="M232" s="129" t="str">
        <f>IF($D232="","",IF(ISBLANK(VLOOKUP($B232,'Section 2'!$C$16:$N$514,COLUMNS('Section 2'!$C$13:L$13),0)),"",VLOOKUP($B232,'Section 2'!$C$16:$N$514,COLUMNS('Section 2'!$C$13:L$13),0)))</f>
        <v/>
      </c>
      <c r="N232" s="129" t="str">
        <f>IF($D232="","",IF(ISBLANK(VLOOKUP($B232,'Section 2'!$C$16:$N$514,COLUMNS('Section 2'!$C$13:M$13),0)),"",VLOOKUP($B232,'Section 2'!$C$16:$N$514,COLUMNS('Section 2'!$C$13:M$13),0)))</f>
        <v/>
      </c>
      <c r="O232" s="130" t="str">
        <f>IF($M232=Lists!$K$4,IF(ISBLANK(VLOOKUP($B232,'Section 2'!$C$16:$N$514,COLUMNS('Section 2'!$C$13:N$13),0)),"",VLOOKUP($B232,'Section 2'!$C$16:$N$514,COLUMNS('Section 2'!$C$13:N$13),0)),"")</f>
        <v/>
      </c>
      <c r="P232" s="133"/>
      <c r="Q232" s="133"/>
      <c r="R232" s="133"/>
      <c r="S232" s="133"/>
      <c r="T232" s="133"/>
      <c r="U232" s="133"/>
      <c r="V232" s="133"/>
      <c r="W232" s="133"/>
      <c r="X232" s="133"/>
      <c r="Y232" s="133"/>
      <c r="Z232" s="133"/>
      <c r="AA232" s="133"/>
      <c r="AB232" s="133"/>
      <c r="AC232" s="133"/>
      <c r="AD232" s="133"/>
      <c r="AE232" s="133"/>
      <c r="AF232" s="133"/>
      <c r="AG232" s="133"/>
      <c r="AH232" s="133"/>
      <c r="AI232" s="133"/>
      <c r="AJ232" s="133"/>
      <c r="AK232" s="133"/>
      <c r="AL232" s="133"/>
      <c r="AM232" s="133"/>
      <c r="AN232" s="133"/>
      <c r="AO232" s="133"/>
      <c r="AP232" s="133"/>
      <c r="AQ232" s="133"/>
      <c r="AR232" s="133"/>
      <c r="AS232" s="133"/>
      <c r="AT232" s="133"/>
      <c r="AU232" s="133"/>
      <c r="AV232" s="133"/>
      <c r="AW232" s="133"/>
      <c r="AX232" s="133"/>
      <c r="AY232" s="133"/>
      <c r="AZ232" s="133"/>
      <c r="BA232" s="133"/>
      <c r="BB232" s="133"/>
      <c r="BC232" s="133"/>
      <c r="BD232" s="133"/>
      <c r="BE232" s="133"/>
      <c r="BF232" s="133"/>
      <c r="BG232" s="133"/>
      <c r="BH232" s="133"/>
      <c r="BI232" s="133"/>
      <c r="BJ232" s="133"/>
      <c r="BK232" s="133"/>
      <c r="BL232" s="133"/>
      <c r="BM232" s="133"/>
      <c r="BN232" s="133"/>
      <c r="BO232" s="133"/>
      <c r="BP232" s="133"/>
      <c r="BQ232" s="133"/>
      <c r="BR232" s="133"/>
      <c r="BS232" s="133"/>
      <c r="BT232" s="133"/>
      <c r="BU232" s="133"/>
      <c r="BV232" s="133"/>
      <c r="BW232" s="133"/>
      <c r="BX232" s="133"/>
      <c r="BY232" s="133"/>
      <c r="BZ232" s="133"/>
    </row>
    <row r="233" spans="1:78" s="53" customFormat="1" ht="12.75" customHeight="1" x14ac:dyDescent="0.25">
      <c r="A233" s="53" t="str">
        <f>IF(D233="","",ROWS($A$1:A233))</f>
        <v/>
      </c>
      <c r="B233" s="56">
        <v>232</v>
      </c>
      <c r="C233" s="129" t="str">
        <f t="shared" si="3"/>
        <v/>
      </c>
      <c r="D233" s="129" t="str">
        <f>IFERROR(VLOOKUP($B233,'Section 2'!$C$16:$N$514,COLUMNS('Section 2'!$C$13:C$13),0),"")</f>
        <v/>
      </c>
      <c r="E233" s="130" t="str">
        <f>IF($D233="","",IF(ISBLANK(VLOOKUP($B233,'Section 2'!$C$16:$N$514,COLUMNS('Section 2'!$C$13:D$13),0)),"",VLOOKUP($B233,'Section 2'!$C$16:$N$514,COLUMNS('Section 2'!$C$13:D$13),0)))</f>
        <v/>
      </c>
      <c r="F233" s="129" t="str">
        <f>IF($D233="","",IF(ISBLANK(VLOOKUP($B233,'Section 2'!$C$16:$N$514,COLUMNS('Section 2'!$C$13:E$13),0)),"",VLOOKUP($B233,'Section 2'!$C$16:$N$514,COLUMNS('Section 2'!$C$13:E$13),0)))</f>
        <v/>
      </c>
      <c r="G233" s="129" t="str">
        <f>IF($D233="","",IF(ISBLANK(VLOOKUP($B233,'Section 2'!$C$16:$N$514,COLUMNS('Section 2'!$C$13:F$13),0)),"",VLOOKUP($B233,'Section 2'!$C$16:$N$514,COLUMNS('Section 2'!$C$13:F$13),0)))</f>
        <v/>
      </c>
      <c r="H233" s="129" t="str">
        <f>IF($D233="","",IF(ISBLANK(VLOOKUP($B233,'Section 2'!$C$16:$N$514,COLUMNS('Section 2'!$C$13:G$13),0)),"",VLOOKUP($B233,'Section 2'!$C$16:$N$514,COLUMNS('Section 2'!$C$13:G$13),0)))</f>
        <v/>
      </c>
      <c r="I233" s="129" t="str">
        <f>IF($D233="","",IF(ISBLANK(VLOOKUP($B233,'Section 2'!$C$16:$N$514,COLUMNS('Section 2'!$C$13:H$13),0)),"",VLOOKUP($B233,'Section 2'!$C$16:$N$514,COLUMNS('Section 2'!$C$13:H$13),0)))</f>
        <v/>
      </c>
      <c r="J233" s="129" t="str">
        <f>IF($D233="","",IF(ISBLANK(VLOOKUP($B233,'Section 2'!$C$16:$N$514,COLUMNS('Section 2'!$C$13:I$13),0)),"",VLOOKUP($B233,'Section 2'!$C$16:$N$514,COLUMNS('Section 2'!$C$13:I$13),0)))</f>
        <v/>
      </c>
      <c r="K233" s="129" t="str">
        <f>IF($D233="","",IF(ISBLANK(VLOOKUP($B233,'Section 2'!$C$16:$N$514,COLUMNS('Section 2'!$C$13:J$13),0)),"",VLOOKUP($B233,'Section 2'!$C$16:$N$514,COLUMNS('Section 2'!$C$13:J$13),0)))</f>
        <v/>
      </c>
      <c r="L233" s="129" t="str">
        <f>IF($D233="","",IF(ISBLANK(VLOOKUP($B233,'Section 2'!$C$16:$N$514,COLUMNS('Section 2'!$C$13:K$13),0)),"",VLOOKUP($B233,'Section 2'!$C$16:$N$514,COLUMNS('Section 2'!$C$13:K$13),0)))</f>
        <v/>
      </c>
      <c r="M233" s="129" t="str">
        <f>IF($D233="","",IF(ISBLANK(VLOOKUP($B233,'Section 2'!$C$16:$N$514,COLUMNS('Section 2'!$C$13:L$13),0)),"",VLOOKUP($B233,'Section 2'!$C$16:$N$514,COLUMNS('Section 2'!$C$13:L$13),0)))</f>
        <v/>
      </c>
      <c r="N233" s="129" t="str">
        <f>IF($D233="","",IF(ISBLANK(VLOOKUP($B233,'Section 2'!$C$16:$N$514,COLUMNS('Section 2'!$C$13:M$13),0)),"",VLOOKUP($B233,'Section 2'!$C$16:$N$514,COLUMNS('Section 2'!$C$13:M$13),0)))</f>
        <v/>
      </c>
      <c r="O233" s="130" t="str">
        <f>IF($M233=Lists!$K$4,IF(ISBLANK(VLOOKUP($B233,'Section 2'!$C$16:$N$514,COLUMNS('Section 2'!$C$13:N$13),0)),"",VLOOKUP($B233,'Section 2'!$C$16:$N$514,COLUMNS('Section 2'!$C$13:N$13),0)),"")</f>
        <v/>
      </c>
      <c r="P233" s="133"/>
      <c r="Q233" s="133"/>
      <c r="R233" s="133"/>
      <c r="S233" s="133"/>
      <c r="T233" s="133"/>
      <c r="U233" s="133"/>
      <c r="V233" s="133"/>
      <c r="W233" s="133"/>
      <c r="X233" s="133"/>
      <c r="Y233" s="133"/>
      <c r="Z233" s="133"/>
      <c r="AA233" s="133"/>
      <c r="AB233" s="133"/>
      <c r="AC233" s="133"/>
      <c r="AD233" s="133"/>
      <c r="AE233" s="133"/>
      <c r="AF233" s="133"/>
      <c r="AG233" s="133"/>
      <c r="AH233" s="133"/>
      <c r="AI233" s="133"/>
      <c r="AJ233" s="133"/>
      <c r="AK233" s="133"/>
      <c r="AL233" s="133"/>
      <c r="AM233" s="133"/>
      <c r="AN233" s="133"/>
      <c r="AO233" s="133"/>
      <c r="AP233" s="133"/>
      <c r="AQ233" s="133"/>
      <c r="AR233" s="133"/>
      <c r="AS233" s="133"/>
      <c r="AT233" s="133"/>
      <c r="AU233" s="133"/>
      <c r="AV233" s="133"/>
      <c r="AW233" s="133"/>
      <c r="AX233" s="133"/>
      <c r="AY233" s="133"/>
      <c r="AZ233" s="133"/>
      <c r="BA233" s="133"/>
      <c r="BB233" s="133"/>
      <c r="BC233" s="133"/>
      <c r="BD233" s="133"/>
      <c r="BE233" s="133"/>
      <c r="BF233" s="133"/>
      <c r="BG233" s="133"/>
      <c r="BH233" s="133"/>
      <c r="BI233" s="133"/>
      <c r="BJ233" s="133"/>
      <c r="BK233" s="133"/>
      <c r="BL233" s="133"/>
      <c r="BM233" s="133"/>
      <c r="BN233" s="133"/>
      <c r="BO233" s="133"/>
      <c r="BP233" s="133"/>
      <c r="BQ233" s="133"/>
      <c r="BR233" s="133"/>
      <c r="BS233" s="133"/>
      <c r="BT233" s="133"/>
      <c r="BU233" s="133"/>
      <c r="BV233" s="133"/>
      <c r="BW233" s="133"/>
      <c r="BX233" s="133"/>
      <c r="BY233" s="133"/>
      <c r="BZ233" s="133"/>
    </row>
    <row r="234" spans="1:78" s="53" customFormat="1" ht="12.75" customHeight="1" x14ac:dyDescent="0.25">
      <c r="A234" s="53" t="str">
        <f>IF(D234="","",ROWS($A$1:A234))</f>
        <v/>
      </c>
      <c r="B234" s="56">
        <v>233</v>
      </c>
      <c r="C234" s="129" t="str">
        <f t="shared" si="3"/>
        <v/>
      </c>
      <c r="D234" s="129" t="str">
        <f>IFERROR(VLOOKUP($B234,'Section 2'!$C$16:$N$514,COLUMNS('Section 2'!$C$13:C$13),0),"")</f>
        <v/>
      </c>
      <c r="E234" s="130" t="str">
        <f>IF($D234="","",IF(ISBLANK(VLOOKUP($B234,'Section 2'!$C$16:$N$514,COLUMNS('Section 2'!$C$13:D$13),0)),"",VLOOKUP($B234,'Section 2'!$C$16:$N$514,COLUMNS('Section 2'!$C$13:D$13),0)))</f>
        <v/>
      </c>
      <c r="F234" s="129" t="str">
        <f>IF($D234="","",IF(ISBLANK(VLOOKUP($B234,'Section 2'!$C$16:$N$514,COLUMNS('Section 2'!$C$13:E$13),0)),"",VLOOKUP($B234,'Section 2'!$C$16:$N$514,COLUMNS('Section 2'!$C$13:E$13),0)))</f>
        <v/>
      </c>
      <c r="G234" s="129" t="str">
        <f>IF($D234="","",IF(ISBLANK(VLOOKUP($B234,'Section 2'!$C$16:$N$514,COLUMNS('Section 2'!$C$13:F$13),0)),"",VLOOKUP($B234,'Section 2'!$C$16:$N$514,COLUMNS('Section 2'!$C$13:F$13),0)))</f>
        <v/>
      </c>
      <c r="H234" s="129" t="str">
        <f>IF($D234="","",IF(ISBLANK(VLOOKUP($B234,'Section 2'!$C$16:$N$514,COLUMNS('Section 2'!$C$13:G$13),0)),"",VLOOKUP($B234,'Section 2'!$C$16:$N$514,COLUMNS('Section 2'!$C$13:G$13),0)))</f>
        <v/>
      </c>
      <c r="I234" s="129" t="str">
        <f>IF($D234="","",IF(ISBLANK(VLOOKUP($B234,'Section 2'!$C$16:$N$514,COLUMNS('Section 2'!$C$13:H$13),0)),"",VLOOKUP($B234,'Section 2'!$C$16:$N$514,COLUMNS('Section 2'!$C$13:H$13),0)))</f>
        <v/>
      </c>
      <c r="J234" s="129" t="str">
        <f>IF($D234="","",IF(ISBLANK(VLOOKUP($B234,'Section 2'!$C$16:$N$514,COLUMNS('Section 2'!$C$13:I$13),0)),"",VLOOKUP($B234,'Section 2'!$C$16:$N$514,COLUMNS('Section 2'!$C$13:I$13),0)))</f>
        <v/>
      </c>
      <c r="K234" s="129" t="str">
        <f>IF($D234="","",IF(ISBLANK(VLOOKUP($B234,'Section 2'!$C$16:$N$514,COLUMNS('Section 2'!$C$13:J$13),0)),"",VLOOKUP($B234,'Section 2'!$C$16:$N$514,COLUMNS('Section 2'!$C$13:J$13),0)))</f>
        <v/>
      </c>
      <c r="L234" s="129" t="str">
        <f>IF($D234="","",IF(ISBLANK(VLOOKUP($B234,'Section 2'!$C$16:$N$514,COLUMNS('Section 2'!$C$13:K$13),0)),"",VLOOKUP($B234,'Section 2'!$C$16:$N$514,COLUMNS('Section 2'!$C$13:K$13),0)))</f>
        <v/>
      </c>
      <c r="M234" s="129" t="str">
        <f>IF($D234="","",IF(ISBLANK(VLOOKUP($B234,'Section 2'!$C$16:$N$514,COLUMNS('Section 2'!$C$13:L$13),0)),"",VLOOKUP($B234,'Section 2'!$C$16:$N$514,COLUMNS('Section 2'!$C$13:L$13),0)))</f>
        <v/>
      </c>
      <c r="N234" s="129" t="str">
        <f>IF($D234="","",IF(ISBLANK(VLOOKUP($B234,'Section 2'!$C$16:$N$514,COLUMNS('Section 2'!$C$13:M$13),0)),"",VLOOKUP($B234,'Section 2'!$C$16:$N$514,COLUMNS('Section 2'!$C$13:M$13),0)))</f>
        <v/>
      </c>
      <c r="O234" s="130" t="str">
        <f>IF($M234=Lists!$K$4,IF(ISBLANK(VLOOKUP($B234,'Section 2'!$C$16:$N$514,COLUMNS('Section 2'!$C$13:N$13),0)),"",VLOOKUP($B234,'Section 2'!$C$16:$N$514,COLUMNS('Section 2'!$C$13:N$13),0)),"")</f>
        <v/>
      </c>
      <c r="P234" s="133"/>
      <c r="Q234" s="133"/>
      <c r="R234" s="133"/>
      <c r="S234" s="133"/>
      <c r="T234" s="133"/>
      <c r="U234" s="133"/>
      <c r="V234" s="133"/>
      <c r="W234" s="133"/>
      <c r="X234" s="133"/>
      <c r="Y234" s="133"/>
      <c r="Z234" s="133"/>
      <c r="AA234" s="133"/>
      <c r="AB234" s="133"/>
      <c r="AC234" s="133"/>
      <c r="AD234" s="133"/>
      <c r="AE234" s="133"/>
      <c r="AF234" s="133"/>
      <c r="AG234" s="133"/>
      <c r="AH234" s="133"/>
      <c r="AI234" s="133"/>
      <c r="AJ234" s="133"/>
      <c r="AK234" s="133"/>
      <c r="AL234" s="133"/>
      <c r="AM234" s="133"/>
      <c r="AN234" s="133"/>
      <c r="AO234" s="133"/>
      <c r="AP234" s="133"/>
      <c r="AQ234" s="133"/>
      <c r="AR234" s="133"/>
      <c r="AS234" s="133"/>
      <c r="AT234" s="133"/>
      <c r="AU234" s="133"/>
      <c r="AV234" s="133"/>
      <c r="AW234" s="133"/>
      <c r="AX234" s="133"/>
      <c r="AY234" s="133"/>
      <c r="AZ234" s="133"/>
      <c r="BA234" s="133"/>
      <c r="BB234" s="133"/>
      <c r="BC234" s="133"/>
      <c r="BD234" s="133"/>
      <c r="BE234" s="133"/>
      <c r="BF234" s="133"/>
      <c r="BG234" s="133"/>
      <c r="BH234" s="133"/>
      <c r="BI234" s="133"/>
      <c r="BJ234" s="133"/>
      <c r="BK234" s="133"/>
      <c r="BL234" s="133"/>
      <c r="BM234" s="133"/>
      <c r="BN234" s="133"/>
      <c r="BO234" s="133"/>
      <c r="BP234" s="133"/>
      <c r="BQ234" s="133"/>
      <c r="BR234" s="133"/>
      <c r="BS234" s="133"/>
      <c r="BT234" s="133"/>
      <c r="BU234" s="133"/>
      <c r="BV234" s="133"/>
      <c r="BW234" s="133"/>
      <c r="BX234" s="133"/>
      <c r="BY234" s="133"/>
      <c r="BZ234" s="133"/>
    </row>
    <row r="235" spans="1:78" s="53" customFormat="1" ht="12.75" customHeight="1" x14ac:dyDescent="0.25">
      <c r="A235" s="53" t="str">
        <f>IF(D235="","",ROWS($A$1:A235))</f>
        <v/>
      </c>
      <c r="B235" s="56">
        <v>234</v>
      </c>
      <c r="C235" s="129" t="str">
        <f t="shared" si="3"/>
        <v/>
      </c>
      <c r="D235" s="129" t="str">
        <f>IFERROR(VLOOKUP($B235,'Section 2'!$C$16:$N$514,COLUMNS('Section 2'!$C$13:C$13),0),"")</f>
        <v/>
      </c>
      <c r="E235" s="130" t="str">
        <f>IF($D235="","",IF(ISBLANK(VLOOKUP($B235,'Section 2'!$C$16:$N$514,COLUMNS('Section 2'!$C$13:D$13),0)),"",VLOOKUP($B235,'Section 2'!$C$16:$N$514,COLUMNS('Section 2'!$C$13:D$13),0)))</f>
        <v/>
      </c>
      <c r="F235" s="129" t="str">
        <f>IF($D235="","",IF(ISBLANK(VLOOKUP($B235,'Section 2'!$C$16:$N$514,COLUMNS('Section 2'!$C$13:E$13),0)),"",VLOOKUP($B235,'Section 2'!$C$16:$N$514,COLUMNS('Section 2'!$C$13:E$13),0)))</f>
        <v/>
      </c>
      <c r="G235" s="129" t="str">
        <f>IF($D235="","",IF(ISBLANK(VLOOKUP($B235,'Section 2'!$C$16:$N$514,COLUMNS('Section 2'!$C$13:F$13),0)),"",VLOOKUP($B235,'Section 2'!$C$16:$N$514,COLUMNS('Section 2'!$C$13:F$13),0)))</f>
        <v/>
      </c>
      <c r="H235" s="129" t="str">
        <f>IF($D235="","",IF(ISBLANK(VLOOKUP($B235,'Section 2'!$C$16:$N$514,COLUMNS('Section 2'!$C$13:G$13),0)),"",VLOOKUP($B235,'Section 2'!$C$16:$N$514,COLUMNS('Section 2'!$C$13:G$13),0)))</f>
        <v/>
      </c>
      <c r="I235" s="129" t="str">
        <f>IF($D235="","",IF(ISBLANK(VLOOKUP($B235,'Section 2'!$C$16:$N$514,COLUMNS('Section 2'!$C$13:H$13),0)),"",VLOOKUP($B235,'Section 2'!$C$16:$N$514,COLUMNS('Section 2'!$C$13:H$13),0)))</f>
        <v/>
      </c>
      <c r="J235" s="129" t="str">
        <f>IF($D235="","",IF(ISBLANK(VLOOKUP($B235,'Section 2'!$C$16:$N$514,COLUMNS('Section 2'!$C$13:I$13),0)),"",VLOOKUP($B235,'Section 2'!$C$16:$N$514,COLUMNS('Section 2'!$C$13:I$13),0)))</f>
        <v/>
      </c>
      <c r="K235" s="129" t="str">
        <f>IF($D235="","",IF(ISBLANK(VLOOKUP($B235,'Section 2'!$C$16:$N$514,COLUMNS('Section 2'!$C$13:J$13),0)),"",VLOOKUP($B235,'Section 2'!$C$16:$N$514,COLUMNS('Section 2'!$C$13:J$13),0)))</f>
        <v/>
      </c>
      <c r="L235" s="129" t="str">
        <f>IF($D235="","",IF(ISBLANK(VLOOKUP($B235,'Section 2'!$C$16:$N$514,COLUMNS('Section 2'!$C$13:K$13),0)),"",VLOOKUP($B235,'Section 2'!$C$16:$N$514,COLUMNS('Section 2'!$C$13:K$13),0)))</f>
        <v/>
      </c>
      <c r="M235" s="129" t="str">
        <f>IF($D235="","",IF(ISBLANK(VLOOKUP($B235,'Section 2'!$C$16:$N$514,COLUMNS('Section 2'!$C$13:L$13),0)),"",VLOOKUP($B235,'Section 2'!$C$16:$N$514,COLUMNS('Section 2'!$C$13:L$13),0)))</f>
        <v/>
      </c>
      <c r="N235" s="129" t="str">
        <f>IF($D235="","",IF(ISBLANK(VLOOKUP($B235,'Section 2'!$C$16:$N$514,COLUMNS('Section 2'!$C$13:M$13),0)),"",VLOOKUP($B235,'Section 2'!$C$16:$N$514,COLUMNS('Section 2'!$C$13:M$13),0)))</f>
        <v/>
      </c>
      <c r="O235" s="130" t="str">
        <f>IF($M235=Lists!$K$4,IF(ISBLANK(VLOOKUP($B235,'Section 2'!$C$16:$N$514,COLUMNS('Section 2'!$C$13:N$13),0)),"",VLOOKUP($B235,'Section 2'!$C$16:$N$514,COLUMNS('Section 2'!$C$13:N$13),0)),"")</f>
        <v/>
      </c>
      <c r="P235" s="133"/>
      <c r="Q235" s="133"/>
      <c r="R235" s="133"/>
      <c r="S235" s="133"/>
      <c r="T235" s="133"/>
      <c r="U235" s="133"/>
      <c r="V235" s="133"/>
      <c r="W235" s="133"/>
      <c r="X235" s="133"/>
      <c r="Y235" s="133"/>
      <c r="Z235" s="133"/>
      <c r="AA235" s="133"/>
      <c r="AB235" s="133"/>
      <c r="AC235" s="133"/>
      <c r="AD235" s="133"/>
      <c r="AE235" s="133"/>
      <c r="AF235" s="133"/>
      <c r="AG235" s="133"/>
      <c r="AH235" s="133"/>
      <c r="AI235" s="133"/>
      <c r="AJ235" s="133"/>
      <c r="AK235" s="133"/>
      <c r="AL235" s="133"/>
      <c r="AM235" s="133"/>
      <c r="AN235" s="133"/>
      <c r="AO235" s="133"/>
      <c r="AP235" s="133"/>
      <c r="AQ235" s="133"/>
      <c r="AR235" s="133"/>
      <c r="AS235" s="133"/>
      <c r="AT235" s="133"/>
      <c r="AU235" s="133"/>
      <c r="AV235" s="133"/>
      <c r="AW235" s="133"/>
      <c r="AX235" s="133"/>
      <c r="AY235" s="133"/>
      <c r="AZ235" s="133"/>
      <c r="BA235" s="133"/>
      <c r="BB235" s="133"/>
      <c r="BC235" s="133"/>
      <c r="BD235" s="133"/>
      <c r="BE235" s="133"/>
      <c r="BF235" s="133"/>
      <c r="BG235" s="133"/>
      <c r="BH235" s="133"/>
      <c r="BI235" s="133"/>
      <c r="BJ235" s="133"/>
      <c r="BK235" s="133"/>
      <c r="BL235" s="133"/>
      <c r="BM235" s="133"/>
      <c r="BN235" s="133"/>
      <c r="BO235" s="133"/>
      <c r="BP235" s="133"/>
      <c r="BQ235" s="133"/>
      <c r="BR235" s="133"/>
      <c r="BS235" s="133"/>
      <c r="BT235" s="133"/>
      <c r="BU235" s="133"/>
      <c r="BV235" s="133"/>
      <c r="BW235" s="133"/>
      <c r="BX235" s="133"/>
      <c r="BY235" s="133"/>
      <c r="BZ235" s="133"/>
    </row>
    <row r="236" spans="1:78" s="53" customFormat="1" ht="12.75" customHeight="1" x14ac:dyDescent="0.25">
      <c r="A236" s="53" t="str">
        <f>IF(D236="","",ROWS($A$1:A236))</f>
        <v/>
      </c>
      <c r="B236" s="56">
        <v>235</v>
      </c>
      <c r="C236" s="129" t="str">
        <f t="shared" si="3"/>
        <v/>
      </c>
      <c r="D236" s="129" t="str">
        <f>IFERROR(VLOOKUP($B236,'Section 2'!$C$16:$N$514,COLUMNS('Section 2'!$C$13:C$13),0),"")</f>
        <v/>
      </c>
      <c r="E236" s="130" t="str">
        <f>IF($D236="","",IF(ISBLANK(VLOOKUP($B236,'Section 2'!$C$16:$N$514,COLUMNS('Section 2'!$C$13:D$13),0)),"",VLOOKUP($B236,'Section 2'!$C$16:$N$514,COLUMNS('Section 2'!$C$13:D$13),0)))</f>
        <v/>
      </c>
      <c r="F236" s="129" t="str">
        <f>IF($D236="","",IF(ISBLANK(VLOOKUP($B236,'Section 2'!$C$16:$N$514,COLUMNS('Section 2'!$C$13:E$13),0)),"",VLOOKUP($B236,'Section 2'!$C$16:$N$514,COLUMNS('Section 2'!$C$13:E$13),0)))</f>
        <v/>
      </c>
      <c r="G236" s="129" t="str">
        <f>IF($D236="","",IF(ISBLANK(VLOOKUP($B236,'Section 2'!$C$16:$N$514,COLUMNS('Section 2'!$C$13:F$13),0)),"",VLOOKUP($B236,'Section 2'!$C$16:$N$514,COLUMNS('Section 2'!$C$13:F$13),0)))</f>
        <v/>
      </c>
      <c r="H236" s="129" t="str">
        <f>IF($D236="","",IF(ISBLANK(VLOOKUP($B236,'Section 2'!$C$16:$N$514,COLUMNS('Section 2'!$C$13:G$13),0)),"",VLOOKUP($B236,'Section 2'!$C$16:$N$514,COLUMNS('Section 2'!$C$13:G$13),0)))</f>
        <v/>
      </c>
      <c r="I236" s="129" t="str">
        <f>IF($D236="","",IF(ISBLANK(VLOOKUP($B236,'Section 2'!$C$16:$N$514,COLUMNS('Section 2'!$C$13:H$13),0)),"",VLOOKUP($B236,'Section 2'!$C$16:$N$514,COLUMNS('Section 2'!$C$13:H$13),0)))</f>
        <v/>
      </c>
      <c r="J236" s="129" t="str">
        <f>IF($D236="","",IF(ISBLANK(VLOOKUP($B236,'Section 2'!$C$16:$N$514,COLUMNS('Section 2'!$C$13:I$13),0)),"",VLOOKUP($B236,'Section 2'!$C$16:$N$514,COLUMNS('Section 2'!$C$13:I$13),0)))</f>
        <v/>
      </c>
      <c r="K236" s="129" t="str">
        <f>IF($D236="","",IF(ISBLANK(VLOOKUP($B236,'Section 2'!$C$16:$N$514,COLUMNS('Section 2'!$C$13:J$13),0)),"",VLOOKUP($B236,'Section 2'!$C$16:$N$514,COLUMNS('Section 2'!$C$13:J$13),0)))</f>
        <v/>
      </c>
      <c r="L236" s="129" t="str">
        <f>IF($D236="","",IF(ISBLANK(VLOOKUP($B236,'Section 2'!$C$16:$N$514,COLUMNS('Section 2'!$C$13:K$13),0)),"",VLOOKUP($B236,'Section 2'!$C$16:$N$514,COLUMNS('Section 2'!$C$13:K$13),0)))</f>
        <v/>
      </c>
      <c r="M236" s="129" t="str">
        <f>IF($D236="","",IF(ISBLANK(VLOOKUP($B236,'Section 2'!$C$16:$N$514,COLUMNS('Section 2'!$C$13:L$13),0)),"",VLOOKUP($B236,'Section 2'!$C$16:$N$514,COLUMNS('Section 2'!$C$13:L$13),0)))</f>
        <v/>
      </c>
      <c r="N236" s="129" t="str">
        <f>IF($D236="","",IF(ISBLANK(VLOOKUP($B236,'Section 2'!$C$16:$N$514,COLUMNS('Section 2'!$C$13:M$13),0)),"",VLOOKUP($B236,'Section 2'!$C$16:$N$514,COLUMNS('Section 2'!$C$13:M$13),0)))</f>
        <v/>
      </c>
      <c r="O236" s="130" t="str">
        <f>IF($M236=Lists!$K$4,IF(ISBLANK(VLOOKUP($B236,'Section 2'!$C$16:$N$514,COLUMNS('Section 2'!$C$13:N$13),0)),"",VLOOKUP($B236,'Section 2'!$C$16:$N$514,COLUMNS('Section 2'!$C$13:N$13),0)),"")</f>
        <v/>
      </c>
      <c r="P236" s="133"/>
      <c r="Q236" s="133"/>
      <c r="R236" s="133"/>
      <c r="S236" s="133"/>
      <c r="T236" s="133"/>
      <c r="U236" s="133"/>
      <c r="V236" s="133"/>
      <c r="W236" s="133"/>
      <c r="X236" s="133"/>
      <c r="Y236" s="133"/>
      <c r="Z236" s="133"/>
      <c r="AA236" s="133"/>
      <c r="AB236" s="133"/>
      <c r="AC236" s="133"/>
      <c r="AD236" s="133"/>
      <c r="AE236" s="133"/>
      <c r="AF236" s="133"/>
      <c r="AG236" s="133"/>
      <c r="AH236" s="133"/>
      <c r="AI236" s="133"/>
      <c r="AJ236" s="133"/>
      <c r="AK236" s="133"/>
      <c r="AL236" s="133"/>
      <c r="AM236" s="133"/>
      <c r="AN236" s="133"/>
      <c r="AO236" s="133"/>
      <c r="AP236" s="133"/>
      <c r="AQ236" s="133"/>
      <c r="AR236" s="133"/>
      <c r="AS236" s="133"/>
      <c r="AT236" s="133"/>
      <c r="AU236" s="133"/>
      <c r="AV236" s="133"/>
      <c r="AW236" s="133"/>
      <c r="AX236" s="133"/>
      <c r="AY236" s="133"/>
      <c r="AZ236" s="133"/>
      <c r="BA236" s="133"/>
      <c r="BB236" s="133"/>
      <c r="BC236" s="133"/>
      <c r="BD236" s="133"/>
      <c r="BE236" s="133"/>
      <c r="BF236" s="133"/>
      <c r="BG236" s="133"/>
      <c r="BH236" s="133"/>
      <c r="BI236" s="133"/>
      <c r="BJ236" s="133"/>
      <c r="BK236" s="133"/>
      <c r="BL236" s="133"/>
      <c r="BM236" s="133"/>
      <c r="BN236" s="133"/>
      <c r="BO236" s="133"/>
      <c r="BP236" s="133"/>
      <c r="BQ236" s="133"/>
      <c r="BR236" s="133"/>
      <c r="BS236" s="133"/>
      <c r="BT236" s="133"/>
      <c r="BU236" s="133"/>
      <c r="BV236" s="133"/>
      <c r="BW236" s="133"/>
      <c r="BX236" s="133"/>
      <c r="BY236" s="133"/>
      <c r="BZ236" s="133"/>
    </row>
    <row r="237" spans="1:78" s="53" customFormat="1" ht="12.75" customHeight="1" x14ac:dyDescent="0.25">
      <c r="A237" s="53" t="str">
        <f>IF(D237="","",ROWS($A$1:A237))</f>
        <v/>
      </c>
      <c r="B237" s="56">
        <v>236</v>
      </c>
      <c r="C237" s="129" t="str">
        <f t="shared" si="3"/>
        <v/>
      </c>
      <c r="D237" s="129" t="str">
        <f>IFERROR(VLOOKUP($B237,'Section 2'!$C$16:$N$514,COLUMNS('Section 2'!$C$13:C$13),0),"")</f>
        <v/>
      </c>
      <c r="E237" s="130" t="str">
        <f>IF($D237="","",IF(ISBLANK(VLOOKUP($B237,'Section 2'!$C$16:$N$514,COLUMNS('Section 2'!$C$13:D$13),0)),"",VLOOKUP($B237,'Section 2'!$C$16:$N$514,COLUMNS('Section 2'!$C$13:D$13),0)))</f>
        <v/>
      </c>
      <c r="F237" s="129" t="str">
        <f>IF($D237="","",IF(ISBLANK(VLOOKUP($B237,'Section 2'!$C$16:$N$514,COLUMNS('Section 2'!$C$13:E$13),0)),"",VLOOKUP($B237,'Section 2'!$C$16:$N$514,COLUMNS('Section 2'!$C$13:E$13),0)))</f>
        <v/>
      </c>
      <c r="G237" s="129" t="str">
        <f>IF($D237="","",IF(ISBLANK(VLOOKUP($B237,'Section 2'!$C$16:$N$514,COLUMNS('Section 2'!$C$13:F$13),0)),"",VLOOKUP($B237,'Section 2'!$C$16:$N$514,COLUMNS('Section 2'!$C$13:F$13),0)))</f>
        <v/>
      </c>
      <c r="H237" s="129" t="str">
        <f>IF($D237="","",IF(ISBLANK(VLOOKUP($B237,'Section 2'!$C$16:$N$514,COLUMNS('Section 2'!$C$13:G$13),0)),"",VLOOKUP($B237,'Section 2'!$C$16:$N$514,COLUMNS('Section 2'!$C$13:G$13),0)))</f>
        <v/>
      </c>
      <c r="I237" s="129" t="str">
        <f>IF($D237="","",IF(ISBLANK(VLOOKUP($B237,'Section 2'!$C$16:$N$514,COLUMNS('Section 2'!$C$13:H$13),0)),"",VLOOKUP($B237,'Section 2'!$C$16:$N$514,COLUMNS('Section 2'!$C$13:H$13),0)))</f>
        <v/>
      </c>
      <c r="J237" s="129" t="str">
        <f>IF($D237="","",IF(ISBLANK(VLOOKUP($B237,'Section 2'!$C$16:$N$514,COLUMNS('Section 2'!$C$13:I$13),0)),"",VLOOKUP($B237,'Section 2'!$C$16:$N$514,COLUMNS('Section 2'!$C$13:I$13),0)))</f>
        <v/>
      </c>
      <c r="K237" s="129" t="str">
        <f>IF($D237="","",IF(ISBLANK(VLOOKUP($B237,'Section 2'!$C$16:$N$514,COLUMNS('Section 2'!$C$13:J$13),0)),"",VLOOKUP($B237,'Section 2'!$C$16:$N$514,COLUMNS('Section 2'!$C$13:J$13),0)))</f>
        <v/>
      </c>
      <c r="L237" s="129" t="str">
        <f>IF($D237="","",IF(ISBLANK(VLOOKUP($B237,'Section 2'!$C$16:$N$514,COLUMNS('Section 2'!$C$13:K$13),0)),"",VLOOKUP($B237,'Section 2'!$C$16:$N$514,COLUMNS('Section 2'!$C$13:K$13),0)))</f>
        <v/>
      </c>
      <c r="M237" s="129" t="str">
        <f>IF($D237="","",IF(ISBLANK(VLOOKUP($B237,'Section 2'!$C$16:$N$514,COLUMNS('Section 2'!$C$13:L$13),0)),"",VLOOKUP($B237,'Section 2'!$C$16:$N$514,COLUMNS('Section 2'!$C$13:L$13),0)))</f>
        <v/>
      </c>
      <c r="N237" s="129" t="str">
        <f>IF($D237="","",IF(ISBLANK(VLOOKUP($B237,'Section 2'!$C$16:$N$514,COLUMNS('Section 2'!$C$13:M$13),0)),"",VLOOKUP($B237,'Section 2'!$C$16:$N$514,COLUMNS('Section 2'!$C$13:M$13),0)))</f>
        <v/>
      </c>
      <c r="O237" s="130" t="str">
        <f>IF($M237=Lists!$K$4,IF(ISBLANK(VLOOKUP($B237,'Section 2'!$C$16:$N$514,COLUMNS('Section 2'!$C$13:N$13),0)),"",VLOOKUP($B237,'Section 2'!$C$16:$N$514,COLUMNS('Section 2'!$C$13:N$13),0)),"")</f>
        <v/>
      </c>
      <c r="P237" s="133"/>
      <c r="Q237" s="133"/>
      <c r="R237" s="133"/>
      <c r="S237" s="133"/>
      <c r="T237" s="133"/>
      <c r="U237" s="133"/>
      <c r="V237" s="133"/>
      <c r="W237" s="133"/>
      <c r="X237" s="133"/>
      <c r="Y237" s="133"/>
      <c r="Z237" s="133"/>
      <c r="AA237" s="133"/>
      <c r="AB237" s="133"/>
      <c r="AC237" s="133"/>
      <c r="AD237" s="133"/>
      <c r="AE237" s="133"/>
      <c r="AF237" s="133"/>
      <c r="AG237" s="133"/>
      <c r="AH237" s="133"/>
      <c r="AI237" s="133"/>
      <c r="AJ237" s="133"/>
      <c r="AK237" s="133"/>
      <c r="AL237" s="133"/>
      <c r="AM237" s="133"/>
      <c r="AN237" s="133"/>
      <c r="AO237" s="133"/>
      <c r="AP237" s="133"/>
      <c r="AQ237" s="133"/>
      <c r="AR237" s="133"/>
      <c r="AS237" s="133"/>
      <c r="AT237" s="133"/>
      <c r="AU237" s="133"/>
      <c r="AV237" s="133"/>
      <c r="AW237" s="133"/>
      <c r="AX237" s="133"/>
      <c r="AY237" s="133"/>
      <c r="AZ237" s="133"/>
      <c r="BA237" s="133"/>
      <c r="BB237" s="133"/>
      <c r="BC237" s="133"/>
      <c r="BD237" s="133"/>
      <c r="BE237" s="133"/>
      <c r="BF237" s="133"/>
      <c r="BG237" s="133"/>
      <c r="BH237" s="133"/>
      <c r="BI237" s="133"/>
      <c r="BJ237" s="133"/>
      <c r="BK237" s="133"/>
      <c r="BL237" s="133"/>
      <c r="BM237" s="133"/>
      <c r="BN237" s="133"/>
      <c r="BO237" s="133"/>
      <c r="BP237" s="133"/>
      <c r="BQ237" s="133"/>
      <c r="BR237" s="133"/>
      <c r="BS237" s="133"/>
      <c r="BT237" s="133"/>
      <c r="BU237" s="133"/>
      <c r="BV237" s="133"/>
      <c r="BW237" s="133"/>
      <c r="BX237" s="133"/>
      <c r="BY237" s="133"/>
      <c r="BZ237" s="133"/>
    </row>
    <row r="238" spans="1:78" s="53" customFormat="1" ht="12.75" customHeight="1" x14ac:dyDescent="0.25">
      <c r="A238" s="53" t="str">
        <f>IF(D238="","",ROWS($A$1:A238))</f>
        <v/>
      </c>
      <c r="B238" s="56">
        <v>237</v>
      </c>
      <c r="C238" s="129" t="str">
        <f t="shared" si="3"/>
        <v/>
      </c>
      <c r="D238" s="129" t="str">
        <f>IFERROR(VLOOKUP($B238,'Section 2'!$C$16:$N$514,COLUMNS('Section 2'!$C$13:C$13),0),"")</f>
        <v/>
      </c>
      <c r="E238" s="130" t="str">
        <f>IF($D238="","",IF(ISBLANK(VLOOKUP($B238,'Section 2'!$C$16:$N$514,COLUMNS('Section 2'!$C$13:D$13),0)),"",VLOOKUP($B238,'Section 2'!$C$16:$N$514,COLUMNS('Section 2'!$C$13:D$13),0)))</f>
        <v/>
      </c>
      <c r="F238" s="129" t="str">
        <f>IF($D238="","",IF(ISBLANK(VLOOKUP($B238,'Section 2'!$C$16:$N$514,COLUMNS('Section 2'!$C$13:E$13),0)),"",VLOOKUP($B238,'Section 2'!$C$16:$N$514,COLUMNS('Section 2'!$C$13:E$13),0)))</f>
        <v/>
      </c>
      <c r="G238" s="129" t="str">
        <f>IF($D238="","",IF(ISBLANK(VLOOKUP($B238,'Section 2'!$C$16:$N$514,COLUMNS('Section 2'!$C$13:F$13),0)),"",VLOOKUP($B238,'Section 2'!$C$16:$N$514,COLUMNS('Section 2'!$C$13:F$13),0)))</f>
        <v/>
      </c>
      <c r="H238" s="129" t="str">
        <f>IF($D238="","",IF(ISBLANK(VLOOKUP($B238,'Section 2'!$C$16:$N$514,COLUMNS('Section 2'!$C$13:G$13),0)),"",VLOOKUP($B238,'Section 2'!$C$16:$N$514,COLUMNS('Section 2'!$C$13:G$13),0)))</f>
        <v/>
      </c>
      <c r="I238" s="129" t="str">
        <f>IF($D238="","",IF(ISBLANK(VLOOKUP($B238,'Section 2'!$C$16:$N$514,COLUMNS('Section 2'!$C$13:H$13),0)),"",VLOOKUP($B238,'Section 2'!$C$16:$N$514,COLUMNS('Section 2'!$C$13:H$13),0)))</f>
        <v/>
      </c>
      <c r="J238" s="129" t="str">
        <f>IF($D238="","",IF(ISBLANK(VLOOKUP($B238,'Section 2'!$C$16:$N$514,COLUMNS('Section 2'!$C$13:I$13),0)),"",VLOOKUP($B238,'Section 2'!$C$16:$N$514,COLUMNS('Section 2'!$C$13:I$13),0)))</f>
        <v/>
      </c>
      <c r="K238" s="129" t="str">
        <f>IF($D238="","",IF(ISBLANK(VLOOKUP($B238,'Section 2'!$C$16:$N$514,COLUMNS('Section 2'!$C$13:J$13),0)),"",VLOOKUP($B238,'Section 2'!$C$16:$N$514,COLUMNS('Section 2'!$C$13:J$13),0)))</f>
        <v/>
      </c>
      <c r="L238" s="129" t="str">
        <f>IF($D238="","",IF(ISBLANK(VLOOKUP($B238,'Section 2'!$C$16:$N$514,COLUMNS('Section 2'!$C$13:K$13),0)),"",VLOOKUP($B238,'Section 2'!$C$16:$N$514,COLUMNS('Section 2'!$C$13:K$13),0)))</f>
        <v/>
      </c>
      <c r="M238" s="129" t="str">
        <f>IF($D238="","",IF(ISBLANK(VLOOKUP($B238,'Section 2'!$C$16:$N$514,COLUMNS('Section 2'!$C$13:L$13),0)),"",VLOOKUP($B238,'Section 2'!$C$16:$N$514,COLUMNS('Section 2'!$C$13:L$13),0)))</f>
        <v/>
      </c>
      <c r="N238" s="129" t="str">
        <f>IF($D238="","",IF(ISBLANK(VLOOKUP($B238,'Section 2'!$C$16:$N$514,COLUMNS('Section 2'!$C$13:M$13),0)),"",VLOOKUP($B238,'Section 2'!$C$16:$N$514,COLUMNS('Section 2'!$C$13:M$13),0)))</f>
        <v/>
      </c>
      <c r="O238" s="130" t="str">
        <f>IF($M238=Lists!$K$4,IF(ISBLANK(VLOOKUP($B238,'Section 2'!$C$16:$N$514,COLUMNS('Section 2'!$C$13:N$13),0)),"",VLOOKUP($B238,'Section 2'!$C$16:$N$514,COLUMNS('Section 2'!$C$13:N$13),0)),"")</f>
        <v/>
      </c>
      <c r="P238" s="133"/>
      <c r="Q238" s="133"/>
      <c r="R238" s="133"/>
      <c r="S238" s="133"/>
      <c r="T238" s="133"/>
      <c r="U238" s="133"/>
      <c r="V238" s="133"/>
      <c r="W238" s="133"/>
      <c r="X238" s="133"/>
      <c r="Y238" s="133"/>
      <c r="Z238" s="133"/>
      <c r="AA238" s="133"/>
      <c r="AB238" s="133"/>
      <c r="AC238" s="133"/>
      <c r="AD238" s="133"/>
      <c r="AE238" s="133"/>
      <c r="AF238" s="133"/>
      <c r="AG238" s="133"/>
      <c r="AH238" s="133"/>
      <c r="AI238" s="133"/>
      <c r="AJ238" s="133"/>
      <c r="AK238" s="133"/>
      <c r="AL238" s="133"/>
      <c r="AM238" s="133"/>
      <c r="AN238" s="133"/>
      <c r="AO238" s="133"/>
      <c r="AP238" s="133"/>
      <c r="AQ238" s="133"/>
      <c r="AR238" s="133"/>
      <c r="AS238" s="133"/>
      <c r="AT238" s="133"/>
      <c r="AU238" s="133"/>
      <c r="AV238" s="133"/>
      <c r="AW238" s="133"/>
      <c r="AX238" s="133"/>
      <c r="AY238" s="133"/>
      <c r="AZ238" s="133"/>
      <c r="BA238" s="133"/>
      <c r="BB238" s="133"/>
      <c r="BC238" s="133"/>
      <c r="BD238" s="133"/>
      <c r="BE238" s="133"/>
      <c r="BF238" s="133"/>
      <c r="BG238" s="133"/>
      <c r="BH238" s="133"/>
      <c r="BI238" s="133"/>
      <c r="BJ238" s="133"/>
      <c r="BK238" s="133"/>
      <c r="BL238" s="133"/>
      <c r="BM238" s="133"/>
      <c r="BN238" s="133"/>
      <c r="BO238" s="133"/>
      <c r="BP238" s="133"/>
      <c r="BQ238" s="133"/>
      <c r="BR238" s="133"/>
      <c r="BS238" s="133"/>
      <c r="BT238" s="133"/>
      <c r="BU238" s="133"/>
      <c r="BV238" s="133"/>
      <c r="BW238" s="133"/>
      <c r="BX238" s="133"/>
      <c r="BY238" s="133"/>
      <c r="BZ238" s="133"/>
    </row>
    <row r="239" spans="1:78" s="53" customFormat="1" ht="12.75" customHeight="1" x14ac:dyDescent="0.25">
      <c r="A239" s="53" t="str">
        <f>IF(D239="","",ROWS($A$1:A239))</f>
        <v/>
      </c>
      <c r="B239" s="56">
        <v>238</v>
      </c>
      <c r="C239" s="129" t="str">
        <f t="shared" si="3"/>
        <v/>
      </c>
      <c r="D239" s="129" t="str">
        <f>IFERROR(VLOOKUP($B239,'Section 2'!$C$16:$N$514,COLUMNS('Section 2'!$C$13:C$13),0),"")</f>
        <v/>
      </c>
      <c r="E239" s="130" t="str">
        <f>IF($D239="","",IF(ISBLANK(VLOOKUP($B239,'Section 2'!$C$16:$N$514,COLUMNS('Section 2'!$C$13:D$13),0)),"",VLOOKUP($B239,'Section 2'!$C$16:$N$514,COLUMNS('Section 2'!$C$13:D$13),0)))</f>
        <v/>
      </c>
      <c r="F239" s="129" t="str">
        <f>IF($D239="","",IF(ISBLANK(VLOOKUP($B239,'Section 2'!$C$16:$N$514,COLUMNS('Section 2'!$C$13:E$13),0)),"",VLOOKUP($B239,'Section 2'!$C$16:$N$514,COLUMNS('Section 2'!$C$13:E$13),0)))</f>
        <v/>
      </c>
      <c r="G239" s="129" t="str">
        <f>IF($D239="","",IF(ISBLANK(VLOOKUP($B239,'Section 2'!$C$16:$N$514,COLUMNS('Section 2'!$C$13:F$13),0)),"",VLOOKUP($B239,'Section 2'!$C$16:$N$514,COLUMNS('Section 2'!$C$13:F$13),0)))</f>
        <v/>
      </c>
      <c r="H239" s="129" t="str">
        <f>IF($D239="","",IF(ISBLANK(VLOOKUP($B239,'Section 2'!$C$16:$N$514,COLUMNS('Section 2'!$C$13:G$13),0)),"",VLOOKUP($B239,'Section 2'!$C$16:$N$514,COLUMNS('Section 2'!$C$13:G$13),0)))</f>
        <v/>
      </c>
      <c r="I239" s="129" t="str">
        <f>IF($D239="","",IF(ISBLANK(VLOOKUP($B239,'Section 2'!$C$16:$N$514,COLUMNS('Section 2'!$C$13:H$13),0)),"",VLOOKUP($B239,'Section 2'!$C$16:$N$514,COLUMNS('Section 2'!$C$13:H$13),0)))</f>
        <v/>
      </c>
      <c r="J239" s="129" t="str">
        <f>IF($D239="","",IF(ISBLANK(VLOOKUP($B239,'Section 2'!$C$16:$N$514,COLUMNS('Section 2'!$C$13:I$13),0)),"",VLOOKUP($B239,'Section 2'!$C$16:$N$514,COLUMNS('Section 2'!$C$13:I$13),0)))</f>
        <v/>
      </c>
      <c r="K239" s="129" t="str">
        <f>IF($D239="","",IF(ISBLANK(VLOOKUP($B239,'Section 2'!$C$16:$N$514,COLUMNS('Section 2'!$C$13:J$13),0)),"",VLOOKUP($B239,'Section 2'!$C$16:$N$514,COLUMNS('Section 2'!$C$13:J$13),0)))</f>
        <v/>
      </c>
      <c r="L239" s="129" t="str">
        <f>IF($D239="","",IF(ISBLANK(VLOOKUP($B239,'Section 2'!$C$16:$N$514,COLUMNS('Section 2'!$C$13:K$13),0)),"",VLOOKUP($B239,'Section 2'!$C$16:$N$514,COLUMNS('Section 2'!$C$13:K$13),0)))</f>
        <v/>
      </c>
      <c r="M239" s="129" t="str">
        <f>IF($D239="","",IF(ISBLANK(VLOOKUP($B239,'Section 2'!$C$16:$N$514,COLUMNS('Section 2'!$C$13:L$13),0)),"",VLOOKUP($B239,'Section 2'!$C$16:$N$514,COLUMNS('Section 2'!$C$13:L$13),0)))</f>
        <v/>
      </c>
      <c r="N239" s="129" t="str">
        <f>IF($D239="","",IF(ISBLANK(VLOOKUP($B239,'Section 2'!$C$16:$N$514,COLUMNS('Section 2'!$C$13:M$13),0)),"",VLOOKUP($B239,'Section 2'!$C$16:$N$514,COLUMNS('Section 2'!$C$13:M$13),0)))</f>
        <v/>
      </c>
      <c r="O239" s="130" t="str">
        <f>IF($M239=Lists!$K$4,IF(ISBLANK(VLOOKUP($B239,'Section 2'!$C$16:$N$514,COLUMNS('Section 2'!$C$13:N$13),0)),"",VLOOKUP($B239,'Section 2'!$C$16:$N$514,COLUMNS('Section 2'!$C$13:N$13),0)),"")</f>
        <v/>
      </c>
      <c r="P239" s="133"/>
      <c r="Q239" s="133"/>
      <c r="R239" s="133"/>
      <c r="S239" s="133"/>
      <c r="T239" s="133"/>
      <c r="U239" s="133"/>
      <c r="V239" s="133"/>
      <c r="W239" s="133"/>
      <c r="X239" s="133"/>
      <c r="Y239" s="133"/>
      <c r="Z239" s="133"/>
      <c r="AA239" s="133"/>
      <c r="AB239" s="133"/>
      <c r="AC239" s="133"/>
      <c r="AD239" s="133"/>
      <c r="AE239" s="133"/>
      <c r="AF239" s="133"/>
      <c r="AG239" s="133"/>
      <c r="AH239" s="133"/>
      <c r="AI239" s="133"/>
      <c r="AJ239" s="133"/>
      <c r="AK239" s="133"/>
      <c r="AL239" s="133"/>
      <c r="AM239" s="133"/>
      <c r="AN239" s="133"/>
      <c r="AO239" s="133"/>
      <c r="AP239" s="133"/>
      <c r="AQ239" s="133"/>
      <c r="AR239" s="133"/>
      <c r="AS239" s="133"/>
      <c r="AT239" s="133"/>
      <c r="AU239" s="133"/>
      <c r="AV239" s="133"/>
      <c r="AW239" s="133"/>
      <c r="AX239" s="133"/>
      <c r="AY239" s="133"/>
      <c r="AZ239" s="133"/>
      <c r="BA239" s="133"/>
      <c r="BB239" s="133"/>
      <c r="BC239" s="133"/>
      <c r="BD239" s="133"/>
      <c r="BE239" s="133"/>
      <c r="BF239" s="133"/>
      <c r="BG239" s="133"/>
      <c r="BH239" s="133"/>
      <c r="BI239" s="133"/>
      <c r="BJ239" s="133"/>
      <c r="BK239" s="133"/>
      <c r="BL239" s="133"/>
      <c r="BM239" s="133"/>
      <c r="BN239" s="133"/>
      <c r="BO239" s="133"/>
      <c r="BP239" s="133"/>
      <c r="BQ239" s="133"/>
      <c r="BR239" s="133"/>
      <c r="BS239" s="133"/>
      <c r="BT239" s="133"/>
      <c r="BU239" s="133"/>
      <c r="BV239" s="133"/>
      <c r="BW239" s="133"/>
      <c r="BX239" s="133"/>
      <c r="BY239" s="133"/>
      <c r="BZ239" s="133"/>
    </row>
    <row r="240" spans="1:78" s="53" customFormat="1" ht="12.75" customHeight="1" x14ac:dyDescent="0.25">
      <c r="A240" s="53" t="str">
        <f>IF(D240="","",ROWS($A$1:A240))</f>
        <v/>
      </c>
      <c r="B240" s="56">
        <v>239</v>
      </c>
      <c r="C240" s="129" t="str">
        <f t="shared" si="3"/>
        <v/>
      </c>
      <c r="D240" s="129" t="str">
        <f>IFERROR(VLOOKUP($B240,'Section 2'!$C$16:$N$514,COLUMNS('Section 2'!$C$13:C$13),0),"")</f>
        <v/>
      </c>
      <c r="E240" s="130" t="str">
        <f>IF($D240="","",IF(ISBLANK(VLOOKUP($B240,'Section 2'!$C$16:$N$514,COLUMNS('Section 2'!$C$13:D$13),0)),"",VLOOKUP($B240,'Section 2'!$C$16:$N$514,COLUMNS('Section 2'!$C$13:D$13),0)))</f>
        <v/>
      </c>
      <c r="F240" s="129" t="str">
        <f>IF($D240="","",IF(ISBLANK(VLOOKUP($B240,'Section 2'!$C$16:$N$514,COLUMNS('Section 2'!$C$13:E$13),0)),"",VLOOKUP($B240,'Section 2'!$C$16:$N$514,COLUMNS('Section 2'!$C$13:E$13),0)))</f>
        <v/>
      </c>
      <c r="G240" s="129" t="str">
        <f>IF($D240="","",IF(ISBLANK(VLOOKUP($B240,'Section 2'!$C$16:$N$514,COLUMNS('Section 2'!$C$13:F$13),0)),"",VLOOKUP($B240,'Section 2'!$C$16:$N$514,COLUMNS('Section 2'!$C$13:F$13),0)))</f>
        <v/>
      </c>
      <c r="H240" s="129" t="str">
        <f>IF($D240="","",IF(ISBLANK(VLOOKUP($B240,'Section 2'!$C$16:$N$514,COLUMNS('Section 2'!$C$13:G$13),0)),"",VLOOKUP($B240,'Section 2'!$C$16:$N$514,COLUMNS('Section 2'!$C$13:G$13),0)))</f>
        <v/>
      </c>
      <c r="I240" s="129" t="str">
        <f>IF($D240="","",IF(ISBLANK(VLOOKUP($B240,'Section 2'!$C$16:$N$514,COLUMNS('Section 2'!$C$13:H$13),0)),"",VLOOKUP($B240,'Section 2'!$C$16:$N$514,COLUMNS('Section 2'!$C$13:H$13),0)))</f>
        <v/>
      </c>
      <c r="J240" s="129" t="str">
        <f>IF($D240="","",IF(ISBLANK(VLOOKUP($B240,'Section 2'!$C$16:$N$514,COLUMNS('Section 2'!$C$13:I$13),0)),"",VLOOKUP($B240,'Section 2'!$C$16:$N$514,COLUMNS('Section 2'!$C$13:I$13),0)))</f>
        <v/>
      </c>
      <c r="K240" s="129" t="str">
        <f>IF($D240="","",IF(ISBLANK(VLOOKUP($B240,'Section 2'!$C$16:$N$514,COLUMNS('Section 2'!$C$13:J$13),0)),"",VLOOKUP($B240,'Section 2'!$C$16:$N$514,COLUMNS('Section 2'!$C$13:J$13),0)))</f>
        <v/>
      </c>
      <c r="L240" s="129" t="str">
        <f>IF($D240="","",IF(ISBLANK(VLOOKUP($B240,'Section 2'!$C$16:$N$514,COLUMNS('Section 2'!$C$13:K$13),0)),"",VLOOKUP($B240,'Section 2'!$C$16:$N$514,COLUMNS('Section 2'!$C$13:K$13),0)))</f>
        <v/>
      </c>
      <c r="M240" s="129" t="str">
        <f>IF($D240="","",IF(ISBLANK(VLOOKUP($B240,'Section 2'!$C$16:$N$514,COLUMNS('Section 2'!$C$13:L$13),0)),"",VLOOKUP($B240,'Section 2'!$C$16:$N$514,COLUMNS('Section 2'!$C$13:L$13),0)))</f>
        <v/>
      </c>
      <c r="N240" s="129" t="str">
        <f>IF($D240="","",IF(ISBLANK(VLOOKUP($B240,'Section 2'!$C$16:$N$514,COLUMNS('Section 2'!$C$13:M$13),0)),"",VLOOKUP($B240,'Section 2'!$C$16:$N$514,COLUMNS('Section 2'!$C$13:M$13),0)))</f>
        <v/>
      </c>
      <c r="O240" s="130" t="str">
        <f>IF($M240=Lists!$K$4,IF(ISBLANK(VLOOKUP($B240,'Section 2'!$C$16:$N$514,COLUMNS('Section 2'!$C$13:N$13),0)),"",VLOOKUP($B240,'Section 2'!$C$16:$N$514,COLUMNS('Section 2'!$C$13:N$13),0)),"")</f>
        <v/>
      </c>
      <c r="P240" s="133"/>
      <c r="Q240" s="133"/>
      <c r="R240" s="133"/>
      <c r="S240" s="133"/>
      <c r="T240" s="133"/>
      <c r="U240" s="133"/>
      <c r="V240" s="133"/>
      <c r="W240" s="133"/>
      <c r="X240" s="133"/>
      <c r="Y240" s="133"/>
      <c r="Z240" s="133"/>
      <c r="AA240" s="133"/>
      <c r="AB240" s="133"/>
      <c r="AC240" s="133"/>
      <c r="AD240" s="133"/>
      <c r="AE240" s="133"/>
      <c r="AF240" s="133"/>
      <c r="AG240" s="133"/>
      <c r="AH240" s="133"/>
      <c r="AI240" s="133"/>
      <c r="AJ240" s="133"/>
      <c r="AK240" s="133"/>
      <c r="AL240" s="133"/>
      <c r="AM240" s="133"/>
      <c r="AN240" s="133"/>
      <c r="AO240" s="133"/>
      <c r="AP240" s="133"/>
      <c r="AQ240" s="133"/>
      <c r="AR240" s="133"/>
      <c r="AS240" s="133"/>
      <c r="AT240" s="133"/>
      <c r="AU240" s="133"/>
      <c r="AV240" s="133"/>
      <c r="AW240" s="133"/>
      <c r="AX240" s="133"/>
      <c r="AY240" s="133"/>
      <c r="AZ240" s="133"/>
      <c r="BA240" s="133"/>
      <c r="BB240" s="133"/>
      <c r="BC240" s="133"/>
      <c r="BD240" s="133"/>
      <c r="BE240" s="133"/>
      <c r="BF240" s="133"/>
      <c r="BG240" s="133"/>
      <c r="BH240" s="133"/>
      <c r="BI240" s="133"/>
      <c r="BJ240" s="133"/>
      <c r="BK240" s="133"/>
      <c r="BL240" s="133"/>
      <c r="BM240" s="133"/>
      <c r="BN240" s="133"/>
      <c r="BO240" s="133"/>
      <c r="BP240" s="133"/>
      <c r="BQ240" s="133"/>
      <c r="BR240" s="133"/>
      <c r="BS240" s="133"/>
      <c r="BT240" s="133"/>
      <c r="BU240" s="133"/>
      <c r="BV240" s="133"/>
      <c r="BW240" s="133"/>
      <c r="BX240" s="133"/>
      <c r="BY240" s="133"/>
      <c r="BZ240" s="133"/>
    </row>
    <row r="241" spans="1:78" s="53" customFormat="1" ht="12.75" customHeight="1" x14ac:dyDescent="0.25">
      <c r="A241" s="53" t="str">
        <f>IF(D241="","",ROWS($A$1:A241))</f>
        <v/>
      </c>
      <c r="B241" s="56">
        <v>240</v>
      </c>
      <c r="C241" s="129" t="str">
        <f t="shared" si="3"/>
        <v/>
      </c>
      <c r="D241" s="129" t="str">
        <f>IFERROR(VLOOKUP($B241,'Section 2'!$C$16:$N$514,COLUMNS('Section 2'!$C$13:C$13),0),"")</f>
        <v/>
      </c>
      <c r="E241" s="130" t="str">
        <f>IF($D241="","",IF(ISBLANK(VLOOKUP($B241,'Section 2'!$C$16:$N$514,COLUMNS('Section 2'!$C$13:D$13),0)),"",VLOOKUP($B241,'Section 2'!$C$16:$N$514,COLUMNS('Section 2'!$C$13:D$13),0)))</f>
        <v/>
      </c>
      <c r="F241" s="129" t="str">
        <f>IF($D241="","",IF(ISBLANK(VLOOKUP($B241,'Section 2'!$C$16:$N$514,COLUMNS('Section 2'!$C$13:E$13),0)),"",VLOOKUP($B241,'Section 2'!$C$16:$N$514,COLUMNS('Section 2'!$C$13:E$13),0)))</f>
        <v/>
      </c>
      <c r="G241" s="129" t="str">
        <f>IF($D241="","",IF(ISBLANK(VLOOKUP($B241,'Section 2'!$C$16:$N$514,COLUMNS('Section 2'!$C$13:F$13),0)),"",VLOOKUP($B241,'Section 2'!$C$16:$N$514,COLUMNS('Section 2'!$C$13:F$13),0)))</f>
        <v/>
      </c>
      <c r="H241" s="129" t="str">
        <f>IF($D241="","",IF(ISBLANK(VLOOKUP($B241,'Section 2'!$C$16:$N$514,COLUMNS('Section 2'!$C$13:G$13),0)),"",VLOOKUP($B241,'Section 2'!$C$16:$N$514,COLUMNS('Section 2'!$C$13:G$13),0)))</f>
        <v/>
      </c>
      <c r="I241" s="129" t="str">
        <f>IF($D241="","",IF(ISBLANK(VLOOKUP($B241,'Section 2'!$C$16:$N$514,COLUMNS('Section 2'!$C$13:H$13),0)),"",VLOOKUP($B241,'Section 2'!$C$16:$N$514,COLUMNS('Section 2'!$C$13:H$13),0)))</f>
        <v/>
      </c>
      <c r="J241" s="129" t="str">
        <f>IF($D241="","",IF(ISBLANK(VLOOKUP($B241,'Section 2'!$C$16:$N$514,COLUMNS('Section 2'!$C$13:I$13),0)),"",VLOOKUP($B241,'Section 2'!$C$16:$N$514,COLUMNS('Section 2'!$C$13:I$13),0)))</f>
        <v/>
      </c>
      <c r="K241" s="129" t="str">
        <f>IF($D241="","",IF(ISBLANK(VLOOKUP($B241,'Section 2'!$C$16:$N$514,COLUMNS('Section 2'!$C$13:J$13),0)),"",VLOOKUP($B241,'Section 2'!$C$16:$N$514,COLUMNS('Section 2'!$C$13:J$13),0)))</f>
        <v/>
      </c>
      <c r="L241" s="129" t="str">
        <f>IF($D241="","",IF(ISBLANK(VLOOKUP($B241,'Section 2'!$C$16:$N$514,COLUMNS('Section 2'!$C$13:K$13),0)),"",VLOOKUP($B241,'Section 2'!$C$16:$N$514,COLUMNS('Section 2'!$C$13:K$13),0)))</f>
        <v/>
      </c>
      <c r="M241" s="129" t="str">
        <f>IF($D241="","",IF(ISBLANK(VLOOKUP($B241,'Section 2'!$C$16:$N$514,COLUMNS('Section 2'!$C$13:L$13),0)),"",VLOOKUP($B241,'Section 2'!$C$16:$N$514,COLUMNS('Section 2'!$C$13:L$13),0)))</f>
        <v/>
      </c>
      <c r="N241" s="129" t="str">
        <f>IF($D241="","",IF(ISBLANK(VLOOKUP($B241,'Section 2'!$C$16:$N$514,COLUMNS('Section 2'!$C$13:M$13),0)),"",VLOOKUP($B241,'Section 2'!$C$16:$N$514,COLUMNS('Section 2'!$C$13:M$13),0)))</f>
        <v/>
      </c>
      <c r="O241" s="130" t="str">
        <f>IF($M241=Lists!$K$4,IF(ISBLANK(VLOOKUP($B241,'Section 2'!$C$16:$N$514,COLUMNS('Section 2'!$C$13:N$13),0)),"",VLOOKUP($B241,'Section 2'!$C$16:$N$514,COLUMNS('Section 2'!$C$13:N$13),0)),"")</f>
        <v/>
      </c>
      <c r="P241" s="133"/>
      <c r="Q241" s="133"/>
      <c r="R241" s="133"/>
      <c r="S241" s="133"/>
      <c r="T241" s="133"/>
      <c r="U241" s="133"/>
      <c r="V241" s="133"/>
      <c r="W241" s="133"/>
      <c r="X241" s="133"/>
      <c r="Y241" s="133"/>
      <c r="Z241" s="133"/>
      <c r="AA241" s="133"/>
      <c r="AB241" s="133"/>
      <c r="AC241" s="133"/>
      <c r="AD241" s="133"/>
      <c r="AE241" s="133"/>
      <c r="AF241" s="133"/>
      <c r="AG241" s="133"/>
      <c r="AH241" s="133"/>
      <c r="AI241" s="133"/>
      <c r="AJ241" s="133"/>
      <c r="AK241" s="133"/>
      <c r="AL241" s="133"/>
      <c r="AM241" s="133"/>
      <c r="AN241" s="133"/>
      <c r="AO241" s="133"/>
      <c r="AP241" s="133"/>
      <c r="AQ241" s="133"/>
      <c r="AR241" s="133"/>
      <c r="AS241" s="133"/>
      <c r="AT241" s="133"/>
      <c r="AU241" s="133"/>
      <c r="AV241" s="133"/>
      <c r="AW241" s="133"/>
      <c r="AX241" s="133"/>
      <c r="AY241" s="133"/>
      <c r="AZ241" s="133"/>
      <c r="BA241" s="133"/>
      <c r="BB241" s="133"/>
      <c r="BC241" s="133"/>
      <c r="BD241" s="133"/>
      <c r="BE241" s="133"/>
      <c r="BF241" s="133"/>
      <c r="BG241" s="133"/>
      <c r="BH241" s="133"/>
      <c r="BI241" s="133"/>
      <c r="BJ241" s="133"/>
      <c r="BK241" s="133"/>
      <c r="BL241" s="133"/>
      <c r="BM241" s="133"/>
      <c r="BN241" s="133"/>
      <c r="BO241" s="133"/>
      <c r="BP241" s="133"/>
      <c r="BQ241" s="133"/>
      <c r="BR241" s="133"/>
      <c r="BS241" s="133"/>
      <c r="BT241" s="133"/>
      <c r="BU241" s="133"/>
      <c r="BV241" s="133"/>
      <c r="BW241" s="133"/>
      <c r="BX241" s="133"/>
      <c r="BY241" s="133"/>
      <c r="BZ241" s="133"/>
    </row>
    <row r="242" spans="1:78" s="53" customFormat="1" ht="12.75" customHeight="1" x14ac:dyDescent="0.25">
      <c r="A242" s="53" t="str">
        <f>IF(D242="","",ROWS($A$1:A242))</f>
        <v/>
      </c>
      <c r="B242" s="56">
        <v>241</v>
      </c>
      <c r="C242" s="129" t="str">
        <f t="shared" si="3"/>
        <v/>
      </c>
      <c r="D242" s="129" t="str">
        <f>IFERROR(VLOOKUP($B242,'Section 2'!$C$16:$N$514,COLUMNS('Section 2'!$C$13:C$13),0),"")</f>
        <v/>
      </c>
      <c r="E242" s="130" t="str">
        <f>IF($D242="","",IF(ISBLANK(VLOOKUP($B242,'Section 2'!$C$16:$N$514,COLUMNS('Section 2'!$C$13:D$13),0)),"",VLOOKUP($B242,'Section 2'!$C$16:$N$514,COLUMNS('Section 2'!$C$13:D$13),0)))</f>
        <v/>
      </c>
      <c r="F242" s="129" t="str">
        <f>IF($D242="","",IF(ISBLANK(VLOOKUP($B242,'Section 2'!$C$16:$N$514,COLUMNS('Section 2'!$C$13:E$13),0)),"",VLOOKUP($B242,'Section 2'!$C$16:$N$514,COLUMNS('Section 2'!$C$13:E$13),0)))</f>
        <v/>
      </c>
      <c r="G242" s="129" t="str">
        <f>IF($D242="","",IF(ISBLANK(VLOOKUP($B242,'Section 2'!$C$16:$N$514,COLUMNS('Section 2'!$C$13:F$13),0)),"",VLOOKUP($B242,'Section 2'!$C$16:$N$514,COLUMNS('Section 2'!$C$13:F$13),0)))</f>
        <v/>
      </c>
      <c r="H242" s="129" t="str">
        <f>IF($D242="","",IF(ISBLANK(VLOOKUP($B242,'Section 2'!$C$16:$N$514,COLUMNS('Section 2'!$C$13:G$13),0)),"",VLOOKUP($B242,'Section 2'!$C$16:$N$514,COLUMNS('Section 2'!$C$13:G$13),0)))</f>
        <v/>
      </c>
      <c r="I242" s="129" t="str">
        <f>IF($D242="","",IF(ISBLANK(VLOOKUP($B242,'Section 2'!$C$16:$N$514,COLUMNS('Section 2'!$C$13:H$13),0)),"",VLOOKUP($B242,'Section 2'!$C$16:$N$514,COLUMNS('Section 2'!$C$13:H$13),0)))</f>
        <v/>
      </c>
      <c r="J242" s="129" t="str">
        <f>IF($D242="","",IF(ISBLANK(VLOOKUP($B242,'Section 2'!$C$16:$N$514,COLUMNS('Section 2'!$C$13:I$13),0)),"",VLOOKUP($B242,'Section 2'!$C$16:$N$514,COLUMNS('Section 2'!$C$13:I$13),0)))</f>
        <v/>
      </c>
      <c r="K242" s="129" t="str">
        <f>IF($D242="","",IF(ISBLANK(VLOOKUP($B242,'Section 2'!$C$16:$N$514,COLUMNS('Section 2'!$C$13:J$13),0)),"",VLOOKUP($B242,'Section 2'!$C$16:$N$514,COLUMNS('Section 2'!$C$13:J$13),0)))</f>
        <v/>
      </c>
      <c r="L242" s="129" t="str">
        <f>IF($D242="","",IF(ISBLANK(VLOOKUP($B242,'Section 2'!$C$16:$N$514,COLUMNS('Section 2'!$C$13:K$13),0)),"",VLOOKUP($B242,'Section 2'!$C$16:$N$514,COLUMNS('Section 2'!$C$13:K$13),0)))</f>
        <v/>
      </c>
      <c r="M242" s="129" t="str">
        <f>IF($D242="","",IF(ISBLANK(VLOOKUP($B242,'Section 2'!$C$16:$N$514,COLUMNS('Section 2'!$C$13:L$13),0)),"",VLOOKUP($B242,'Section 2'!$C$16:$N$514,COLUMNS('Section 2'!$C$13:L$13),0)))</f>
        <v/>
      </c>
      <c r="N242" s="129" t="str">
        <f>IF($D242="","",IF(ISBLANK(VLOOKUP($B242,'Section 2'!$C$16:$N$514,COLUMNS('Section 2'!$C$13:M$13),0)),"",VLOOKUP($B242,'Section 2'!$C$16:$N$514,COLUMNS('Section 2'!$C$13:M$13),0)))</f>
        <v/>
      </c>
      <c r="O242" s="130" t="str">
        <f>IF($M242=Lists!$K$4,IF(ISBLANK(VLOOKUP($B242,'Section 2'!$C$16:$N$514,COLUMNS('Section 2'!$C$13:N$13),0)),"",VLOOKUP($B242,'Section 2'!$C$16:$N$514,COLUMNS('Section 2'!$C$13:N$13),0)),"")</f>
        <v/>
      </c>
      <c r="P242" s="133"/>
      <c r="Q242" s="133"/>
      <c r="R242" s="133"/>
      <c r="S242" s="133"/>
      <c r="T242" s="133"/>
      <c r="U242" s="133"/>
      <c r="V242" s="133"/>
      <c r="W242" s="133"/>
      <c r="X242" s="133"/>
      <c r="Y242" s="133"/>
      <c r="Z242" s="133"/>
      <c r="AA242" s="133"/>
      <c r="AB242" s="133"/>
      <c r="AC242" s="133"/>
      <c r="AD242" s="133"/>
      <c r="AE242" s="133"/>
      <c r="AF242" s="133"/>
      <c r="AG242" s="133"/>
      <c r="AH242" s="133"/>
      <c r="AI242" s="133"/>
      <c r="AJ242" s="133"/>
      <c r="AK242" s="133"/>
      <c r="AL242" s="133"/>
      <c r="AM242" s="133"/>
      <c r="AN242" s="133"/>
      <c r="AO242" s="133"/>
      <c r="AP242" s="133"/>
      <c r="AQ242" s="133"/>
      <c r="AR242" s="133"/>
      <c r="AS242" s="133"/>
      <c r="AT242" s="133"/>
      <c r="AU242" s="133"/>
      <c r="AV242" s="133"/>
      <c r="AW242" s="133"/>
      <c r="AX242" s="133"/>
      <c r="AY242" s="133"/>
      <c r="AZ242" s="133"/>
      <c r="BA242" s="133"/>
      <c r="BB242" s="133"/>
      <c r="BC242" s="133"/>
      <c r="BD242" s="133"/>
      <c r="BE242" s="133"/>
      <c r="BF242" s="133"/>
      <c r="BG242" s="133"/>
      <c r="BH242" s="133"/>
      <c r="BI242" s="133"/>
      <c r="BJ242" s="133"/>
      <c r="BK242" s="133"/>
      <c r="BL242" s="133"/>
      <c r="BM242" s="133"/>
      <c r="BN242" s="133"/>
      <c r="BO242" s="133"/>
      <c r="BP242" s="133"/>
      <c r="BQ242" s="133"/>
      <c r="BR242" s="133"/>
      <c r="BS242" s="133"/>
      <c r="BT242" s="133"/>
      <c r="BU242" s="133"/>
      <c r="BV242" s="133"/>
      <c r="BW242" s="133"/>
      <c r="BX242" s="133"/>
      <c r="BY242" s="133"/>
      <c r="BZ242" s="133"/>
    </row>
    <row r="243" spans="1:78" s="53" customFormat="1" ht="12.75" customHeight="1" x14ac:dyDescent="0.25">
      <c r="A243" s="53" t="str">
        <f>IF(D243="","",ROWS($A$1:A243))</f>
        <v/>
      </c>
      <c r="B243" s="56">
        <v>242</v>
      </c>
      <c r="C243" s="129" t="str">
        <f t="shared" si="3"/>
        <v/>
      </c>
      <c r="D243" s="129" t="str">
        <f>IFERROR(VLOOKUP($B243,'Section 2'!$C$16:$N$514,COLUMNS('Section 2'!$C$13:C$13),0),"")</f>
        <v/>
      </c>
      <c r="E243" s="130" t="str">
        <f>IF($D243="","",IF(ISBLANK(VLOOKUP($B243,'Section 2'!$C$16:$N$514,COLUMNS('Section 2'!$C$13:D$13),0)),"",VLOOKUP($B243,'Section 2'!$C$16:$N$514,COLUMNS('Section 2'!$C$13:D$13),0)))</f>
        <v/>
      </c>
      <c r="F243" s="129" t="str">
        <f>IF($D243="","",IF(ISBLANK(VLOOKUP($B243,'Section 2'!$C$16:$N$514,COLUMNS('Section 2'!$C$13:E$13),0)),"",VLOOKUP($B243,'Section 2'!$C$16:$N$514,COLUMNS('Section 2'!$C$13:E$13),0)))</f>
        <v/>
      </c>
      <c r="G243" s="129" t="str">
        <f>IF($D243="","",IF(ISBLANK(VLOOKUP($B243,'Section 2'!$C$16:$N$514,COLUMNS('Section 2'!$C$13:F$13),0)),"",VLOOKUP($B243,'Section 2'!$C$16:$N$514,COLUMNS('Section 2'!$C$13:F$13),0)))</f>
        <v/>
      </c>
      <c r="H243" s="129" t="str">
        <f>IF($D243="","",IF(ISBLANK(VLOOKUP($B243,'Section 2'!$C$16:$N$514,COLUMNS('Section 2'!$C$13:G$13),0)),"",VLOOKUP($B243,'Section 2'!$C$16:$N$514,COLUMNS('Section 2'!$C$13:G$13),0)))</f>
        <v/>
      </c>
      <c r="I243" s="129" t="str">
        <f>IF($D243="","",IF(ISBLANK(VLOOKUP($B243,'Section 2'!$C$16:$N$514,COLUMNS('Section 2'!$C$13:H$13),0)),"",VLOOKUP($B243,'Section 2'!$C$16:$N$514,COLUMNS('Section 2'!$C$13:H$13),0)))</f>
        <v/>
      </c>
      <c r="J243" s="129" t="str">
        <f>IF($D243="","",IF(ISBLANK(VLOOKUP($B243,'Section 2'!$C$16:$N$514,COLUMNS('Section 2'!$C$13:I$13),0)),"",VLOOKUP($B243,'Section 2'!$C$16:$N$514,COLUMNS('Section 2'!$C$13:I$13),0)))</f>
        <v/>
      </c>
      <c r="K243" s="129" t="str">
        <f>IF($D243="","",IF(ISBLANK(VLOOKUP($B243,'Section 2'!$C$16:$N$514,COLUMNS('Section 2'!$C$13:J$13),0)),"",VLOOKUP($B243,'Section 2'!$C$16:$N$514,COLUMNS('Section 2'!$C$13:J$13),0)))</f>
        <v/>
      </c>
      <c r="L243" s="129" t="str">
        <f>IF($D243="","",IF(ISBLANK(VLOOKUP($B243,'Section 2'!$C$16:$N$514,COLUMNS('Section 2'!$C$13:K$13),0)),"",VLOOKUP($B243,'Section 2'!$C$16:$N$514,COLUMNS('Section 2'!$C$13:K$13),0)))</f>
        <v/>
      </c>
      <c r="M243" s="129" t="str">
        <f>IF($D243="","",IF(ISBLANK(VLOOKUP($B243,'Section 2'!$C$16:$N$514,COLUMNS('Section 2'!$C$13:L$13),0)),"",VLOOKUP($B243,'Section 2'!$C$16:$N$514,COLUMNS('Section 2'!$C$13:L$13),0)))</f>
        <v/>
      </c>
      <c r="N243" s="129" t="str">
        <f>IF($D243="","",IF(ISBLANK(VLOOKUP($B243,'Section 2'!$C$16:$N$514,COLUMNS('Section 2'!$C$13:M$13),0)),"",VLOOKUP($B243,'Section 2'!$C$16:$N$514,COLUMNS('Section 2'!$C$13:M$13),0)))</f>
        <v/>
      </c>
      <c r="O243" s="130" t="str">
        <f>IF($M243=Lists!$K$4,IF(ISBLANK(VLOOKUP($B243,'Section 2'!$C$16:$N$514,COLUMNS('Section 2'!$C$13:N$13),0)),"",VLOOKUP($B243,'Section 2'!$C$16:$N$514,COLUMNS('Section 2'!$C$13:N$13),0)),"")</f>
        <v/>
      </c>
      <c r="P243" s="133"/>
      <c r="Q243" s="133"/>
      <c r="R243" s="133"/>
      <c r="S243" s="133"/>
      <c r="T243" s="133"/>
      <c r="U243" s="133"/>
      <c r="V243" s="133"/>
      <c r="W243" s="133"/>
      <c r="X243" s="133"/>
      <c r="Y243" s="133"/>
      <c r="Z243" s="133"/>
      <c r="AA243" s="133"/>
      <c r="AB243" s="133"/>
      <c r="AC243" s="133"/>
      <c r="AD243" s="133"/>
      <c r="AE243" s="133"/>
      <c r="AF243" s="133"/>
      <c r="AG243" s="133"/>
      <c r="AH243" s="133"/>
      <c r="AI243" s="133"/>
      <c r="AJ243" s="133"/>
      <c r="AK243" s="133"/>
      <c r="AL243" s="133"/>
      <c r="AM243" s="133"/>
      <c r="AN243" s="133"/>
      <c r="AO243" s="133"/>
      <c r="AP243" s="133"/>
      <c r="AQ243" s="133"/>
      <c r="AR243" s="133"/>
      <c r="AS243" s="133"/>
      <c r="AT243" s="133"/>
      <c r="AU243" s="133"/>
      <c r="AV243" s="133"/>
      <c r="AW243" s="133"/>
      <c r="AX243" s="133"/>
      <c r="AY243" s="133"/>
      <c r="AZ243" s="133"/>
      <c r="BA243" s="133"/>
      <c r="BB243" s="133"/>
      <c r="BC243" s="133"/>
      <c r="BD243" s="133"/>
      <c r="BE243" s="133"/>
      <c r="BF243" s="133"/>
      <c r="BG243" s="133"/>
      <c r="BH243" s="133"/>
      <c r="BI243" s="133"/>
      <c r="BJ243" s="133"/>
      <c r="BK243" s="133"/>
      <c r="BL243" s="133"/>
      <c r="BM243" s="133"/>
      <c r="BN243" s="133"/>
      <c r="BO243" s="133"/>
      <c r="BP243" s="133"/>
      <c r="BQ243" s="133"/>
      <c r="BR243" s="133"/>
      <c r="BS243" s="133"/>
      <c r="BT243" s="133"/>
      <c r="BU243" s="133"/>
      <c r="BV243" s="133"/>
      <c r="BW243" s="133"/>
      <c r="BX243" s="133"/>
      <c r="BY243" s="133"/>
      <c r="BZ243" s="133"/>
    </row>
    <row r="244" spans="1:78" s="53" customFormat="1" ht="12.75" customHeight="1" x14ac:dyDescent="0.25">
      <c r="A244" s="53" t="str">
        <f>IF(D244="","",ROWS($A$1:A244))</f>
        <v/>
      </c>
      <c r="B244" s="56">
        <v>243</v>
      </c>
      <c r="C244" s="129" t="str">
        <f t="shared" si="3"/>
        <v/>
      </c>
      <c r="D244" s="129" t="str">
        <f>IFERROR(VLOOKUP($B244,'Section 2'!$C$16:$N$514,COLUMNS('Section 2'!$C$13:C$13),0),"")</f>
        <v/>
      </c>
      <c r="E244" s="130" t="str">
        <f>IF($D244="","",IF(ISBLANK(VLOOKUP($B244,'Section 2'!$C$16:$N$514,COLUMNS('Section 2'!$C$13:D$13),0)),"",VLOOKUP($B244,'Section 2'!$C$16:$N$514,COLUMNS('Section 2'!$C$13:D$13),0)))</f>
        <v/>
      </c>
      <c r="F244" s="129" t="str">
        <f>IF($D244="","",IF(ISBLANK(VLOOKUP($B244,'Section 2'!$C$16:$N$514,COLUMNS('Section 2'!$C$13:E$13),0)),"",VLOOKUP($B244,'Section 2'!$C$16:$N$514,COLUMNS('Section 2'!$C$13:E$13),0)))</f>
        <v/>
      </c>
      <c r="G244" s="129" t="str">
        <f>IF($D244="","",IF(ISBLANK(VLOOKUP($B244,'Section 2'!$C$16:$N$514,COLUMNS('Section 2'!$C$13:F$13),0)),"",VLOOKUP($B244,'Section 2'!$C$16:$N$514,COLUMNS('Section 2'!$C$13:F$13),0)))</f>
        <v/>
      </c>
      <c r="H244" s="129" t="str">
        <f>IF($D244="","",IF(ISBLANK(VLOOKUP($B244,'Section 2'!$C$16:$N$514,COLUMNS('Section 2'!$C$13:G$13),0)),"",VLOOKUP($B244,'Section 2'!$C$16:$N$514,COLUMNS('Section 2'!$C$13:G$13),0)))</f>
        <v/>
      </c>
      <c r="I244" s="129" t="str">
        <f>IF($D244="","",IF(ISBLANK(VLOOKUP($B244,'Section 2'!$C$16:$N$514,COLUMNS('Section 2'!$C$13:H$13),0)),"",VLOOKUP($B244,'Section 2'!$C$16:$N$514,COLUMNS('Section 2'!$C$13:H$13),0)))</f>
        <v/>
      </c>
      <c r="J244" s="129" t="str">
        <f>IF($D244="","",IF(ISBLANK(VLOOKUP($B244,'Section 2'!$C$16:$N$514,COLUMNS('Section 2'!$C$13:I$13),0)),"",VLOOKUP($B244,'Section 2'!$C$16:$N$514,COLUMNS('Section 2'!$C$13:I$13),0)))</f>
        <v/>
      </c>
      <c r="K244" s="129" t="str">
        <f>IF($D244="","",IF(ISBLANK(VLOOKUP($B244,'Section 2'!$C$16:$N$514,COLUMNS('Section 2'!$C$13:J$13),0)),"",VLOOKUP($B244,'Section 2'!$C$16:$N$514,COLUMNS('Section 2'!$C$13:J$13),0)))</f>
        <v/>
      </c>
      <c r="L244" s="129" t="str">
        <f>IF($D244="","",IF(ISBLANK(VLOOKUP($B244,'Section 2'!$C$16:$N$514,COLUMNS('Section 2'!$C$13:K$13),0)),"",VLOOKUP($B244,'Section 2'!$C$16:$N$514,COLUMNS('Section 2'!$C$13:K$13),0)))</f>
        <v/>
      </c>
      <c r="M244" s="129" t="str">
        <f>IF($D244="","",IF(ISBLANK(VLOOKUP($B244,'Section 2'!$C$16:$N$514,COLUMNS('Section 2'!$C$13:L$13),0)),"",VLOOKUP($B244,'Section 2'!$C$16:$N$514,COLUMNS('Section 2'!$C$13:L$13),0)))</f>
        <v/>
      </c>
      <c r="N244" s="129" t="str">
        <f>IF($D244="","",IF(ISBLANK(VLOOKUP($B244,'Section 2'!$C$16:$N$514,COLUMNS('Section 2'!$C$13:M$13),0)),"",VLOOKUP($B244,'Section 2'!$C$16:$N$514,COLUMNS('Section 2'!$C$13:M$13),0)))</f>
        <v/>
      </c>
      <c r="O244" s="130" t="str">
        <f>IF($M244=Lists!$K$4,IF(ISBLANK(VLOOKUP($B244,'Section 2'!$C$16:$N$514,COLUMNS('Section 2'!$C$13:N$13),0)),"",VLOOKUP($B244,'Section 2'!$C$16:$N$514,COLUMNS('Section 2'!$C$13:N$13),0)),"")</f>
        <v/>
      </c>
      <c r="P244" s="133"/>
      <c r="Q244" s="133"/>
      <c r="R244" s="133"/>
      <c r="S244" s="133"/>
      <c r="T244" s="133"/>
      <c r="U244" s="133"/>
      <c r="V244" s="133"/>
      <c r="W244" s="133"/>
      <c r="X244" s="133"/>
      <c r="Y244" s="133"/>
      <c r="Z244" s="133"/>
      <c r="AA244" s="133"/>
      <c r="AB244" s="133"/>
      <c r="AC244" s="133"/>
      <c r="AD244" s="133"/>
      <c r="AE244" s="133"/>
      <c r="AF244" s="133"/>
      <c r="AG244" s="133"/>
      <c r="AH244" s="133"/>
      <c r="AI244" s="133"/>
      <c r="AJ244" s="133"/>
      <c r="AK244" s="133"/>
      <c r="AL244" s="133"/>
      <c r="AM244" s="133"/>
      <c r="AN244" s="133"/>
      <c r="AO244" s="133"/>
      <c r="AP244" s="133"/>
      <c r="AQ244" s="133"/>
      <c r="AR244" s="133"/>
      <c r="AS244" s="133"/>
      <c r="AT244" s="133"/>
      <c r="AU244" s="133"/>
      <c r="AV244" s="133"/>
      <c r="AW244" s="133"/>
      <c r="AX244" s="133"/>
      <c r="AY244" s="133"/>
      <c r="AZ244" s="133"/>
      <c r="BA244" s="133"/>
      <c r="BB244" s="133"/>
      <c r="BC244" s="133"/>
      <c r="BD244" s="133"/>
      <c r="BE244" s="133"/>
      <c r="BF244" s="133"/>
      <c r="BG244" s="133"/>
      <c r="BH244" s="133"/>
      <c r="BI244" s="133"/>
      <c r="BJ244" s="133"/>
      <c r="BK244" s="133"/>
      <c r="BL244" s="133"/>
      <c r="BM244" s="133"/>
      <c r="BN244" s="133"/>
      <c r="BO244" s="133"/>
      <c r="BP244" s="133"/>
      <c r="BQ244" s="133"/>
      <c r="BR244" s="133"/>
      <c r="BS244" s="133"/>
      <c r="BT244" s="133"/>
      <c r="BU244" s="133"/>
      <c r="BV244" s="133"/>
      <c r="BW244" s="133"/>
      <c r="BX244" s="133"/>
      <c r="BY244" s="133"/>
      <c r="BZ244" s="133"/>
    </row>
    <row r="245" spans="1:78" s="53" customFormat="1" ht="12.75" customHeight="1" x14ac:dyDescent="0.25">
      <c r="A245" s="53" t="str">
        <f>IF(D245="","",ROWS($A$1:A245))</f>
        <v/>
      </c>
      <c r="B245" s="56">
        <v>244</v>
      </c>
      <c r="C245" s="129" t="str">
        <f t="shared" si="3"/>
        <v/>
      </c>
      <c r="D245" s="129" t="str">
        <f>IFERROR(VLOOKUP($B245,'Section 2'!$C$16:$N$514,COLUMNS('Section 2'!$C$13:C$13),0),"")</f>
        <v/>
      </c>
      <c r="E245" s="130" t="str">
        <f>IF($D245="","",IF(ISBLANK(VLOOKUP($B245,'Section 2'!$C$16:$N$514,COLUMNS('Section 2'!$C$13:D$13),0)),"",VLOOKUP($B245,'Section 2'!$C$16:$N$514,COLUMNS('Section 2'!$C$13:D$13),0)))</f>
        <v/>
      </c>
      <c r="F245" s="129" t="str">
        <f>IF($D245="","",IF(ISBLANK(VLOOKUP($B245,'Section 2'!$C$16:$N$514,COLUMNS('Section 2'!$C$13:E$13),0)),"",VLOOKUP($B245,'Section 2'!$C$16:$N$514,COLUMNS('Section 2'!$C$13:E$13),0)))</f>
        <v/>
      </c>
      <c r="G245" s="129" t="str">
        <f>IF($D245="","",IF(ISBLANK(VLOOKUP($B245,'Section 2'!$C$16:$N$514,COLUMNS('Section 2'!$C$13:F$13),0)),"",VLOOKUP($B245,'Section 2'!$C$16:$N$514,COLUMNS('Section 2'!$C$13:F$13),0)))</f>
        <v/>
      </c>
      <c r="H245" s="129" t="str">
        <f>IF($D245="","",IF(ISBLANK(VLOOKUP($B245,'Section 2'!$C$16:$N$514,COLUMNS('Section 2'!$C$13:G$13),0)),"",VLOOKUP($B245,'Section 2'!$C$16:$N$514,COLUMNS('Section 2'!$C$13:G$13),0)))</f>
        <v/>
      </c>
      <c r="I245" s="129" t="str">
        <f>IF($D245="","",IF(ISBLANK(VLOOKUP($B245,'Section 2'!$C$16:$N$514,COLUMNS('Section 2'!$C$13:H$13),0)),"",VLOOKUP($B245,'Section 2'!$C$16:$N$514,COLUMNS('Section 2'!$C$13:H$13),0)))</f>
        <v/>
      </c>
      <c r="J245" s="129" t="str">
        <f>IF($D245="","",IF(ISBLANK(VLOOKUP($B245,'Section 2'!$C$16:$N$514,COLUMNS('Section 2'!$C$13:I$13),0)),"",VLOOKUP($B245,'Section 2'!$C$16:$N$514,COLUMNS('Section 2'!$C$13:I$13),0)))</f>
        <v/>
      </c>
      <c r="K245" s="129" t="str">
        <f>IF($D245="","",IF(ISBLANK(VLOOKUP($B245,'Section 2'!$C$16:$N$514,COLUMNS('Section 2'!$C$13:J$13),0)),"",VLOOKUP($B245,'Section 2'!$C$16:$N$514,COLUMNS('Section 2'!$C$13:J$13),0)))</f>
        <v/>
      </c>
      <c r="L245" s="129" t="str">
        <f>IF($D245="","",IF(ISBLANK(VLOOKUP($B245,'Section 2'!$C$16:$N$514,COLUMNS('Section 2'!$C$13:K$13),0)),"",VLOOKUP($B245,'Section 2'!$C$16:$N$514,COLUMNS('Section 2'!$C$13:K$13),0)))</f>
        <v/>
      </c>
      <c r="M245" s="129" t="str">
        <f>IF($D245="","",IF(ISBLANK(VLOOKUP($B245,'Section 2'!$C$16:$N$514,COLUMNS('Section 2'!$C$13:L$13),0)),"",VLOOKUP($B245,'Section 2'!$C$16:$N$514,COLUMNS('Section 2'!$C$13:L$13),0)))</f>
        <v/>
      </c>
      <c r="N245" s="129" t="str">
        <f>IF($D245="","",IF(ISBLANK(VLOOKUP($B245,'Section 2'!$C$16:$N$514,COLUMNS('Section 2'!$C$13:M$13),0)),"",VLOOKUP($B245,'Section 2'!$C$16:$N$514,COLUMNS('Section 2'!$C$13:M$13),0)))</f>
        <v/>
      </c>
      <c r="O245" s="130" t="str">
        <f>IF($M245=Lists!$K$4,IF(ISBLANK(VLOOKUP($B245,'Section 2'!$C$16:$N$514,COLUMNS('Section 2'!$C$13:N$13),0)),"",VLOOKUP($B245,'Section 2'!$C$16:$N$514,COLUMNS('Section 2'!$C$13:N$13),0)),"")</f>
        <v/>
      </c>
      <c r="P245" s="133"/>
      <c r="Q245" s="133"/>
      <c r="R245" s="133"/>
      <c r="S245" s="133"/>
      <c r="T245" s="133"/>
      <c r="U245" s="133"/>
      <c r="V245" s="133"/>
      <c r="W245" s="133"/>
      <c r="X245" s="133"/>
      <c r="Y245" s="133"/>
      <c r="Z245" s="133"/>
      <c r="AA245" s="133"/>
      <c r="AB245" s="133"/>
      <c r="AC245" s="133"/>
      <c r="AD245" s="133"/>
      <c r="AE245" s="133"/>
      <c r="AF245" s="133"/>
      <c r="AG245" s="133"/>
      <c r="AH245" s="133"/>
      <c r="AI245" s="133"/>
      <c r="AJ245" s="133"/>
      <c r="AK245" s="133"/>
      <c r="AL245" s="133"/>
      <c r="AM245" s="133"/>
      <c r="AN245" s="133"/>
      <c r="AO245" s="133"/>
      <c r="AP245" s="133"/>
      <c r="AQ245" s="133"/>
      <c r="AR245" s="133"/>
      <c r="AS245" s="133"/>
      <c r="AT245" s="133"/>
      <c r="AU245" s="133"/>
      <c r="AV245" s="133"/>
      <c r="AW245" s="133"/>
      <c r="AX245" s="133"/>
      <c r="AY245" s="133"/>
      <c r="AZ245" s="133"/>
      <c r="BA245" s="133"/>
      <c r="BB245" s="133"/>
      <c r="BC245" s="133"/>
      <c r="BD245" s="133"/>
      <c r="BE245" s="133"/>
      <c r="BF245" s="133"/>
      <c r="BG245" s="133"/>
      <c r="BH245" s="133"/>
      <c r="BI245" s="133"/>
      <c r="BJ245" s="133"/>
      <c r="BK245" s="133"/>
      <c r="BL245" s="133"/>
      <c r="BM245" s="133"/>
      <c r="BN245" s="133"/>
      <c r="BO245" s="133"/>
      <c r="BP245" s="133"/>
      <c r="BQ245" s="133"/>
      <c r="BR245" s="133"/>
      <c r="BS245" s="133"/>
      <c r="BT245" s="133"/>
      <c r="BU245" s="133"/>
      <c r="BV245" s="133"/>
      <c r="BW245" s="133"/>
      <c r="BX245" s="133"/>
      <c r="BY245" s="133"/>
      <c r="BZ245" s="133"/>
    </row>
    <row r="246" spans="1:78" s="53" customFormat="1" ht="12.75" customHeight="1" x14ac:dyDescent="0.25">
      <c r="A246" s="53" t="str">
        <f>IF(D246="","",ROWS($A$1:A246))</f>
        <v/>
      </c>
      <c r="B246" s="56">
        <v>245</v>
      </c>
      <c r="C246" s="129" t="str">
        <f t="shared" si="3"/>
        <v/>
      </c>
      <c r="D246" s="129" t="str">
        <f>IFERROR(VLOOKUP($B246,'Section 2'!$C$16:$N$514,COLUMNS('Section 2'!$C$13:C$13),0),"")</f>
        <v/>
      </c>
      <c r="E246" s="130" t="str">
        <f>IF($D246="","",IF(ISBLANK(VLOOKUP($B246,'Section 2'!$C$16:$N$514,COLUMNS('Section 2'!$C$13:D$13),0)),"",VLOOKUP($B246,'Section 2'!$C$16:$N$514,COLUMNS('Section 2'!$C$13:D$13),0)))</f>
        <v/>
      </c>
      <c r="F246" s="129" t="str">
        <f>IF($D246="","",IF(ISBLANK(VLOOKUP($B246,'Section 2'!$C$16:$N$514,COLUMNS('Section 2'!$C$13:E$13),0)),"",VLOOKUP($B246,'Section 2'!$C$16:$N$514,COLUMNS('Section 2'!$C$13:E$13),0)))</f>
        <v/>
      </c>
      <c r="G246" s="129" t="str">
        <f>IF($D246="","",IF(ISBLANK(VLOOKUP($B246,'Section 2'!$C$16:$N$514,COLUMNS('Section 2'!$C$13:F$13),0)),"",VLOOKUP($B246,'Section 2'!$C$16:$N$514,COLUMNS('Section 2'!$C$13:F$13),0)))</f>
        <v/>
      </c>
      <c r="H246" s="129" t="str">
        <f>IF($D246="","",IF(ISBLANK(VLOOKUP($B246,'Section 2'!$C$16:$N$514,COLUMNS('Section 2'!$C$13:G$13),0)),"",VLOOKUP($B246,'Section 2'!$C$16:$N$514,COLUMNS('Section 2'!$C$13:G$13),0)))</f>
        <v/>
      </c>
      <c r="I246" s="129" t="str">
        <f>IF($D246="","",IF(ISBLANK(VLOOKUP($B246,'Section 2'!$C$16:$N$514,COLUMNS('Section 2'!$C$13:H$13),0)),"",VLOOKUP($B246,'Section 2'!$C$16:$N$514,COLUMNS('Section 2'!$C$13:H$13),0)))</f>
        <v/>
      </c>
      <c r="J246" s="129" t="str">
        <f>IF($D246="","",IF(ISBLANK(VLOOKUP($B246,'Section 2'!$C$16:$N$514,COLUMNS('Section 2'!$C$13:I$13),0)),"",VLOOKUP($B246,'Section 2'!$C$16:$N$514,COLUMNS('Section 2'!$C$13:I$13),0)))</f>
        <v/>
      </c>
      <c r="K246" s="129" t="str">
        <f>IF($D246="","",IF(ISBLANK(VLOOKUP($B246,'Section 2'!$C$16:$N$514,COLUMNS('Section 2'!$C$13:J$13),0)),"",VLOOKUP($B246,'Section 2'!$C$16:$N$514,COLUMNS('Section 2'!$C$13:J$13),0)))</f>
        <v/>
      </c>
      <c r="L246" s="129" t="str">
        <f>IF($D246="","",IF(ISBLANK(VLOOKUP($B246,'Section 2'!$C$16:$N$514,COLUMNS('Section 2'!$C$13:K$13),0)),"",VLOOKUP($B246,'Section 2'!$C$16:$N$514,COLUMNS('Section 2'!$C$13:K$13),0)))</f>
        <v/>
      </c>
      <c r="M246" s="129" t="str">
        <f>IF($D246="","",IF(ISBLANK(VLOOKUP($B246,'Section 2'!$C$16:$N$514,COLUMNS('Section 2'!$C$13:L$13),0)),"",VLOOKUP($B246,'Section 2'!$C$16:$N$514,COLUMNS('Section 2'!$C$13:L$13),0)))</f>
        <v/>
      </c>
      <c r="N246" s="129" t="str">
        <f>IF($D246="","",IF(ISBLANK(VLOOKUP($B246,'Section 2'!$C$16:$N$514,COLUMNS('Section 2'!$C$13:M$13),0)),"",VLOOKUP($B246,'Section 2'!$C$16:$N$514,COLUMNS('Section 2'!$C$13:M$13),0)))</f>
        <v/>
      </c>
      <c r="O246" s="130" t="str">
        <f>IF($M246=Lists!$K$4,IF(ISBLANK(VLOOKUP($B246,'Section 2'!$C$16:$N$514,COLUMNS('Section 2'!$C$13:N$13),0)),"",VLOOKUP($B246,'Section 2'!$C$16:$N$514,COLUMNS('Section 2'!$C$13:N$13),0)),"")</f>
        <v/>
      </c>
      <c r="P246" s="133"/>
      <c r="Q246" s="133"/>
      <c r="R246" s="133"/>
      <c r="S246" s="133"/>
      <c r="T246" s="133"/>
      <c r="U246" s="133"/>
      <c r="V246" s="133"/>
      <c r="W246" s="133"/>
      <c r="X246" s="133"/>
      <c r="Y246" s="133"/>
      <c r="Z246" s="133"/>
      <c r="AA246" s="133"/>
      <c r="AB246" s="133"/>
      <c r="AC246" s="133"/>
      <c r="AD246" s="133"/>
      <c r="AE246" s="133"/>
      <c r="AF246" s="133"/>
      <c r="AG246" s="133"/>
      <c r="AH246" s="133"/>
      <c r="AI246" s="133"/>
      <c r="AJ246" s="133"/>
      <c r="AK246" s="133"/>
      <c r="AL246" s="133"/>
      <c r="AM246" s="133"/>
      <c r="AN246" s="133"/>
      <c r="AO246" s="133"/>
      <c r="AP246" s="133"/>
      <c r="AQ246" s="133"/>
      <c r="AR246" s="133"/>
      <c r="AS246" s="133"/>
      <c r="AT246" s="133"/>
      <c r="AU246" s="133"/>
      <c r="AV246" s="133"/>
      <c r="AW246" s="133"/>
      <c r="AX246" s="133"/>
      <c r="AY246" s="133"/>
      <c r="AZ246" s="133"/>
      <c r="BA246" s="133"/>
      <c r="BB246" s="133"/>
      <c r="BC246" s="133"/>
      <c r="BD246" s="133"/>
      <c r="BE246" s="133"/>
      <c r="BF246" s="133"/>
      <c r="BG246" s="133"/>
      <c r="BH246" s="133"/>
      <c r="BI246" s="133"/>
      <c r="BJ246" s="133"/>
      <c r="BK246" s="133"/>
      <c r="BL246" s="133"/>
      <c r="BM246" s="133"/>
      <c r="BN246" s="133"/>
      <c r="BO246" s="133"/>
      <c r="BP246" s="133"/>
      <c r="BQ246" s="133"/>
      <c r="BR246" s="133"/>
      <c r="BS246" s="133"/>
      <c r="BT246" s="133"/>
      <c r="BU246" s="133"/>
      <c r="BV246" s="133"/>
      <c r="BW246" s="133"/>
      <c r="BX246" s="133"/>
      <c r="BY246" s="133"/>
      <c r="BZ246" s="133"/>
    </row>
    <row r="247" spans="1:78" s="53" customFormat="1" ht="12.75" customHeight="1" x14ac:dyDescent="0.25">
      <c r="A247" s="53" t="str">
        <f>IF(D247="","",ROWS($A$1:A247))</f>
        <v/>
      </c>
      <c r="B247" s="56">
        <v>246</v>
      </c>
      <c r="C247" s="129" t="str">
        <f t="shared" si="3"/>
        <v/>
      </c>
      <c r="D247" s="129" t="str">
        <f>IFERROR(VLOOKUP($B247,'Section 2'!$C$16:$N$514,COLUMNS('Section 2'!$C$13:C$13),0),"")</f>
        <v/>
      </c>
      <c r="E247" s="130" t="str">
        <f>IF($D247="","",IF(ISBLANK(VLOOKUP($B247,'Section 2'!$C$16:$N$514,COLUMNS('Section 2'!$C$13:D$13),0)),"",VLOOKUP($B247,'Section 2'!$C$16:$N$514,COLUMNS('Section 2'!$C$13:D$13),0)))</f>
        <v/>
      </c>
      <c r="F247" s="129" t="str">
        <f>IF($D247="","",IF(ISBLANK(VLOOKUP($B247,'Section 2'!$C$16:$N$514,COLUMNS('Section 2'!$C$13:E$13),0)),"",VLOOKUP($B247,'Section 2'!$C$16:$N$514,COLUMNS('Section 2'!$C$13:E$13),0)))</f>
        <v/>
      </c>
      <c r="G247" s="129" t="str">
        <f>IF($D247="","",IF(ISBLANK(VLOOKUP($B247,'Section 2'!$C$16:$N$514,COLUMNS('Section 2'!$C$13:F$13),0)),"",VLOOKUP($B247,'Section 2'!$C$16:$N$514,COLUMNS('Section 2'!$C$13:F$13),0)))</f>
        <v/>
      </c>
      <c r="H247" s="129" t="str">
        <f>IF($D247="","",IF(ISBLANK(VLOOKUP($B247,'Section 2'!$C$16:$N$514,COLUMNS('Section 2'!$C$13:G$13),0)),"",VLOOKUP($B247,'Section 2'!$C$16:$N$514,COLUMNS('Section 2'!$C$13:G$13),0)))</f>
        <v/>
      </c>
      <c r="I247" s="129" t="str">
        <f>IF($D247="","",IF(ISBLANK(VLOOKUP($B247,'Section 2'!$C$16:$N$514,COLUMNS('Section 2'!$C$13:H$13),0)),"",VLOOKUP($B247,'Section 2'!$C$16:$N$514,COLUMNS('Section 2'!$C$13:H$13),0)))</f>
        <v/>
      </c>
      <c r="J247" s="129" t="str">
        <f>IF($D247="","",IF(ISBLANK(VLOOKUP($B247,'Section 2'!$C$16:$N$514,COLUMNS('Section 2'!$C$13:I$13),0)),"",VLOOKUP($B247,'Section 2'!$C$16:$N$514,COLUMNS('Section 2'!$C$13:I$13),0)))</f>
        <v/>
      </c>
      <c r="K247" s="129" t="str">
        <f>IF($D247="","",IF(ISBLANK(VLOOKUP($B247,'Section 2'!$C$16:$N$514,COLUMNS('Section 2'!$C$13:J$13),0)),"",VLOOKUP($B247,'Section 2'!$C$16:$N$514,COLUMNS('Section 2'!$C$13:J$13),0)))</f>
        <v/>
      </c>
      <c r="L247" s="129" t="str">
        <f>IF($D247="","",IF(ISBLANK(VLOOKUP($B247,'Section 2'!$C$16:$N$514,COLUMNS('Section 2'!$C$13:K$13),0)),"",VLOOKUP($B247,'Section 2'!$C$16:$N$514,COLUMNS('Section 2'!$C$13:K$13),0)))</f>
        <v/>
      </c>
      <c r="M247" s="129" t="str">
        <f>IF($D247="","",IF(ISBLANK(VLOOKUP($B247,'Section 2'!$C$16:$N$514,COLUMNS('Section 2'!$C$13:L$13),0)),"",VLOOKUP($B247,'Section 2'!$C$16:$N$514,COLUMNS('Section 2'!$C$13:L$13),0)))</f>
        <v/>
      </c>
      <c r="N247" s="129" t="str">
        <f>IF($D247="","",IF(ISBLANK(VLOOKUP($B247,'Section 2'!$C$16:$N$514,COLUMNS('Section 2'!$C$13:M$13),0)),"",VLOOKUP($B247,'Section 2'!$C$16:$N$514,COLUMNS('Section 2'!$C$13:M$13),0)))</f>
        <v/>
      </c>
      <c r="O247" s="130" t="str">
        <f>IF($M247=Lists!$K$4,IF(ISBLANK(VLOOKUP($B247,'Section 2'!$C$16:$N$514,COLUMNS('Section 2'!$C$13:N$13),0)),"",VLOOKUP($B247,'Section 2'!$C$16:$N$514,COLUMNS('Section 2'!$C$13:N$13),0)),"")</f>
        <v/>
      </c>
      <c r="P247" s="133"/>
      <c r="Q247" s="133"/>
      <c r="R247" s="133"/>
      <c r="S247" s="133"/>
      <c r="T247" s="133"/>
      <c r="U247" s="133"/>
      <c r="V247" s="133"/>
      <c r="W247" s="133"/>
      <c r="X247" s="133"/>
      <c r="Y247" s="133"/>
      <c r="Z247" s="133"/>
      <c r="AA247" s="133"/>
      <c r="AB247" s="133"/>
      <c r="AC247" s="133"/>
      <c r="AD247" s="133"/>
      <c r="AE247" s="133"/>
      <c r="AF247" s="133"/>
      <c r="AG247" s="133"/>
      <c r="AH247" s="133"/>
      <c r="AI247" s="133"/>
      <c r="AJ247" s="133"/>
      <c r="AK247" s="133"/>
      <c r="AL247" s="133"/>
      <c r="AM247" s="133"/>
      <c r="AN247" s="133"/>
      <c r="AO247" s="133"/>
      <c r="AP247" s="133"/>
      <c r="AQ247" s="133"/>
      <c r="AR247" s="133"/>
      <c r="AS247" s="133"/>
      <c r="AT247" s="133"/>
      <c r="AU247" s="133"/>
      <c r="AV247" s="133"/>
      <c r="AW247" s="133"/>
      <c r="AX247" s="133"/>
      <c r="AY247" s="133"/>
      <c r="AZ247" s="133"/>
      <c r="BA247" s="133"/>
      <c r="BB247" s="133"/>
      <c r="BC247" s="133"/>
      <c r="BD247" s="133"/>
      <c r="BE247" s="133"/>
      <c r="BF247" s="133"/>
      <c r="BG247" s="133"/>
      <c r="BH247" s="133"/>
      <c r="BI247" s="133"/>
      <c r="BJ247" s="133"/>
      <c r="BK247" s="133"/>
      <c r="BL247" s="133"/>
      <c r="BM247" s="133"/>
      <c r="BN247" s="133"/>
      <c r="BO247" s="133"/>
      <c r="BP247" s="133"/>
      <c r="BQ247" s="133"/>
      <c r="BR247" s="133"/>
      <c r="BS247" s="133"/>
      <c r="BT247" s="133"/>
      <c r="BU247" s="133"/>
      <c r="BV247" s="133"/>
      <c r="BW247" s="133"/>
      <c r="BX247" s="133"/>
      <c r="BY247" s="133"/>
      <c r="BZ247" s="133"/>
    </row>
    <row r="248" spans="1:78" s="53" customFormat="1" ht="12.75" customHeight="1" x14ac:dyDescent="0.25">
      <c r="A248" s="53" t="str">
        <f>IF(D248="","",ROWS($A$1:A248))</f>
        <v/>
      </c>
      <c r="B248" s="56">
        <v>247</v>
      </c>
      <c r="C248" s="129" t="str">
        <f t="shared" si="3"/>
        <v/>
      </c>
      <c r="D248" s="129" t="str">
        <f>IFERROR(VLOOKUP($B248,'Section 2'!$C$16:$N$514,COLUMNS('Section 2'!$C$13:C$13),0),"")</f>
        <v/>
      </c>
      <c r="E248" s="130" t="str">
        <f>IF($D248="","",IF(ISBLANK(VLOOKUP($B248,'Section 2'!$C$16:$N$514,COLUMNS('Section 2'!$C$13:D$13),0)),"",VLOOKUP($B248,'Section 2'!$C$16:$N$514,COLUMNS('Section 2'!$C$13:D$13),0)))</f>
        <v/>
      </c>
      <c r="F248" s="129" t="str">
        <f>IF($D248="","",IF(ISBLANK(VLOOKUP($B248,'Section 2'!$C$16:$N$514,COLUMNS('Section 2'!$C$13:E$13),0)),"",VLOOKUP($B248,'Section 2'!$C$16:$N$514,COLUMNS('Section 2'!$C$13:E$13),0)))</f>
        <v/>
      </c>
      <c r="G248" s="129" t="str">
        <f>IF($D248="","",IF(ISBLANK(VLOOKUP($B248,'Section 2'!$C$16:$N$514,COLUMNS('Section 2'!$C$13:F$13),0)),"",VLOOKUP($B248,'Section 2'!$C$16:$N$514,COLUMNS('Section 2'!$C$13:F$13),0)))</f>
        <v/>
      </c>
      <c r="H248" s="129" t="str">
        <f>IF($D248="","",IF(ISBLANK(VLOOKUP($B248,'Section 2'!$C$16:$N$514,COLUMNS('Section 2'!$C$13:G$13),0)),"",VLOOKUP($B248,'Section 2'!$C$16:$N$514,COLUMNS('Section 2'!$C$13:G$13),0)))</f>
        <v/>
      </c>
      <c r="I248" s="129" t="str">
        <f>IF($D248="","",IF(ISBLANK(VLOOKUP($B248,'Section 2'!$C$16:$N$514,COLUMNS('Section 2'!$C$13:H$13),0)),"",VLOOKUP($B248,'Section 2'!$C$16:$N$514,COLUMNS('Section 2'!$C$13:H$13),0)))</f>
        <v/>
      </c>
      <c r="J248" s="129" t="str">
        <f>IF($D248="","",IF(ISBLANK(VLOOKUP($B248,'Section 2'!$C$16:$N$514,COLUMNS('Section 2'!$C$13:I$13),0)),"",VLOOKUP($B248,'Section 2'!$C$16:$N$514,COLUMNS('Section 2'!$C$13:I$13),0)))</f>
        <v/>
      </c>
      <c r="K248" s="129" t="str">
        <f>IF($D248="","",IF(ISBLANK(VLOOKUP($B248,'Section 2'!$C$16:$N$514,COLUMNS('Section 2'!$C$13:J$13),0)),"",VLOOKUP($B248,'Section 2'!$C$16:$N$514,COLUMNS('Section 2'!$C$13:J$13),0)))</f>
        <v/>
      </c>
      <c r="L248" s="129" t="str">
        <f>IF($D248="","",IF(ISBLANK(VLOOKUP($B248,'Section 2'!$C$16:$N$514,COLUMNS('Section 2'!$C$13:K$13),0)),"",VLOOKUP($B248,'Section 2'!$C$16:$N$514,COLUMNS('Section 2'!$C$13:K$13),0)))</f>
        <v/>
      </c>
      <c r="M248" s="129" t="str">
        <f>IF($D248="","",IF(ISBLANK(VLOOKUP($B248,'Section 2'!$C$16:$N$514,COLUMNS('Section 2'!$C$13:L$13),0)),"",VLOOKUP($B248,'Section 2'!$C$16:$N$514,COLUMNS('Section 2'!$C$13:L$13),0)))</f>
        <v/>
      </c>
      <c r="N248" s="129" t="str">
        <f>IF($D248="","",IF(ISBLANK(VLOOKUP($B248,'Section 2'!$C$16:$N$514,COLUMNS('Section 2'!$C$13:M$13),0)),"",VLOOKUP($B248,'Section 2'!$C$16:$N$514,COLUMNS('Section 2'!$C$13:M$13),0)))</f>
        <v/>
      </c>
      <c r="O248" s="130" t="str">
        <f>IF($M248=Lists!$K$4,IF(ISBLANK(VLOOKUP($B248,'Section 2'!$C$16:$N$514,COLUMNS('Section 2'!$C$13:N$13),0)),"",VLOOKUP($B248,'Section 2'!$C$16:$N$514,COLUMNS('Section 2'!$C$13:N$13),0)),"")</f>
        <v/>
      </c>
      <c r="P248" s="133"/>
      <c r="Q248" s="133"/>
      <c r="R248" s="133"/>
      <c r="S248" s="133"/>
      <c r="T248" s="133"/>
      <c r="U248" s="133"/>
      <c r="V248" s="133"/>
      <c r="W248" s="133"/>
      <c r="X248" s="133"/>
      <c r="Y248" s="133"/>
      <c r="Z248" s="133"/>
      <c r="AA248" s="133"/>
      <c r="AB248" s="133"/>
      <c r="AC248" s="133"/>
      <c r="AD248" s="133"/>
      <c r="AE248" s="133"/>
      <c r="AF248" s="133"/>
      <c r="AG248" s="133"/>
      <c r="AH248" s="133"/>
      <c r="AI248" s="133"/>
      <c r="AJ248" s="133"/>
      <c r="AK248" s="133"/>
      <c r="AL248" s="133"/>
      <c r="AM248" s="133"/>
      <c r="AN248" s="133"/>
      <c r="AO248" s="133"/>
      <c r="AP248" s="133"/>
      <c r="AQ248" s="133"/>
      <c r="AR248" s="133"/>
      <c r="AS248" s="133"/>
      <c r="AT248" s="133"/>
      <c r="AU248" s="133"/>
      <c r="AV248" s="133"/>
      <c r="AW248" s="133"/>
      <c r="AX248" s="133"/>
      <c r="AY248" s="133"/>
      <c r="AZ248" s="133"/>
      <c r="BA248" s="133"/>
      <c r="BB248" s="133"/>
      <c r="BC248" s="133"/>
      <c r="BD248" s="133"/>
      <c r="BE248" s="133"/>
      <c r="BF248" s="133"/>
      <c r="BG248" s="133"/>
      <c r="BH248" s="133"/>
      <c r="BI248" s="133"/>
      <c r="BJ248" s="133"/>
      <c r="BK248" s="133"/>
      <c r="BL248" s="133"/>
      <c r="BM248" s="133"/>
      <c r="BN248" s="133"/>
      <c r="BO248" s="133"/>
      <c r="BP248" s="133"/>
      <c r="BQ248" s="133"/>
      <c r="BR248" s="133"/>
      <c r="BS248" s="133"/>
      <c r="BT248" s="133"/>
      <c r="BU248" s="133"/>
      <c r="BV248" s="133"/>
      <c r="BW248" s="133"/>
      <c r="BX248" s="133"/>
      <c r="BY248" s="133"/>
      <c r="BZ248" s="133"/>
    </row>
    <row r="249" spans="1:78" s="53" customFormat="1" ht="12.75" customHeight="1" x14ac:dyDescent="0.25">
      <c r="A249" s="53" t="str">
        <f>IF(D249="","",ROWS($A$1:A249))</f>
        <v/>
      </c>
      <c r="B249" s="56">
        <v>248</v>
      </c>
      <c r="C249" s="129" t="str">
        <f t="shared" si="3"/>
        <v/>
      </c>
      <c r="D249" s="129" t="str">
        <f>IFERROR(VLOOKUP($B249,'Section 2'!$C$16:$N$514,COLUMNS('Section 2'!$C$13:C$13),0),"")</f>
        <v/>
      </c>
      <c r="E249" s="130" t="str">
        <f>IF($D249="","",IF(ISBLANK(VLOOKUP($B249,'Section 2'!$C$16:$N$514,COLUMNS('Section 2'!$C$13:D$13),0)),"",VLOOKUP($B249,'Section 2'!$C$16:$N$514,COLUMNS('Section 2'!$C$13:D$13),0)))</f>
        <v/>
      </c>
      <c r="F249" s="129" t="str">
        <f>IF($D249="","",IF(ISBLANK(VLOOKUP($B249,'Section 2'!$C$16:$N$514,COLUMNS('Section 2'!$C$13:E$13),0)),"",VLOOKUP($B249,'Section 2'!$C$16:$N$514,COLUMNS('Section 2'!$C$13:E$13),0)))</f>
        <v/>
      </c>
      <c r="G249" s="129" t="str">
        <f>IF($D249="","",IF(ISBLANK(VLOOKUP($B249,'Section 2'!$C$16:$N$514,COLUMNS('Section 2'!$C$13:F$13),0)),"",VLOOKUP($B249,'Section 2'!$C$16:$N$514,COLUMNS('Section 2'!$C$13:F$13),0)))</f>
        <v/>
      </c>
      <c r="H249" s="129" t="str">
        <f>IF($D249="","",IF(ISBLANK(VLOOKUP($B249,'Section 2'!$C$16:$N$514,COLUMNS('Section 2'!$C$13:G$13),0)),"",VLOOKUP($B249,'Section 2'!$C$16:$N$514,COLUMNS('Section 2'!$C$13:G$13),0)))</f>
        <v/>
      </c>
      <c r="I249" s="129" t="str">
        <f>IF($D249="","",IF(ISBLANK(VLOOKUP($B249,'Section 2'!$C$16:$N$514,COLUMNS('Section 2'!$C$13:H$13),0)),"",VLOOKUP($B249,'Section 2'!$C$16:$N$514,COLUMNS('Section 2'!$C$13:H$13),0)))</f>
        <v/>
      </c>
      <c r="J249" s="129" t="str">
        <f>IF($D249="","",IF(ISBLANK(VLOOKUP($B249,'Section 2'!$C$16:$N$514,COLUMNS('Section 2'!$C$13:I$13),0)),"",VLOOKUP($B249,'Section 2'!$C$16:$N$514,COLUMNS('Section 2'!$C$13:I$13),0)))</f>
        <v/>
      </c>
      <c r="K249" s="129" t="str">
        <f>IF($D249="","",IF(ISBLANK(VLOOKUP($B249,'Section 2'!$C$16:$N$514,COLUMNS('Section 2'!$C$13:J$13),0)),"",VLOOKUP($B249,'Section 2'!$C$16:$N$514,COLUMNS('Section 2'!$C$13:J$13),0)))</f>
        <v/>
      </c>
      <c r="L249" s="129" t="str">
        <f>IF($D249="","",IF(ISBLANK(VLOOKUP($B249,'Section 2'!$C$16:$N$514,COLUMNS('Section 2'!$C$13:K$13),0)),"",VLOOKUP($B249,'Section 2'!$C$16:$N$514,COLUMNS('Section 2'!$C$13:K$13),0)))</f>
        <v/>
      </c>
      <c r="M249" s="129" t="str">
        <f>IF($D249="","",IF(ISBLANK(VLOOKUP($B249,'Section 2'!$C$16:$N$514,COLUMNS('Section 2'!$C$13:L$13),0)),"",VLOOKUP($B249,'Section 2'!$C$16:$N$514,COLUMNS('Section 2'!$C$13:L$13),0)))</f>
        <v/>
      </c>
      <c r="N249" s="129" t="str">
        <f>IF($D249="","",IF(ISBLANK(VLOOKUP($B249,'Section 2'!$C$16:$N$514,COLUMNS('Section 2'!$C$13:M$13),0)),"",VLOOKUP($B249,'Section 2'!$C$16:$N$514,COLUMNS('Section 2'!$C$13:M$13),0)))</f>
        <v/>
      </c>
      <c r="O249" s="130" t="str">
        <f>IF($M249=Lists!$K$4,IF(ISBLANK(VLOOKUP($B249,'Section 2'!$C$16:$N$514,COLUMNS('Section 2'!$C$13:N$13),0)),"",VLOOKUP($B249,'Section 2'!$C$16:$N$514,COLUMNS('Section 2'!$C$13:N$13),0)),"")</f>
        <v/>
      </c>
      <c r="P249" s="133"/>
      <c r="Q249" s="133"/>
      <c r="R249" s="133"/>
      <c r="S249" s="133"/>
      <c r="T249" s="133"/>
      <c r="U249" s="133"/>
      <c r="V249" s="133"/>
      <c r="W249" s="133"/>
      <c r="X249" s="133"/>
      <c r="Y249" s="133"/>
      <c r="Z249" s="133"/>
      <c r="AA249" s="133"/>
      <c r="AB249" s="133"/>
      <c r="AC249" s="133"/>
      <c r="AD249" s="133"/>
      <c r="AE249" s="133"/>
      <c r="AF249" s="133"/>
      <c r="AG249" s="133"/>
      <c r="AH249" s="133"/>
      <c r="AI249" s="133"/>
      <c r="AJ249" s="133"/>
      <c r="AK249" s="133"/>
      <c r="AL249" s="133"/>
      <c r="AM249" s="133"/>
      <c r="AN249" s="133"/>
      <c r="AO249" s="133"/>
      <c r="AP249" s="133"/>
      <c r="AQ249" s="133"/>
      <c r="AR249" s="133"/>
      <c r="AS249" s="133"/>
      <c r="AT249" s="133"/>
      <c r="AU249" s="133"/>
      <c r="AV249" s="133"/>
      <c r="AW249" s="133"/>
      <c r="AX249" s="133"/>
      <c r="AY249" s="133"/>
      <c r="AZ249" s="133"/>
      <c r="BA249" s="133"/>
      <c r="BB249" s="133"/>
      <c r="BC249" s="133"/>
      <c r="BD249" s="133"/>
      <c r="BE249" s="133"/>
      <c r="BF249" s="133"/>
      <c r="BG249" s="133"/>
      <c r="BH249" s="133"/>
      <c r="BI249" s="133"/>
      <c r="BJ249" s="133"/>
      <c r="BK249" s="133"/>
      <c r="BL249" s="133"/>
      <c r="BM249" s="133"/>
      <c r="BN249" s="133"/>
      <c r="BO249" s="133"/>
      <c r="BP249" s="133"/>
      <c r="BQ249" s="133"/>
      <c r="BR249" s="133"/>
      <c r="BS249" s="133"/>
      <c r="BT249" s="133"/>
      <c r="BU249" s="133"/>
      <c r="BV249" s="133"/>
      <c r="BW249" s="133"/>
      <c r="BX249" s="133"/>
      <c r="BY249" s="133"/>
      <c r="BZ249" s="133"/>
    </row>
    <row r="250" spans="1:78" s="53" customFormat="1" ht="12.75" customHeight="1" x14ac:dyDescent="0.25">
      <c r="A250" s="53" t="str">
        <f>IF(D250="","",ROWS($A$1:A250))</f>
        <v/>
      </c>
      <c r="B250" s="56">
        <v>249</v>
      </c>
      <c r="C250" s="129" t="str">
        <f t="shared" si="3"/>
        <v/>
      </c>
      <c r="D250" s="129" t="str">
        <f>IFERROR(VLOOKUP($B250,'Section 2'!$C$16:$N$514,COLUMNS('Section 2'!$C$13:C$13),0),"")</f>
        <v/>
      </c>
      <c r="E250" s="130" t="str">
        <f>IF($D250="","",IF(ISBLANK(VLOOKUP($B250,'Section 2'!$C$16:$N$514,COLUMNS('Section 2'!$C$13:D$13),0)),"",VLOOKUP($B250,'Section 2'!$C$16:$N$514,COLUMNS('Section 2'!$C$13:D$13),0)))</f>
        <v/>
      </c>
      <c r="F250" s="129" t="str">
        <f>IF($D250="","",IF(ISBLANK(VLOOKUP($B250,'Section 2'!$C$16:$N$514,COLUMNS('Section 2'!$C$13:E$13),0)),"",VLOOKUP($B250,'Section 2'!$C$16:$N$514,COLUMNS('Section 2'!$C$13:E$13),0)))</f>
        <v/>
      </c>
      <c r="G250" s="129" t="str">
        <f>IF($D250="","",IF(ISBLANK(VLOOKUP($B250,'Section 2'!$C$16:$N$514,COLUMNS('Section 2'!$C$13:F$13),0)),"",VLOOKUP($B250,'Section 2'!$C$16:$N$514,COLUMNS('Section 2'!$C$13:F$13),0)))</f>
        <v/>
      </c>
      <c r="H250" s="129" t="str">
        <f>IF($D250="","",IF(ISBLANK(VLOOKUP($B250,'Section 2'!$C$16:$N$514,COLUMNS('Section 2'!$C$13:G$13),0)),"",VLOOKUP($B250,'Section 2'!$C$16:$N$514,COLUMNS('Section 2'!$C$13:G$13),0)))</f>
        <v/>
      </c>
      <c r="I250" s="129" t="str">
        <f>IF($D250="","",IF(ISBLANK(VLOOKUP($B250,'Section 2'!$C$16:$N$514,COLUMNS('Section 2'!$C$13:H$13),0)),"",VLOOKUP($B250,'Section 2'!$C$16:$N$514,COLUMNS('Section 2'!$C$13:H$13),0)))</f>
        <v/>
      </c>
      <c r="J250" s="129" t="str">
        <f>IF($D250="","",IF(ISBLANK(VLOOKUP($B250,'Section 2'!$C$16:$N$514,COLUMNS('Section 2'!$C$13:I$13),0)),"",VLOOKUP($B250,'Section 2'!$C$16:$N$514,COLUMNS('Section 2'!$C$13:I$13),0)))</f>
        <v/>
      </c>
      <c r="K250" s="129" t="str">
        <f>IF($D250="","",IF(ISBLANK(VLOOKUP($B250,'Section 2'!$C$16:$N$514,COLUMNS('Section 2'!$C$13:J$13),0)),"",VLOOKUP($B250,'Section 2'!$C$16:$N$514,COLUMNS('Section 2'!$C$13:J$13),0)))</f>
        <v/>
      </c>
      <c r="L250" s="129" t="str">
        <f>IF($D250="","",IF(ISBLANK(VLOOKUP($B250,'Section 2'!$C$16:$N$514,COLUMNS('Section 2'!$C$13:K$13),0)),"",VLOOKUP($B250,'Section 2'!$C$16:$N$514,COLUMNS('Section 2'!$C$13:K$13),0)))</f>
        <v/>
      </c>
      <c r="M250" s="129" t="str">
        <f>IF($D250="","",IF(ISBLANK(VLOOKUP($B250,'Section 2'!$C$16:$N$514,COLUMNS('Section 2'!$C$13:L$13),0)),"",VLOOKUP($B250,'Section 2'!$C$16:$N$514,COLUMNS('Section 2'!$C$13:L$13),0)))</f>
        <v/>
      </c>
      <c r="N250" s="129" t="str">
        <f>IF($D250="","",IF(ISBLANK(VLOOKUP($B250,'Section 2'!$C$16:$N$514,COLUMNS('Section 2'!$C$13:M$13),0)),"",VLOOKUP($B250,'Section 2'!$C$16:$N$514,COLUMNS('Section 2'!$C$13:M$13),0)))</f>
        <v/>
      </c>
      <c r="O250" s="130" t="str">
        <f>IF($M250=Lists!$K$4,IF(ISBLANK(VLOOKUP($B250,'Section 2'!$C$16:$N$514,COLUMNS('Section 2'!$C$13:N$13),0)),"",VLOOKUP($B250,'Section 2'!$C$16:$N$514,COLUMNS('Section 2'!$C$13:N$13),0)),"")</f>
        <v/>
      </c>
      <c r="P250" s="133"/>
      <c r="Q250" s="133"/>
      <c r="R250" s="133"/>
      <c r="S250" s="133"/>
      <c r="T250" s="133"/>
      <c r="U250" s="133"/>
      <c r="V250" s="133"/>
      <c r="W250" s="133"/>
      <c r="X250" s="133"/>
      <c r="Y250" s="133"/>
      <c r="Z250" s="133"/>
      <c r="AA250" s="133"/>
      <c r="AB250" s="133"/>
      <c r="AC250" s="133"/>
      <c r="AD250" s="133"/>
      <c r="AE250" s="133"/>
      <c r="AF250" s="133"/>
      <c r="AG250" s="133"/>
      <c r="AH250" s="133"/>
      <c r="AI250" s="133"/>
      <c r="AJ250" s="133"/>
      <c r="AK250" s="133"/>
      <c r="AL250" s="133"/>
      <c r="AM250" s="133"/>
      <c r="AN250" s="133"/>
      <c r="AO250" s="133"/>
      <c r="AP250" s="133"/>
      <c r="AQ250" s="133"/>
      <c r="AR250" s="133"/>
      <c r="AS250" s="133"/>
      <c r="AT250" s="133"/>
      <c r="AU250" s="133"/>
      <c r="AV250" s="133"/>
      <c r="AW250" s="133"/>
      <c r="AX250" s="133"/>
      <c r="AY250" s="133"/>
      <c r="AZ250" s="133"/>
      <c r="BA250" s="133"/>
      <c r="BB250" s="133"/>
      <c r="BC250" s="133"/>
      <c r="BD250" s="133"/>
      <c r="BE250" s="133"/>
      <c r="BF250" s="133"/>
      <c r="BG250" s="133"/>
      <c r="BH250" s="133"/>
      <c r="BI250" s="133"/>
      <c r="BJ250" s="133"/>
      <c r="BK250" s="133"/>
      <c r="BL250" s="133"/>
      <c r="BM250" s="133"/>
      <c r="BN250" s="133"/>
      <c r="BO250" s="133"/>
      <c r="BP250" s="133"/>
      <c r="BQ250" s="133"/>
      <c r="BR250" s="133"/>
      <c r="BS250" s="133"/>
      <c r="BT250" s="133"/>
      <c r="BU250" s="133"/>
      <c r="BV250" s="133"/>
      <c r="BW250" s="133"/>
      <c r="BX250" s="133"/>
      <c r="BY250" s="133"/>
      <c r="BZ250" s="133"/>
    </row>
    <row r="251" spans="1:78" s="53" customFormat="1" ht="12.75" customHeight="1" x14ac:dyDescent="0.25">
      <c r="A251" s="53" t="str">
        <f>IF(D251="","",ROWS($A$1:A251))</f>
        <v/>
      </c>
      <c r="B251" s="56">
        <v>250</v>
      </c>
      <c r="C251" s="129" t="str">
        <f t="shared" si="3"/>
        <v/>
      </c>
      <c r="D251" s="129" t="str">
        <f>IFERROR(VLOOKUP($B251,'Section 2'!$C$16:$N$514,COLUMNS('Section 2'!$C$13:C$13),0),"")</f>
        <v/>
      </c>
      <c r="E251" s="130" t="str">
        <f>IF($D251="","",IF(ISBLANK(VLOOKUP($B251,'Section 2'!$C$16:$N$514,COLUMNS('Section 2'!$C$13:D$13),0)),"",VLOOKUP($B251,'Section 2'!$C$16:$N$514,COLUMNS('Section 2'!$C$13:D$13),0)))</f>
        <v/>
      </c>
      <c r="F251" s="129" t="str">
        <f>IF($D251="","",IF(ISBLANK(VLOOKUP($B251,'Section 2'!$C$16:$N$514,COLUMNS('Section 2'!$C$13:E$13),0)),"",VLOOKUP($B251,'Section 2'!$C$16:$N$514,COLUMNS('Section 2'!$C$13:E$13),0)))</f>
        <v/>
      </c>
      <c r="G251" s="129" t="str">
        <f>IF($D251="","",IF(ISBLANK(VLOOKUP($B251,'Section 2'!$C$16:$N$514,COLUMNS('Section 2'!$C$13:F$13),0)),"",VLOOKUP($B251,'Section 2'!$C$16:$N$514,COLUMNS('Section 2'!$C$13:F$13),0)))</f>
        <v/>
      </c>
      <c r="H251" s="129" t="str">
        <f>IF($D251="","",IF(ISBLANK(VLOOKUP($B251,'Section 2'!$C$16:$N$514,COLUMNS('Section 2'!$C$13:G$13),0)),"",VLOOKUP($B251,'Section 2'!$C$16:$N$514,COLUMNS('Section 2'!$C$13:G$13),0)))</f>
        <v/>
      </c>
      <c r="I251" s="129" t="str">
        <f>IF($D251="","",IF(ISBLANK(VLOOKUP($B251,'Section 2'!$C$16:$N$514,COLUMNS('Section 2'!$C$13:H$13),0)),"",VLOOKUP($B251,'Section 2'!$C$16:$N$514,COLUMNS('Section 2'!$C$13:H$13),0)))</f>
        <v/>
      </c>
      <c r="J251" s="129" t="str">
        <f>IF($D251="","",IF(ISBLANK(VLOOKUP($B251,'Section 2'!$C$16:$N$514,COLUMNS('Section 2'!$C$13:I$13),0)),"",VLOOKUP($B251,'Section 2'!$C$16:$N$514,COLUMNS('Section 2'!$C$13:I$13),0)))</f>
        <v/>
      </c>
      <c r="K251" s="129" t="str">
        <f>IF($D251="","",IF(ISBLANK(VLOOKUP($B251,'Section 2'!$C$16:$N$514,COLUMNS('Section 2'!$C$13:J$13),0)),"",VLOOKUP($B251,'Section 2'!$C$16:$N$514,COLUMNS('Section 2'!$C$13:J$13),0)))</f>
        <v/>
      </c>
      <c r="L251" s="129" t="str">
        <f>IF($D251="","",IF(ISBLANK(VLOOKUP($B251,'Section 2'!$C$16:$N$514,COLUMNS('Section 2'!$C$13:K$13),0)),"",VLOOKUP($B251,'Section 2'!$C$16:$N$514,COLUMNS('Section 2'!$C$13:K$13),0)))</f>
        <v/>
      </c>
      <c r="M251" s="129" t="str">
        <f>IF($D251="","",IF(ISBLANK(VLOOKUP($B251,'Section 2'!$C$16:$N$514,COLUMNS('Section 2'!$C$13:L$13),0)),"",VLOOKUP($B251,'Section 2'!$C$16:$N$514,COLUMNS('Section 2'!$C$13:L$13),0)))</f>
        <v/>
      </c>
      <c r="N251" s="129" t="str">
        <f>IF($D251="","",IF(ISBLANK(VLOOKUP($B251,'Section 2'!$C$16:$N$514,COLUMNS('Section 2'!$C$13:M$13),0)),"",VLOOKUP($B251,'Section 2'!$C$16:$N$514,COLUMNS('Section 2'!$C$13:M$13),0)))</f>
        <v/>
      </c>
      <c r="O251" s="130" t="str">
        <f>IF($M251=Lists!$K$4,IF(ISBLANK(VLOOKUP($B251,'Section 2'!$C$16:$N$514,COLUMNS('Section 2'!$C$13:N$13),0)),"",VLOOKUP($B251,'Section 2'!$C$16:$N$514,COLUMNS('Section 2'!$C$13:N$13),0)),"")</f>
        <v/>
      </c>
      <c r="P251" s="133"/>
      <c r="Q251" s="133"/>
      <c r="R251" s="133"/>
      <c r="S251" s="133"/>
      <c r="T251" s="133"/>
      <c r="U251" s="133"/>
      <c r="V251" s="133"/>
      <c r="W251" s="133"/>
      <c r="X251" s="133"/>
      <c r="Y251" s="133"/>
      <c r="Z251" s="133"/>
      <c r="AA251" s="133"/>
      <c r="AB251" s="133"/>
      <c r="AC251" s="133"/>
      <c r="AD251" s="133"/>
      <c r="AE251" s="133"/>
      <c r="AF251" s="133"/>
      <c r="AG251" s="133"/>
      <c r="AH251" s="133"/>
      <c r="AI251" s="133"/>
      <c r="AJ251" s="133"/>
      <c r="AK251" s="133"/>
      <c r="AL251" s="133"/>
      <c r="AM251" s="133"/>
      <c r="AN251" s="133"/>
      <c r="AO251" s="133"/>
      <c r="AP251" s="133"/>
      <c r="AQ251" s="133"/>
      <c r="AR251" s="133"/>
      <c r="AS251" s="133"/>
      <c r="AT251" s="133"/>
      <c r="AU251" s="133"/>
      <c r="AV251" s="133"/>
      <c r="AW251" s="133"/>
      <c r="AX251" s="133"/>
      <c r="AY251" s="133"/>
      <c r="AZ251" s="133"/>
      <c r="BA251" s="133"/>
      <c r="BB251" s="133"/>
      <c r="BC251" s="133"/>
      <c r="BD251" s="133"/>
      <c r="BE251" s="133"/>
      <c r="BF251" s="133"/>
      <c r="BG251" s="133"/>
      <c r="BH251" s="133"/>
      <c r="BI251" s="133"/>
      <c r="BJ251" s="133"/>
      <c r="BK251" s="133"/>
      <c r="BL251" s="133"/>
      <c r="BM251" s="133"/>
      <c r="BN251" s="133"/>
      <c r="BO251" s="133"/>
      <c r="BP251" s="133"/>
      <c r="BQ251" s="133"/>
      <c r="BR251" s="133"/>
      <c r="BS251" s="133"/>
      <c r="BT251" s="133"/>
      <c r="BU251" s="133"/>
      <c r="BV251" s="133"/>
      <c r="BW251" s="133"/>
      <c r="BX251" s="133"/>
      <c r="BY251" s="133"/>
      <c r="BZ251" s="133"/>
    </row>
    <row r="252" spans="1:78" s="53" customFormat="1" ht="12.75" customHeight="1" x14ac:dyDescent="0.25">
      <c r="A252" s="53" t="str">
        <f>IF(D252="","",ROWS($A$1:A252))</f>
        <v/>
      </c>
      <c r="B252" s="56">
        <v>251</v>
      </c>
      <c r="C252" s="129" t="str">
        <f t="shared" si="3"/>
        <v/>
      </c>
      <c r="D252" s="129" t="str">
        <f>IFERROR(VLOOKUP($B252,'Section 2'!$C$16:$N$514,COLUMNS('Section 2'!$C$13:C$13),0),"")</f>
        <v/>
      </c>
      <c r="E252" s="130" t="str">
        <f>IF($D252="","",IF(ISBLANK(VLOOKUP($B252,'Section 2'!$C$16:$N$514,COLUMNS('Section 2'!$C$13:D$13),0)),"",VLOOKUP($B252,'Section 2'!$C$16:$N$514,COLUMNS('Section 2'!$C$13:D$13),0)))</f>
        <v/>
      </c>
      <c r="F252" s="129" t="str">
        <f>IF($D252="","",IF(ISBLANK(VLOOKUP($B252,'Section 2'!$C$16:$N$514,COLUMNS('Section 2'!$C$13:E$13),0)),"",VLOOKUP($B252,'Section 2'!$C$16:$N$514,COLUMNS('Section 2'!$C$13:E$13),0)))</f>
        <v/>
      </c>
      <c r="G252" s="129" t="str">
        <f>IF($D252="","",IF(ISBLANK(VLOOKUP($B252,'Section 2'!$C$16:$N$514,COLUMNS('Section 2'!$C$13:F$13),0)),"",VLOOKUP($B252,'Section 2'!$C$16:$N$514,COLUMNS('Section 2'!$C$13:F$13),0)))</f>
        <v/>
      </c>
      <c r="H252" s="129" t="str">
        <f>IF($D252="","",IF(ISBLANK(VLOOKUP($B252,'Section 2'!$C$16:$N$514,COLUMNS('Section 2'!$C$13:G$13),0)),"",VLOOKUP($B252,'Section 2'!$C$16:$N$514,COLUMNS('Section 2'!$C$13:G$13),0)))</f>
        <v/>
      </c>
      <c r="I252" s="129" t="str">
        <f>IF($D252="","",IF(ISBLANK(VLOOKUP($B252,'Section 2'!$C$16:$N$514,COLUMNS('Section 2'!$C$13:H$13),0)),"",VLOOKUP($B252,'Section 2'!$C$16:$N$514,COLUMNS('Section 2'!$C$13:H$13),0)))</f>
        <v/>
      </c>
      <c r="J252" s="129" t="str">
        <f>IF($D252="","",IF(ISBLANK(VLOOKUP($B252,'Section 2'!$C$16:$N$514,COLUMNS('Section 2'!$C$13:I$13),0)),"",VLOOKUP($B252,'Section 2'!$C$16:$N$514,COLUMNS('Section 2'!$C$13:I$13),0)))</f>
        <v/>
      </c>
      <c r="K252" s="129" t="str">
        <f>IF($D252="","",IF(ISBLANK(VLOOKUP($B252,'Section 2'!$C$16:$N$514,COLUMNS('Section 2'!$C$13:J$13),0)),"",VLOOKUP($B252,'Section 2'!$C$16:$N$514,COLUMNS('Section 2'!$C$13:J$13),0)))</f>
        <v/>
      </c>
      <c r="L252" s="129" t="str">
        <f>IF($D252="","",IF(ISBLANK(VLOOKUP($B252,'Section 2'!$C$16:$N$514,COLUMNS('Section 2'!$C$13:K$13),0)),"",VLOOKUP($B252,'Section 2'!$C$16:$N$514,COLUMNS('Section 2'!$C$13:K$13),0)))</f>
        <v/>
      </c>
      <c r="M252" s="129" t="str">
        <f>IF($D252="","",IF(ISBLANK(VLOOKUP($B252,'Section 2'!$C$16:$N$514,COLUMNS('Section 2'!$C$13:L$13),0)),"",VLOOKUP($B252,'Section 2'!$C$16:$N$514,COLUMNS('Section 2'!$C$13:L$13),0)))</f>
        <v/>
      </c>
      <c r="N252" s="129" t="str">
        <f>IF($D252="","",IF(ISBLANK(VLOOKUP($B252,'Section 2'!$C$16:$N$514,COLUMNS('Section 2'!$C$13:M$13),0)),"",VLOOKUP($B252,'Section 2'!$C$16:$N$514,COLUMNS('Section 2'!$C$13:M$13),0)))</f>
        <v/>
      </c>
      <c r="O252" s="130" t="str">
        <f>IF($M252=Lists!$K$4,IF(ISBLANK(VLOOKUP($B252,'Section 2'!$C$16:$N$514,COLUMNS('Section 2'!$C$13:N$13),0)),"",VLOOKUP($B252,'Section 2'!$C$16:$N$514,COLUMNS('Section 2'!$C$13:N$13),0)),"")</f>
        <v/>
      </c>
      <c r="P252" s="133"/>
      <c r="Q252" s="133"/>
      <c r="R252" s="133"/>
      <c r="S252" s="133"/>
      <c r="T252" s="133"/>
      <c r="U252" s="133"/>
      <c r="V252" s="133"/>
      <c r="W252" s="133"/>
      <c r="X252" s="133"/>
      <c r="Y252" s="133"/>
      <c r="Z252" s="133"/>
      <c r="AA252" s="133"/>
      <c r="AB252" s="133"/>
      <c r="AC252" s="133"/>
      <c r="AD252" s="133"/>
      <c r="AE252" s="133"/>
      <c r="AF252" s="133"/>
      <c r="AG252" s="133"/>
      <c r="AH252" s="133"/>
      <c r="AI252" s="133"/>
      <c r="AJ252" s="133"/>
      <c r="AK252" s="133"/>
      <c r="AL252" s="133"/>
      <c r="AM252" s="133"/>
      <c r="AN252" s="133"/>
      <c r="AO252" s="133"/>
      <c r="AP252" s="133"/>
      <c r="AQ252" s="133"/>
      <c r="AR252" s="133"/>
      <c r="AS252" s="133"/>
      <c r="AT252" s="133"/>
      <c r="AU252" s="133"/>
      <c r="AV252" s="133"/>
      <c r="AW252" s="133"/>
      <c r="AX252" s="133"/>
      <c r="AY252" s="133"/>
      <c r="AZ252" s="133"/>
      <c r="BA252" s="133"/>
      <c r="BB252" s="133"/>
      <c r="BC252" s="133"/>
      <c r="BD252" s="133"/>
      <c r="BE252" s="133"/>
      <c r="BF252" s="133"/>
      <c r="BG252" s="133"/>
      <c r="BH252" s="133"/>
      <c r="BI252" s="133"/>
      <c r="BJ252" s="133"/>
      <c r="BK252" s="133"/>
      <c r="BL252" s="133"/>
      <c r="BM252" s="133"/>
      <c r="BN252" s="133"/>
      <c r="BO252" s="133"/>
      <c r="BP252" s="133"/>
      <c r="BQ252" s="133"/>
      <c r="BR252" s="133"/>
      <c r="BS252" s="133"/>
      <c r="BT252" s="133"/>
      <c r="BU252" s="133"/>
      <c r="BV252" s="133"/>
      <c r="BW252" s="133"/>
      <c r="BX252" s="133"/>
      <c r="BY252" s="133"/>
      <c r="BZ252" s="133"/>
    </row>
    <row r="253" spans="1:78" s="53" customFormat="1" ht="12.75" customHeight="1" x14ac:dyDescent="0.25">
      <c r="A253" s="53" t="str">
        <f>IF(D253="","",ROWS($A$1:A253))</f>
        <v/>
      </c>
      <c r="B253" s="56">
        <v>252</v>
      </c>
      <c r="C253" s="129" t="str">
        <f t="shared" si="3"/>
        <v/>
      </c>
      <c r="D253" s="129" t="str">
        <f>IFERROR(VLOOKUP($B253,'Section 2'!$C$16:$N$514,COLUMNS('Section 2'!$C$13:C$13),0),"")</f>
        <v/>
      </c>
      <c r="E253" s="130" t="str">
        <f>IF($D253="","",IF(ISBLANK(VLOOKUP($B253,'Section 2'!$C$16:$N$514,COLUMNS('Section 2'!$C$13:D$13),0)),"",VLOOKUP($B253,'Section 2'!$C$16:$N$514,COLUMNS('Section 2'!$C$13:D$13),0)))</f>
        <v/>
      </c>
      <c r="F253" s="129" t="str">
        <f>IF($D253="","",IF(ISBLANK(VLOOKUP($B253,'Section 2'!$C$16:$N$514,COLUMNS('Section 2'!$C$13:E$13),0)),"",VLOOKUP($B253,'Section 2'!$C$16:$N$514,COLUMNS('Section 2'!$C$13:E$13),0)))</f>
        <v/>
      </c>
      <c r="G253" s="129" t="str">
        <f>IF($D253="","",IF(ISBLANK(VLOOKUP($B253,'Section 2'!$C$16:$N$514,COLUMNS('Section 2'!$C$13:F$13),0)),"",VLOOKUP($B253,'Section 2'!$C$16:$N$514,COLUMNS('Section 2'!$C$13:F$13),0)))</f>
        <v/>
      </c>
      <c r="H253" s="129" t="str">
        <f>IF($D253="","",IF(ISBLANK(VLOOKUP($B253,'Section 2'!$C$16:$N$514,COLUMNS('Section 2'!$C$13:G$13),0)),"",VLOOKUP($B253,'Section 2'!$C$16:$N$514,COLUMNS('Section 2'!$C$13:G$13),0)))</f>
        <v/>
      </c>
      <c r="I253" s="129" t="str">
        <f>IF($D253="","",IF(ISBLANK(VLOOKUP($B253,'Section 2'!$C$16:$N$514,COLUMNS('Section 2'!$C$13:H$13),0)),"",VLOOKUP($B253,'Section 2'!$C$16:$N$514,COLUMNS('Section 2'!$C$13:H$13),0)))</f>
        <v/>
      </c>
      <c r="J253" s="129" t="str">
        <f>IF($D253="","",IF(ISBLANK(VLOOKUP($B253,'Section 2'!$C$16:$N$514,COLUMNS('Section 2'!$C$13:I$13),0)),"",VLOOKUP($B253,'Section 2'!$C$16:$N$514,COLUMNS('Section 2'!$C$13:I$13),0)))</f>
        <v/>
      </c>
      <c r="K253" s="129" t="str">
        <f>IF($D253="","",IF(ISBLANK(VLOOKUP($B253,'Section 2'!$C$16:$N$514,COLUMNS('Section 2'!$C$13:J$13),0)),"",VLOOKUP($B253,'Section 2'!$C$16:$N$514,COLUMNS('Section 2'!$C$13:J$13),0)))</f>
        <v/>
      </c>
      <c r="L253" s="129" t="str">
        <f>IF($D253="","",IF(ISBLANK(VLOOKUP($B253,'Section 2'!$C$16:$N$514,COLUMNS('Section 2'!$C$13:K$13),0)),"",VLOOKUP($B253,'Section 2'!$C$16:$N$514,COLUMNS('Section 2'!$C$13:K$13),0)))</f>
        <v/>
      </c>
      <c r="M253" s="129" t="str">
        <f>IF($D253="","",IF(ISBLANK(VLOOKUP($B253,'Section 2'!$C$16:$N$514,COLUMNS('Section 2'!$C$13:L$13),0)),"",VLOOKUP($B253,'Section 2'!$C$16:$N$514,COLUMNS('Section 2'!$C$13:L$13),0)))</f>
        <v/>
      </c>
      <c r="N253" s="129" t="str">
        <f>IF($D253="","",IF(ISBLANK(VLOOKUP($B253,'Section 2'!$C$16:$N$514,COLUMNS('Section 2'!$C$13:M$13),0)),"",VLOOKUP($B253,'Section 2'!$C$16:$N$514,COLUMNS('Section 2'!$C$13:M$13),0)))</f>
        <v/>
      </c>
      <c r="O253" s="130" t="str">
        <f>IF($M253=Lists!$K$4,IF(ISBLANK(VLOOKUP($B253,'Section 2'!$C$16:$N$514,COLUMNS('Section 2'!$C$13:N$13),0)),"",VLOOKUP($B253,'Section 2'!$C$16:$N$514,COLUMNS('Section 2'!$C$13:N$13),0)),"")</f>
        <v/>
      </c>
      <c r="P253" s="133"/>
      <c r="Q253" s="133"/>
      <c r="R253" s="133"/>
      <c r="S253" s="133"/>
      <c r="T253" s="133"/>
      <c r="U253" s="133"/>
      <c r="V253" s="133"/>
      <c r="W253" s="133"/>
      <c r="X253" s="133"/>
      <c r="Y253" s="133"/>
      <c r="Z253" s="133"/>
      <c r="AA253" s="133"/>
      <c r="AB253" s="133"/>
      <c r="AC253" s="133"/>
      <c r="AD253" s="133"/>
      <c r="AE253" s="133"/>
      <c r="AF253" s="133"/>
      <c r="AG253" s="133"/>
      <c r="AH253" s="133"/>
      <c r="AI253" s="133"/>
      <c r="AJ253" s="133"/>
      <c r="AK253" s="133"/>
      <c r="AL253" s="133"/>
      <c r="AM253" s="133"/>
      <c r="AN253" s="133"/>
      <c r="AO253" s="133"/>
      <c r="AP253" s="133"/>
      <c r="AQ253" s="133"/>
      <c r="AR253" s="133"/>
      <c r="AS253" s="133"/>
      <c r="AT253" s="133"/>
      <c r="AU253" s="133"/>
      <c r="AV253" s="133"/>
      <c r="AW253" s="133"/>
      <c r="AX253" s="133"/>
      <c r="AY253" s="133"/>
      <c r="AZ253" s="133"/>
      <c r="BA253" s="133"/>
      <c r="BB253" s="133"/>
      <c r="BC253" s="133"/>
      <c r="BD253" s="133"/>
      <c r="BE253" s="133"/>
      <c r="BF253" s="133"/>
      <c r="BG253" s="133"/>
      <c r="BH253" s="133"/>
      <c r="BI253" s="133"/>
      <c r="BJ253" s="133"/>
      <c r="BK253" s="133"/>
      <c r="BL253" s="133"/>
      <c r="BM253" s="133"/>
      <c r="BN253" s="133"/>
      <c r="BO253" s="133"/>
      <c r="BP253" s="133"/>
      <c r="BQ253" s="133"/>
      <c r="BR253" s="133"/>
      <c r="BS253" s="133"/>
      <c r="BT253" s="133"/>
      <c r="BU253" s="133"/>
      <c r="BV253" s="133"/>
      <c r="BW253" s="133"/>
      <c r="BX253" s="133"/>
      <c r="BY253" s="133"/>
      <c r="BZ253" s="133"/>
    </row>
    <row r="254" spans="1:78" s="53" customFormat="1" ht="12.75" customHeight="1" x14ac:dyDescent="0.25">
      <c r="A254" s="53" t="str">
        <f>IF(D254="","",ROWS($A$1:A254))</f>
        <v/>
      </c>
      <c r="B254" s="56">
        <v>253</v>
      </c>
      <c r="C254" s="129" t="str">
        <f t="shared" si="3"/>
        <v/>
      </c>
      <c r="D254" s="129" t="str">
        <f>IFERROR(VLOOKUP($B254,'Section 2'!$C$16:$N$514,COLUMNS('Section 2'!$C$13:C$13),0),"")</f>
        <v/>
      </c>
      <c r="E254" s="130" t="str">
        <f>IF($D254="","",IF(ISBLANK(VLOOKUP($B254,'Section 2'!$C$16:$N$514,COLUMNS('Section 2'!$C$13:D$13),0)),"",VLOOKUP($B254,'Section 2'!$C$16:$N$514,COLUMNS('Section 2'!$C$13:D$13),0)))</f>
        <v/>
      </c>
      <c r="F254" s="129" t="str">
        <f>IF($D254="","",IF(ISBLANK(VLOOKUP($B254,'Section 2'!$C$16:$N$514,COLUMNS('Section 2'!$C$13:E$13),0)),"",VLOOKUP($B254,'Section 2'!$C$16:$N$514,COLUMNS('Section 2'!$C$13:E$13),0)))</f>
        <v/>
      </c>
      <c r="G254" s="129" t="str">
        <f>IF($D254="","",IF(ISBLANK(VLOOKUP($B254,'Section 2'!$C$16:$N$514,COLUMNS('Section 2'!$C$13:F$13),0)),"",VLOOKUP($B254,'Section 2'!$C$16:$N$514,COLUMNS('Section 2'!$C$13:F$13),0)))</f>
        <v/>
      </c>
      <c r="H254" s="129" t="str">
        <f>IF($D254="","",IF(ISBLANK(VLOOKUP($B254,'Section 2'!$C$16:$N$514,COLUMNS('Section 2'!$C$13:G$13),0)),"",VLOOKUP($B254,'Section 2'!$C$16:$N$514,COLUMNS('Section 2'!$C$13:G$13),0)))</f>
        <v/>
      </c>
      <c r="I254" s="129" t="str">
        <f>IF($D254="","",IF(ISBLANK(VLOOKUP($B254,'Section 2'!$C$16:$N$514,COLUMNS('Section 2'!$C$13:H$13),0)),"",VLOOKUP($B254,'Section 2'!$C$16:$N$514,COLUMNS('Section 2'!$C$13:H$13),0)))</f>
        <v/>
      </c>
      <c r="J254" s="129" t="str">
        <f>IF($D254="","",IF(ISBLANK(VLOOKUP($B254,'Section 2'!$C$16:$N$514,COLUMNS('Section 2'!$C$13:I$13),0)),"",VLOOKUP($B254,'Section 2'!$C$16:$N$514,COLUMNS('Section 2'!$C$13:I$13),0)))</f>
        <v/>
      </c>
      <c r="K254" s="129" t="str">
        <f>IF($D254="","",IF(ISBLANK(VLOOKUP($B254,'Section 2'!$C$16:$N$514,COLUMNS('Section 2'!$C$13:J$13),0)),"",VLOOKUP($B254,'Section 2'!$C$16:$N$514,COLUMNS('Section 2'!$C$13:J$13),0)))</f>
        <v/>
      </c>
      <c r="L254" s="129" t="str">
        <f>IF($D254="","",IF(ISBLANK(VLOOKUP($B254,'Section 2'!$C$16:$N$514,COLUMNS('Section 2'!$C$13:K$13),0)),"",VLOOKUP($B254,'Section 2'!$C$16:$N$514,COLUMNS('Section 2'!$C$13:K$13),0)))</f>
        <v/>
      </c>
      <c r="M254" s="129" t="str">
        <f>IF($D254="","",IF(ISBLANK(VLOOKUP($B254,'Section 2'!$C$16:$N$514,COLUMNS('Section 2'!$C$13:L$13),0)),"",VLOOKUP($B254,'Section 2'!$C$16:$N$514,COLUMNS('Section 2'!$C$13:L$13),0)))</f>
        <v/>
      </c>
      <c r="N254" s="129" t="str">
        <f>IF($D254="","",IF(ISBLANK(VLOOKUP($B254,'Section 2'!$C$16:$N$514,COLUMNS('Section 2'!$C$13:M$13),0)),"",VLOOKUP($B254,'Section 2'!$C$16:$N$514,COLUMNS('Section 2'!$C$13:M$13),0)))</f>
        <v/>
      </c>
      <c r="O254" s="130" t="str">
        <f>IF($M254=Lists!$K$4,IF(ISBLANK(VLOOKUP($B254,'Section 2'!$C$16:$N$514,COLUMNS('Section 2'!$C$13:N$13),0)),"",VLOOKUP($B254,'Section 2'!$C$16:$N$514,COLUMNS('Section 2'!$C$13:N$13),0)),"")</f>
        <v/>
      </c>
      <c r="P254" s="133"/>
      <c r="Q254" s="133"/>
      <c r="R254" s="133"/>
      <c r="S254" s="133"/>
      <c r="T254" s="133"/>
      <c r="U254" s="133"/>
      <c r="V254" s="133"/>
      <c r="W254" s="133"/>
      <c r="X254" s="133"/>
      <c r="Y254" s="133"/>
      <c r="Z254" s="133"/>
      <c r="AA254" s="133"/>
      <c r="AB254" s="133"/>
      <c r="AC254" s="133"/>
      <c r="AD254" s="133"/>
      <c r="AE254" s="133"/>
      <c r="AF254" s="133"/>
      <c r="AG254" s="133"/>
      <c r="AH254" s="133"/>
      <c r="AI254" s="133"/>
      <c r="AJ254" s="133"/>
      <c r="AK254" s="133"/>
      <c r="AL254" s="133"/>
      <c r="AM254" s="133"/>
      <c r="AN254" s="133"/>
      <c r="AO254" s="133"/>
      <c r="AP254" s="133"/>
      <c r="AQ254" s="133"/>
      <c r="AR254" s="133"/>
      <c r="AS254" s="133"/>
      <c r="AT254" s="133"/>
      <c r="AU254" s="133"/>
      <c r="AV254" s="133"/>
      <c r="AW254" s="133"/>
      <c r="AX254" s="133"/>
      <c r="AY254" s="133"/>
      <c r="AZ254" s="133"/>
      <c r="BA254" s="133"/>
      <c r="BB254" s="133"/>
      <c r="BC254" s="133"/>
      <c r="BD254" s="133"/>
      <c r="BE254" s="133"/>
      <c r="BF254" s="133"/>
      <c r="BG254" s="133"/>
      <c r="BH254" s="133"/>
      <c r="BI254" s="133"/>
      <c r="BJ254" s="133"/>
      <c r="BK254" s="133"/>
      <c r="BL254" s="133"/>
      <c r="BM254" s="133"/>
      <c r="BN254" s="133"/>
      <c r="BO254" s="133"/>
      <c r="BP254" s="133"/>
      <c r="BQ254" s="133"/>
      <c r="BR254" s="133"/>
      <c r="BS254" s="133"/>
      <c r="BT254" s="133"/>
      <c r="BU254" s="133"/>
      <c r="BV254" s="133"/>
      <c r="BW254" s="133"/>
      <c r="BX254" s="133"/>
      <c r="BY254" s="133"/>
      <c r="BZ254" s="133"/>
    </row>
    <row r="255" spans="1:78" s="53" customFormat="1" ht="12.75" customHeight="1" x14ac:dyDescent="0.25">
      <c r="A255" s="53" t="str">
        <f>IF(D255="","",ROWS($A$1:A255))</f>
        <v/>
      </c>
      <c r="B255" s="56">
        <v>254</v>
      </c>
      <c r="C255" s="129" t="str">
        <f t="shared" si="3"/>
        <v/>
      </c>
      <c r="D255" s="129" t="str">
        <f>IFERROR(VLOOKUP($B255,'Section 2'!$C$16:$N$514,COLUMNS('Section 2'!$C$13:C$13),0),"")</f>
        <v/>
      </c>
      <c r="E255" s="130" t="str">
        <f>IF($D255="","",IF(ISBLANK(VLOOKUP($B255,'Section 2'!$C$16:$N$514,COLUMNS('Section 2'!$C$13:D$13),0)),"",VLOOKUP($B255,'Section 2'!$C$16:$N$514,COLUMNS('Section 2'!$C$13:D$13),0)))</f>
        <v/>
      </c>
      <c r="F255" s="129" t="str">
        <f>IF($D255="","",IF(ISBLANK(VLOOKUP($B255,'Section 2'!$C$16:$N$514,COLUMNS('Section 2'!$C$13:E$13),0)),"",VLOOKUP($B255,'Section 2'!$C$16:$N$514,COLUMNS('Section 2'!$C$13:E$13),0)))</f>
        <v/>
      </c>
      <c r="G255" s="129" t="str">
        <f>IF($D255="","",IF(ISBLANK(VLOOKUP($B255,'Section 2'!$C$16:$N$514,COLUMNS('Section 2'!$C$13:F$13),0)),"",VLOOKUP($B255,'Section 2'!$C$16:$N$514,COLUMNS('Section 2'!$C$13:F$13),0)))</f>
        <v/>
      </c>
      <c r="H255" s="129" t="str">
        <f>IF($D255="","",IF(ISBLANK(VLOOKUP($B255,'Section 2'!$C$16:$N$514,COLUMNS('Section 2'!$C$13:G$13),0)),"",VLOOKUP($B255,'Section 2'!$C$16:$N$514,COLUMNS('Section 2'!$C$13:G$13),0)))</f>
        <v/>
      </c>
      <c r="I255" s="129" t="str">
        <f>IF($D255="","",IF(ISBLANK(VLOOKUP($B255,'Section 2'!$C$16:$N$514,COLUMNS('Section 2'!$C$13:H$13),0)),"",VLOOKUP($B255,'Section 2'!$C$16:$N$514,COLUMNS('Section 2'!$C$13:H$13),0)))</f>
        <v/>
      </c>
      <c r="J255" s="129" t="str">
        <f>IF($D255="","",IF(ISBLANK(VLOOKUP($B255,'Section 2'!$C$16:$N$514,COLUMNS('Section 2'!$C$13:I$13),0)),"",VLOOKUP($B255,'Section 2'!$C$16:$N$514,COLUMNS('Section 2'!$C$13:I$13),0)))</f>
        <v/>
      </c>
      <c r="K255" s="129" t="str">
        <f>IF($D255="","",IF(ISBLANK(VLOOKUP($B255,'Section 2'!$C$16:$N$514,COLUMNS('Section 2'!$C$13:J$13),0)),"",VLOOKUP($B255,'Section 2'!$C$16:$N$514,COLUMNS('Section 2'!$C$13:J$13),0)))</f>
        <v/>
      </c>
      <c r="L255" s="129" t="str">
        <f>IF($D255="","",IF(ISBLANK(VLOOKUP($B255,'Section 2'!$C$16:$N$514,COLUMNS('Section 2'!$C$13:K$13),0)),"",VLOOKUP($B255,'Section 2'!$C$16:$N$514,COLUMNS('Section 2'!$C$13:K$13),0)))</f>
        <v/>
      </c>
      <c r="M255" s="129" t="str">
        <f>IF($D255="","",IF(ISBLANK(VLOOKUP($B255,'Section 2'!$C$16:$N$514,COLUMNS('Section 2'!$C$13:L$13),0)),"",VLOOKUP($B255,'Section 2'!$C$16:$N$514,COLUMNS('Section 2'!$C$13:L$13),0)))</f>
        <v/>
      </c>
      <c r="N255" s="129" t="str">
        <f>IF($D255="","",IF(ISBLANK(VLOOKUP($B255,'Section 2'!$C$16:$N$514,COLUMNS('Section 2'!$C$13:M$13),0)),"",VLOOKUP($B255,'Section 2'!$C$16:$N$514,COLUMNS('Section 2'!$C$13:M$13),0)))</f>
        <v/>
      </c>
      <c r="O255" s="130" t="str">
        <f>IF($M255=Lists!$K$4,IF(ISBLANK(VLOOKUP($B255,'Section 2'!$C$16:$N$514,COLUMNS('Section 2'!$C$13:N$13),0)),"",VLOOKUP($B255,'Section 2'!$C$16:$N$514,COLUMNS('Section 2'!$C$13:N$13),0)),"")</f>
        <v/>
      </c>
      <c r="P255" s="133"/>
      <c r="Q255" s="133"/>
      <c r="R255" s="133"/>
      <c r="S255" s="133"/>
      <c r="T255" s="133"/>
      <c r="U255" s="133"/>
      <c r="V255" s="133"/>
      <c r="W255" s="133"/>
      <c r="X255" s="133"/>
      <c r="Y255" s="133"/>
      <c r="Z255" s="133"/>
      <c r="AA255" s="133"/>
      <c r="AB255" s="133"/>
      <c r="AC255" s="133"/>
      <c r="AD255" s="133"/>
      <c r="AE255" s="133"/>
      <c r="AF255" s="133"/>
      <c r="AG255" s="133"/>
      <c r="AH255" s="133"/>
      <c r="AI255" s="133"/>
      <c r="AJ255" s="133"/>
      <c r="AK255" s="133"/>
      <c r="AL255" s="133"/>
      <c r="AM255" s="133"/>
      <c r="AN255" s="133"/>
      <c r="AO255" s="133"/>
      <c r="AP255" s="133"/>
      <c r="AQ255" s="133"/>
      <c r="AR255" s="133"/>
      <c r="AS255" s="133"/>
      <c r="AT255" s="133"/>
      <c r="AU255" s="133"/>
      <c r="AV255" s="133"/>
      <c r="AW255" s="133"/>
      <c r="AX255" s="133"/>
      <c r="AY255" s="133"/>
      <c r="AZ255" s="133"/>
      <c r="BA255" s="133"/>
      <c r="BB255" s="133"/>
      <c r="BC255" s="133"/>
      <c r="BD255" s="133"/>
      <c r="BE255" s="133"/>
      <c r="BF255" s="133"/>
      <c r="BG255" s="133"/>
      <c r="BH255" s="133"/>
      <c r="BI255" s="133"/>
      <c r="BJ255" s="133"/>
      <c r="BK255" s="133"/>
      <c r="BL255" s="133"/>
      <c r="BM255" s="133"/>
      <c r="BN255" s="133"/>
      <c r="BO255" s="133"/>
      <c r="BP255" s="133"/>
      <c r="BQ255" s="133"/>
      <c r="BR255" s="133"/>
      <c r="BS255" s="133"/>
      <c r="BT255" s="133"/>
      <c r="BU255" s="133"/>
      <c r="BV255" s="133"/>
      <c r="BW255" s="133"/>
      <c r="BX255" s="133"/>
      <c r="BY255" s="133"/>
      <c r="BZ255" s="133"/>
    </row>
    <row r="256" spans="1:78" s="53" customFormat="1" ht="12.75" customHeight="1" x14ac:dyDescent="0.25">
      <c r="A256" s="53" t="str">
        <f>IF(D256="","",ROWS($A$1:A256))</f>
        <v/>
      </c>
      <c r="B256" s="56">
        <v>255</v>
      </c>
      <c r="C256" s="129" t="str">
        <f t="shared" si="3"/>
        <v/>
      </c>
      <c r="D256" s="129" t="str">
        <f>IFERROR(VLOOKUP($B256,'Section 2'!$C$16:$N$514,COLUMNS('Section 2'!$C$13:C$13),0),"")</f>
        <v/>
      </c>
      <c r="E256" s="130" t="str">
        <f>IF($D256="","",IF(ISBLANK(VLOOKUP($B256,'Section 2'!$C$16:$N$514,COLUMNS('Section 2'!$C$13:D$13),0)),"",VLOOKUP($B256,'Section 2'!$C$16:$N$514,COLUMNS('Section 2'!$C$13:D$13),0)))</f>
        <v/>
      </c>
      <c r="F256" s="129" t="str">
        <f>IF($D256="","",IF(ISBLANK(VLOOKUP($B256,'Section 2'!$C$16:$N$514,COLUMNS('Section 2'!$C$13:E$13),0)),"",VLOOKUP($B256,'Section 2'!$C$16:$N$514,COLUMNS('Section 2'!$C$13:E$13),0)))</f>
        <v/>
      </c>
      <c r="G256" s="129" t="str">
        <f>IF($D256="","",IF(ISBLANK(VLOOKUP($B256,'Section 2'!$C$16:$N$514,COLUMNS('Section 2'!$C$13:F$13),0)),"",VLOOKUP($B256,'Section 2'!$C$16:$N$514,COLUMNS('Section 2'!$C$13:F$13),0)))</f>
        <v/>
      </c>
      <c r="H256" s="129" t="str">
        <f>IF($D256="","",IF(ISBLANK(VLOOKUP($B256,'Section 2'!$C$16:$N$514,COLUMNS('Section 2'!$C$13:G$13),0)),"",VLOOKUP($B256,'Section 2'!$C$16:$N$514,COLUMNS('Section 2'!$C$13:G$13),0)))</f>
        <v/>
      </c>
      <c r="I256" s="129" t="str">
        <f>IF($D256="","",IF(ISBLANK(VLOOKUP($B256,'Section 2'!$C$16:$N$514,COLUMNS('Section 2'!$C$13:H$13),0)),"",VLOOKUP($B256,'Section 2'!$C$16:$N$514,COLUMNS('Section 2'!$C$13:H$13),0)))</f>
        <v/>
      </c>
      <c r="J256" s="129" t="str">
        <f>IF($D256="","",IF(ISBLANK(VLOOKUP($B256,'Section 2'!$C$16:$N$514,COLUMNS('Section 2'!$C$13:I$13),0)),"",VLOOKUP($B256,'Section 2'!$C$16:$N$514,COLUMNS('Section 2'!$C$13:I$13),0)))</f>
        <v/>
      </c>
      <c r="K256" s="129" t="str">
        <f>IF($D256="","",IF(ISBLANK(VLOOKUP($B256,'Section 2'!$C$16:$N$514,COLUMNS('Section 2'!$C$13:J$13),0)),"",VLOOKUP($B256,'Section 2'!$C$16:$N$514,COLUMNS('Section 2'!$C$13:J$13),0)))</f>
        <v/>
      </c>
      <c r="L256" s="129" t="str">
        <f>IF($D256="","",IF(ISBLANK(VLOOKUP($B256,'Section 2'!$C$16:$N$514,COLUMNS('Section 2'!$C$13:K$13),0)),"",VLOOKUP($B256,'Section 2'!$C$16:$N$514,COLUMNS('Section 2'!$C$13:K$13),0)))</f>
        <v/>
      </c>
      <c r="M256" s="129" t="str">
        <f>IF($D256="","",IF(ISBLANK(VLOOKUP($B256,'Section 2'!$C$16:$N$514,COLUMNS('Section 2'!$C$13:L$13),0)),"",VLOOKUP($B256,'Section 2'!$C$16:$N$514,COLUMNS('Section 2'!$C$13:L$13),0)))</f>
        <v/>
      </c>
      <c r="N256" s="129" t="str">
        <f>IF($D256="","",IF(ISBLANK(VLOOKUP($B256,'Section 2'!$C$16:$N$514,COLUMNS('Section 2'!$C$13:M$13),0)),"",VLOOKUP($B256,'Section 2'!$C$16:$N$514,COLUMNS('Section 2'!$C$13:M$13),0)))</f>
        <v/>
      </c>
      <c r="O256" s="130" t="str">
        <f>IF($M256=Lists!$K$4,IF(ISBLANK(VLOOKUP($B256,'Section 2'!$C$16:$N$514,COLUMNS('Section 2'!$C$13:N$13),0)),"",VLOOKUP($B256,'Section 2'!$C$16:$N$514,COLUMNS('Section 2'!$C$13:N$13),0)),"")</f>
        <v/>
      </c>
      <c r="P256" s="133"/>
      <c r="Q256" s="133"/>
      <c r="R256" s="133"/>
      <c r="S256" s="133"/>
      <c r="T256" s="133"/>
      <c r="U256" s="133"/>
      <c r="V256" s="133"/>
      <c r="W256" s="133"/>
      <c r="X256" s="133"/>
      <c r="Y256" s="133"/>
      <c r="Z256" s="133"/>
      <c r="AA256" s="133"/>
      <c r="AB256" s="133"/>
      <c r="AC256" s="133"/>
      <c r="AD256" s="133"/>
      <c r="AE256" s="133"/>
      <c r="AF256" s="133"/>
      <c r="AG256" s="133"/>
      <c r="AH256" s="133"/>
      <c r="AI256" s="133"/>
      <c r="AJ256" s="133"/>
      <c r="AK256" s="133"/>
      <c r="AL256" s="133"/>
      <c r="AM256" s="133"/>
      <c r="AN256" s="133"/>
      <c r="AO256" s="133"/>
      <c r="AP256" s="133"/>
      <c r="AQ256" s="133"/>
      <c r="AR256" s="133"/>
      <c r="AS256" s="133"/>
      <c r="AT256" s="133"/>
      <c r="AU256" s="133"/>
      <c r="AV256" s="133"/>
      <c r="AW256" s="133"/>
      <c r="AX256" s="133"/>
      <c r="AY256" s="133"/>
      <c r="AZ256" s="133"/>
      <c r="BA256" s="133"/>
      <c r="BB256" s="133"/>
      <c r="BC256" s="133"/>
      <c r="BD256" s="133"/>
      <c r="BE256" s="133"/>
      <c r="BF256" s="133"/>
      <c r="BG256" s="133"/>
      <c r="BH256" s="133"/>
      <c r="BI256" s="133"/>
      <c r="BJ256" s="133"/>
      <c r="BK256" s="133"/>
      <c r="BL256" s="133"/>
      <c r="BM256" s="133"/>
      <c r="BN256" s="133"/>
      <c r="BO256" s="133"/>
      <c r="BP256" s="133"/>
      <c r="BQ256" s="133"/>
      <c r="BR256" s="133"/>
      <c r="BS256" s="133"/>
      <c r="BT256" s="133"/>
      <c r="BU256" s="133"/>
      <c r="BV256" s="133"/>
      <c r="BW256" s="133"/>
      <c r="BX256" s="133"/>
      <c r="BY256" s="133"/>
      <c r="BZ256" s="133"/>
    </row>
    <row r="257" spans="1:78" s="53" customFormat="1" ht="12.75" customHeight="1" x14ac:dyDescent="0.25">
      <c r="A257" s="53" t="str">
        <f>IF(D257="","",ROWS($A$1:A257))</f>
        <v/>
      </c>
      <c r="B257" s="56">
        <v>256</v>
      </c>
      <c r="C257" s="129" t="str">
        <f t="shared" si="3"/>
        <v/>
      </c>
      <c r="D257" s="129" t="str">
        <f>IFERROR(VLOOKUP($B257,'Section 2'!$C$16:$N$514,COLUMNS('Section 2'!$C$13:C$13),0),"")</f>
        <v/>
      </c>
      <c r="E257" s="130" t="str">
        <f>IF($D257="","",IF(ISBLANK(VLOOKUP($B257,'Section 2'!$C$16:$N$514,COLUMNS('Section 2'!$C$13:D$13),0)),"",VLOOKUP($B257,'Section 2'!$C$16:$N$514,COLUMNS('Section 2'!$C$13:D$13),0)))</f>
        <v/>
      </c>
      <c r="F257" s="129" t="str">
        <f>IF($D257="","",IF(ISBLANK(VLOOKUP($B257,'Section 2'!$C$16:$N$514,COLUMNS('Section 2'!$C$13:E$13),0)),"",VLOOKUP($B257,'Section 2'!$C$16:$N$514,COLUMNS('Section 2'!$C$13:E$13),0)))</f>
        <v/>
      </c>
      <c r="G257" s="129" t="str">
        <f>IF($D257="","",IF(ISBLANK(VLOOKUP($B257,'Section 2'!$C$16:$N$514,COLUMNS('Section 2'!$C$13:F$13),0)),"",VLOOKUP($B257,'Section 2'!$C$16:$N$514,COLUMNS('Section 2'!$C$13:F$13),0)))</f>
        <v/>
      </c>
      <c r="H257" s="129" t="str">
        <f>IF($D257="","",IF(ISBLANK(VLOOKUP($B257,'Section 2'!$C$16:$N$514,COLUMNS('Section 2'!$C$13:G$13),0)),"",VLOOKUP($B257,'Section 2'!$C$16:$N$514,COLUMNS('Section 2'!$C$13:G$13),0)))</f>
        <v/>
      </c>
      <c r="I257" s="129" t="str">
        <f>IF($D257="","",IF(ISBLANK(VLOOKUP($B257,'Section 2'!$C$16:$N$514,COLUMNS('Section 2'!$C$13:H$13),0)),"",VLOOKUP($B257,'Section 2'!$C$16:$N$514,COLUMNS('Section 2'!$C$13:H$13),0)))</f>
        <v/>
      </c>
      <c r="J257" s="129" t="str">
        <f>IF($D257="","",IF(ISBLANK(VLOOKUP($B257,'Section 2'!$C$16:$N$514,COLUMNS('Section 2'!$C$13:I$13),0)),"",VLOOKUP($B257,'Section 2'!$C$16:$N$514,COLUMNS('Section 2'!$C$13:I$13),0)))</f>
        <v/>
      </c>
      <c r="K257" s="129" t="str">
        <f>IF($D257="","",IF(ISBLANK(VLOOKUP($B257,'Section 2'!$C$16:$N$514,COLUMNS('Section 2'!$C$13:J$13),0)),"",VLOOKUP($B257,'Section 2'!$C$16:$N$514,COLUMNS('Section 2'!$C$13:J$13),0)))</f>
        <v/>
      </c>
      <c r="L257" s="129" t="str">
        <f>IF($D257="","",IF(ISBLANK(VLOOKUP($B257,'Section 2'!$C$16:$N$514,COLUMNS('Section 2'!$C$13:K$13),0)),"",VLOOKUP($B257,'Section 2'!$C$16:$N$514,COLUMNS('Section 2'!$C$13:K$13),0)))</f>
        <v/>
      </c>
      <c r="M257" s="129" t="str">
        <f>IF($D257="","",IF(ISBLANK(VLOOKUP($B257,'Section 2'!$C$16:$N$514,COLUMNS('Section 2'!$C$13:L$13),0)),"",VLOOKUP($B257,'Section 2'!$C$16:$N$514,COLUMNS('Section 2'!$C$13:L$13),0)))</f>
        <v/>
      </c>
      <c r="N257" s="129" t="str">
        <f>IF($D257="","",IF(ISBLANK(VLOOKUP($B257,'Section 2'!$C$16:$N$514,COLUMNS('Section 2'!$C$13:M$13),0)),"",VLOOKUP($B257,'Section 2'!$C$16:$N$514,COLUMNS('Section 2'!$C$13:M$13),0)))</f>
        <v/>
      </c>
      <c r="O257" s="130" t="str">
        <f>IF($M257=Lists!$K$4,IF(ISBLANK(VLOOKUP($B257,'Section 2'!$C$16:$N$514,COLUMNS('Section 2'!$C$13:N$13),0)),"",VLOOKUP($B257,'Section 2'!$C$16:$N$514,COLUMNS('Section 2'!$C$13:N$13),0)),"")</f>
        <v/>
      </c>
      <c r="P257" s="133"/>
      <c r="Q257" s="133"/>
      <c r="R257" s="133"/>
      <c r="S257" s="133"/>
      <c r="T257" s="133"/>
      <c r="U257" s="133"/>
      <c r="V257" s="133"/>
      <c r="W257" s="133"/>
      <c r="X257" s="133"/>
      <c r="Y257" s="133"/>
      <c r="Z257" s="133"/>
      <c r="AA257" s="133"/>
      <c r="AB257" s="133"/>
      <c r="AC257" s="133"/>
      <c r="AD257" s="133"/>
      <c r="AE257" s="133"/>
      <c r="AF257" s="133"/>
      <c r="AG257" s="133"/>
      <c r="AH257" s="133"/>
      <c r="AI257" s="133"/>
      <c r="AJ257" s="133"/>
      <c r="AK257" s="133"/>
      <c r="AL257" s="133"/>
      <c r="AM257" s="133"/>
      <c r="AN257" s="133"/>
      <c r="AO257" s="133"/>
      <c r="AP257" s="133"/>
      <c r="AQ257" s="133"/>
      <c r="AR257" s="133"/>
      <c r="AS257" s="133"/>
      <c r="AT257" s="133"/>
      <c r="AU257" s="133"/>
      <c r="AV257" s="133"/>
      <c r="AW257" s="133"/>
      <c r="AX257" s="133"/>
      <c r="AY257" s="133"/>
      <c r="AZ257" s="133"/>
      <c r="BA257" s="133"/>
      <c r="BB257" s="133"/>
      <c r="BC257" s="133"/>
      <c r="BD257" s="133"/>
      <c r="BE257" s="133"/>
      <c r="BF257" s="133"/>
      <c r="BG257" s="133"/>
      <c r="BH257" s="133"/>
      <c r="BI257" s="133"/>
      <c r="BJ257" s="133"/>
      <c r="BK257" s="133"/>
      <c r="BL257" s="133"/>
      <c r="BM257" s="133"/>
      <c r="BN257" s="133"/>
      <c r="BO257" s="133"/>
      <c r="BP257" s="133"/>
      <c r="BQ257" s="133"/>
      <c r="BR257" s="133"/>
      <c r="BS257" s="133"/>
      <c r="BT257" s="133"/>
      <c r="BU257" s="133"/>
      <c r="BV257" s="133"/>
      <c r="BW257" s="133"/>
      <c r="BX257" s="133"/>
      <c r="BY257" s="133"/>
      <c r="BZ257" s="133"/>
    </row>
    <row r="258" spans="1:78" s="53" customFormat="1" ht="12.75" customHeight="1" x14ac:dyDescent="0.25">
      <c r="A258" s="53" t="str">
        <f>IF(D258="","",ROWS($A$1:A258))</f>
        <v/>
      </c>
      <c r="B258" s="56">
        <v>257</v>
      </c>
      <c r="C258" s="129" t="str">
        <f t="shared" si="3"/>
        <v/>
      </c>
      <c r="D258" s="129" t="str">
        <f>IFERROR(VLOOKUP($B258,'Section 2'!$C$16:$N$514,COLUMNS('Section 2'!$C$13:C$13),0),"")</f>
        <v/>
      </c>
      <c r="E258" s="130" t="str">
        <f>IF($D258="","",IF(ISBLANK(VLOOKUP($B258,'Section 2'!$C$16:$N$514,COLUMNS('Section 2'!$C$13:D$13),0)),"",VLOOKUP($B258,'Section 2'!$C$16:$N$514,COLUMNS('Section 2'!$C$13:D$13),0)))</f>
        <v/>
      </c>
      <c r="F258" s="129" t="str">
        <f>IF($D258="","",IF(ISBLANK(VLOOKUP($B258,'Section 2'!$C$16:$N$514,COLUMNS('Section 2'!$C$13:E$13),0)),"",VLOOKUP($B258,'Section 2'!$C$16:$N$514,COLUMNS('Section 2'!$C$13:E$13),0)))</f>
        <v/>
      </c>
      <c r="G258" s="129" t="str">
        <f>IF($D258="","",IF(ISBLANK(VLOOKUP($B258,'Section 2'!$C$16:$N$514,COLUMNS('Section 2'!$C$13:F$13),0)),"",VLOOKUP($B258,'Section 2'!$C$16:$N$514,COLUMNS('Section 2'!$C$13:F$13),0)))</f>
        <v/>
      </c>
      <c r="H258" s="129" t="str">
        <f>IF($D258="","",IF(ISBLANK(VLOOKUP($B258,'Section 2'!$C$16:$N$514,COLUMNS('Section 2'!$C$13:G$13),0)),"",VLOOKUP($B258,'Section 2'!$C$16:$N$514,COLUMNS('Section 2'!$C$13:G$13),0)))</f>
        <v/>
      </c>
      <c r="I258" s="129" t="str">
        <f>IF($D258="","",IF(ISBLANK(VLOOKUP($B258,'Section 2'!$C$16:$N$514,COLUMNS('Section 2'!$C$13:H$13),0)),"",VLOOKUP($B258,'Section 2'!$C$16:$N$514,COLUMNS('Section 2'!$C$13:H$13),0)))</f>
        <v/>
      </c>
      <c r="J258" s="129" t="str">
        <f>IF($D258="","",IF(ISBLANK(VLOOKUP($B258,'Section 2'!$C$16:$N$514,COLUMNS('Section 2'!$C$13:I$13),0)),"",VLOOKUP($B258,'Section 2'!$C$16:$N$514,COLUMNS('Section 2'!$C$13:I$13),0)))</f>
        <v/>
      </c>
      <c r="K258" s="129" t="str">
        <f>IF($D258="","",IF(ISBLANK(VLOOKUP($B258,'Section 2'!$C$16:$N$514,COLUMNS('Section 2'!$C$13:J$13),0)),"",VLOOKUP($B258,'Section 2'!$C$16:$N$514,COLUMNS('Section 2'!$C$13:J$13),0)))</f>
        <v/>
      </c>
      <c r="L258" s="129" t="str">
        <f>IF($D258="","",IF(ISBLANK(VLOOKUP($B258,'Section 2'!$C$16:$N$514,COLUMNS('Section 2'!$C$13:K$13),0)),"",VLOOKUP($B258,'Section 2'!$C$16:$N$514,COLUMNS('Section 2'!$C$13:K$13),0)))</f>
        <v/>
      </c>
      <c r="M258" s="129" t="str">
        <f>IF($D258="","",IF(ISBLANK(VLOOKUP($B258,'Section 2'!$C$16:$N$514,COLUMNS('Section 2'!$C$13:L$13),0)),"",VLOOKUP($B258,'Section 2'!$C$16:$N$514,COLUMNS('Section 2'!$C$13:L$13),0)))</f>
        <v/>
      </c>
      <c r="N258" s="129" t="str">
        <f>IF($D258="","",IF(ISBLANK(VLOOKUP($B258,'Section 2'!$C$16:$N$514,COLUMNS('Section 2'!$C$13:M$13),0)),"",VLOOKUP($B258,'Section 2'!$C$16:$N$514,COLUMNS('Section 2'!$C$13:M$13),0)))</f>
        <v/>
      </c>
      <c r="O258" s="130" t="str">
        <f>IF($M258=Lists!$K$4,IF(ISBLANK(VLOOKUP($B258,'Section 2'!$C$16:$N$514,COLUMNS('Section 2'!$C$13:N$13),0)),"",VLOOKUP($B258,'Section 2'!$C$16:$N$514,COLUMNS('Section 2'!$C$13:N$13),0)),"")</f>
        <v/>
      </c>
      <c r="P258" s="133"/>
      <c r="Q258" s="133"/>
      <c r="R258" s="133"/>
      <c r="S258" s="133"/>
      <c r="T258" s="133"/>
      <c r="U258" s="133"/>
      <c r="V258" s="133"/>
      <c r="W258" s="133"/>
      <c r="X258" s="133"/>
      <c r="Y258" s="133"/>
      <c r="Z258" s="133"/>
      <c r="AA258" s="133"/>
      <c r="AB258" s="133"/>
      <c r="AC258" s="133"/>
      <c r="AD258" s="133"/>
      <c r="AE258" s="133"/>
      <c r="AF258" s="133"/>
      <c r="AG258" s="133"/>
      <c r="AH258" s="133"/>
      <c r="AI258" s="133"/>
      <c r="AJ258" s="133"/>
      <c r="AK258" s="133"/>
      <c r="AL258" s="133"/>
      <c r="AM258" s="133"/>
      <c r="AN258" s="133"/>
      <c r="AO258" s="133"/>
      <c r="AP258" s="133"/>
      <c r="AQ258" s="133"/>
      <c r="AR258" s="133"/>
      <c r="AS258" s="133"/>
      <c r="AT258" s="133"/>
      <c r="AU258" s="133"/>
      <c r="AV258" s="133"/>
      <c r="AW258" s="133"/>
      <c r="AX258" s="133"/>
      <c r="AY258" s="133"/>
      <c r="AZ258" s="133"/>
      <c r="BA258" s="133"/>
      <c r="BB258" s="133"/>
      <c r="BC258" s="133"/>
      <c r="BD258" s="133"/>
      <c r="BE258" s="133"/>
      <c r="BF258" s="133"/>
      <c r="BG258" s="133"/>
      <c r="BH258" s="133"/>
      <c r="BI258" s="133"/>
      <c r="BJ258" s="133"/>
      <c r="BK258" s="133"/>
      <c r="BL258" s="133"/>
      <c r="BM258" s="133"/>
      <c r="BN258" s="133"/>
      <c r="BO258" s="133"/>
      <c r="BP258" s="133"/>
      <c r="BQ258" s="133"/>
      <c r="BR258" s="133"/>
      <c r="BS258" s="133"/>
      <c r="BT258" s="133"/>
      <c r="BU258" s="133"/>
      <c r="BV258" s="133"/>
      <c r="BW258" s="133"/>
      <c r="BX258" s="133"/>
      <c r="BY258" s="133"/>
      <c r="BZ258" s="133"/>
    </row>
    <row r="259" spans="1:78" s="53" customFormat="1" ht="12.75" customHeight="1" x14ac:dyDescent="0.25">
      <c r="A259" s="53" t="str">
        <f>IF(D259="","",ROWS($A$1:A259))</f>
        <v/>
      </c>
      <c r="B259" s="56">
        <v>258</v>
      </c>
      <c r="C259" s="129" t="str">
        <f t="shared" ref="C259:C322" si="4">IF(D259="","",2)</f>
        <v/>
      </c>
      <c r="D259" s="129" t="str">
        <f>IFERROR(VLOOKUP($B259,'Section 2'!$C$16:$N$514,COLUMNS('Section 2'!$C$13:C$13),0),"")</f>
        <v/>
      </c>
      <c r="E259" s="130" t="str">
        <f>IF($D259="","",IF(ISBLANK(VLOOKUP($B259,'Section 2'!$C$16:$N$514,COLUMNS('Section 2'!$C$13:D$13),0)),"",VLOOKUP($B259,'Section 2'!$C$16:$N$514,COLUMNS('Section 2'!$C$13:D$13),0)))</f>
        <v/>
      </c>
      <c r="F259" s="129" t="str">
        <f>IF($D259="","",IF(ISBLANK(VLOOKUP($B259,'Section 2'!$C$16:$N$514,COLUMNS('Section 2'!$C$13:E$13),0)),"",VLOOKUP($B259,'Section 2'!$C$16:$N$514,COLUMNS('Section 2'!$C$13:E$13),0)))</f>
        <v/>
      </c>
      <c r="G259" s="129" t="str">
        <f>IF($D259="","",IF(ISBLANK(VLOOKUP($B259,'Section 2'!$C$16:$N$514,COLUMNS('Section 2'!$C$13:F$13),0)),"",VLOOKUP($B259,'Section 2'!$C$16:$N$514,COLUMNS('Section 2'!$C$13:F$13),0)))</f>
        <v/>
      </c>
      <c r="H259" s="129" t="str">
        <f>IF($D259="","",IF(ISBLANK(VLOOKUP($B259,'Section 2'!$C$16:$N$514,COLUMNS('Section 2'!$C$13:G$13),0)),"",VLOOKUP($B259,'Section 2'!$C$16:$N$514,COLUMNS('Section 2'!$C$13:G$13),0)))</f>
        <v/>
      </c>
      <c r="I259" s="129" t="str">
        <f>IF($D259="","",IF(ISBLANK(VLOOKUP($B259,'Section 2'!$C$16:$N$514,COLUMNS('Section 2'!$C$13:H$13),0)),"",VLOOKUP($B259,'Section 2'!$C$16:$N$514,COLUMNS('Section 2'!$C$13:H$13),0)))</f>
        <v/>
      </c>
      <c r="J259" s="129" t="str">
        <f>IF($D259="","",IF(ISBLANK(VLOOKUP($B259,'Section 2'!$C$16:$N$514,COLUMNS('Section 2'!$C$13:I$13),0)),"",VLOOKUP($B259,'Section 2'!$C$16:$N$514,COLUMNS('Section 2'!$C$13:I$13),0)))</f>
        <v/>
      </c>
      <c r="K259" s="129" t="str">
        <f>IF($D259="","",IF(ISBLANK(VLOOKUP($B259,'Section 2'!$C$16:$N$514,COLUMNS('Section 2'!$C$13:J$13),0)),"",VLOOKUP($B259,'Section 2'!$C$16:$N$514,COLUMNS('Section 2'!$C$13:J$13),0)))</f>
        <v/>
      </c>
      <c r="L259" s="129" t="str">
        <f>IF($D259="","",IF(ISBLANK(VLOOKUP($B259,'Section 2'!$C$16:$N$514,COLUMNS('Section 2'!$C$13:K$13),0)),"",VLOOKUP($B259,'Section 2'!$C$16:$N$514,COLUMNS('Section 2'!$C$13:K$13),0)))</f>
        <v/>
      </c>
      <c r="M259" s="129" t="str">
        <f>IF($D259="","",IF(ISBLANK(VLOOKUP($B259,'Section 2'!$C$16:$N$514,COLUMNS('Section 2'!$C$13:L$13),0)),"",VLOOKUP($B259,'Section 2'!$C$16:$N$514,COLUMNS('Section 2'!$C$13:L$13),0)))</f>
        <v/>
      </c>
      <c r="N259" s="129" t="str">
        <f>IF($D259="","",IF(ISBLANK(VLOOKUP($B259,'Section 2'!$C$16:$N$514,COLUMNS('Section 2'!$C$13:M$13),0)),"",VLOOKUP($B259,'Section 2'!$C$16:$N$514,COLUMNS('Section 2'!$C$13:M$13),0)))</f>
        <v/>
      </c>
      <c r="O259" s="130" t="str">
        <f>IF($M259=Lists!$K$4,IF(ISBLANK(VLOOKUP($B259,'Section 2'!$C$16:$N$514,COLUMNS('Section 2'!$C$13:N$13),0)),"",VLOOKUP($B259,'Section 2'!$C$16:$N$514,COLUMNS('Section 2'!$C$13:N$13),0)),"")</f>
        <v/>
      </c>
      <c r="P259" s="133"/>
      <c r="Q259" s="133"/>
      <c r="R259" s="133"/>
      <c r="S259" s="133"/>
      <c r="T259" s="133"/>
      <c r="U259" s="133"/>
      <c r="V259" s="133"/>
      <c r="W259" s="133"/>
      <c r="X259" s="133"/>
      <c r="Y259" s="133"/>
      <c r="Z259" s="133"/>
      <c r="AA259" s="133"/>
      <c r="AB259" s="133"/>
      <c r="AC259" s="133"/>
      <c r="AD259" s="133"/>
      <c r="AE259" s="133"/>
      <c r="AF259" s="133"/>
      <c r="AG259" s="133"/>
      <c r="AH259" s="133"/>
      <c r="AI259" s="133"/>
      <c r="AJ259" s="133"/>
      <c r="AK259" s="133"/>
      <c r="AL259" s="133"/>
      <c r="AM259" s="133"/>
      <c r="AN259" s="133"/>
      <c r="AO259" s="133"/>
      <c r="AP259" s="133"/>
      <c r="AQ259" s="133"/>
      <c r="AR259" s="133"/>
      <c r="AS259" s="133"/>
      <c r="AT259" s="133"/>
      <c r="AU259" s="133"/>
      <c r="AV259" s="133"/>
      <c r="AW259" s="133"/>
      <c r="AX259" s="133"/>
      <c r="AY259" s="133"/>
      <c r="AZ259" s="133"/>
      <c r="BA259" s="133"/>
      <c r="BB259" s="133"/>
      <c r="BC259" s="133"/>
      <c r="BD259" s="133"/>
      <c r="BE259" s="133"/>
      <c r="BF259" s="133"/>
      <c r="BG259" s="133"/>
      <c r="BH259" s="133"/>
      <c r="BI259" s="133"/>
      <c r="BJ259" s="133"/>
      <c r="BK259" s="133"/>
      <c r="BL259" s="133"/>
      <c r="BM259" s="133"/>
      <c r="BN259" s="133"/>
      <c r="BO259" s="133"/>
      <c r="BP259" s="133"/>
      <c r="BQ259" s="133"/>
      <c r="BR259" s="133"/>
      <c r="BS259" s="133"/>
      <c r="BT259" s="133"/>
      <c r="BU259" s="133"/>
      <c r="BV259" s="133"/>
      <c r="BW259" s="133"/>
      <c r="BX259" s="133"/>
      <c r="BY259" s="133"/>
      <c r="BZ259" s="133"/>
    </row>
    <row r="260" spans="1:78" s="53" customFormat="1" ht="12.75" customHeight="1" x14ac:dyDescent="0.25">
      <c r="A260" s="53" t="str">
        <f>IF(D260="","",ROWS($A$1:A260))</f>
        <v/>
      </c>
      <c r="B260" s="56">
        <v>259</v>
      </c>
      <c r="C260" s="129" t="str">
        <f t="shared" si="4"/>
        <v/>
      </c>
      <c r="D260" s="129" t="str">
        <f>IFERROR(VLOOKUP($B260,'Section 2'!$C$16:$N$514,COLUMNS('Section 2'!$C$13:C$13),0),"")</f>
        <v/>
      </c>
      <c r="E260" s="130" t="str">
        <f>IF($D260="","",IF(ISBLANK(VLOOKUP($B260,'Section 2'!$C$16:$N$514,COLUMNS('Section 2'!$C$13:D$13),0)),"",VLOOKUP($B260,'Section 2'!$C$16:$N$514,COLUMNS('Section 2'!$C$13:D$13),0)))</f>
        <v/>
      </c>
      <c r="F260" s="129" t="str">
        <f>IF($D260="","",IF(ISBLANK(VLOOKUP($B260,'Section 2'!$C$16:$N$514,COLUMNS('Section 2'!$C$13:E$13),0)),"",VLOOKUP($B260,'Section 2'!$C$16:$N$514,COLUMNS('Section 2'!$C$13:E$13),0)))</f>
        <v/>
      </c>
      <c r="G260" s="129" t="str">
        <f>IF($D260="","",IF(ISBLANK(VLOOKUP($B260,'Section 2'!$C$16:$N$514,COLUMNS('Section 2'!$C$13:F$13),0)),"",VLOOKUP($B260,'Section 2'!$C$16:$N$514,COLUMNS('Section 2'!$C$13:F$13),0)))</f>
        <v/>
      </c>
      <c r="H260" s="129" t="str">
        <f>IF($D260="","",IF(ISBLANK(VLOOKUP($B260,'Section 2'!$C$16:$N$514,COLUMNS('Section 2'!$C$13:G$13),0)),"",VLOOKUP($B260,'Section 2'!$C$16:$N$514,COLUMNS('Section 2'!$C$13:G$13),0)))</f>
        <v/>
      </c>
      <c r="I260" s="129" t="str">
        <f>IF($D260="","",IF(ISBLANK(VLOOKUP($B260,'Section 2'!$C$16:$N$514,COLUMNS('Section 2'!$C$13:H$13),0)),"",VLOOKUP($B260,'Section 2'!$C$16:$N$514,COLUMNS('Section 2'!$C$13:H$13),0)))</f>
        <v/>
      </c>
      <c r="J260" s="129" t="str">
        <f>IF($D260="","",IF(ISBLANK(VLOOKUP($B260,'Section 2'!$C$16:$N$514,COLUMNS('Section 2'!$C$13:I$13),0)),"",VLOOKUP($B260,'Section 2'!$C$16:$N$514,COLUMNS('Section 2'!$C$13:I$13),0)))</f>
        <v/>
      </c>
      <c r="K260" s="129" t="str">
        <f>IF($D260="","",IF(ISBLANK(VLOOKUP($B260,'Section 2'!$C$16:$N$514,COLUMNS('Section 2'!$C$13:J$13),0)),"",VLOOKUP($B260,'Section 2'!$C$16:$N$514,COLUMNS('Section 2'!$C$13:J$13),0)))</f>
        <v/>
      </c>
      <c r="L260" s="129" t="str">
        <f>IF($D260="","",IF(ISBLANK(VLOOKUP($B260,'Section 2'!$C$16:$N$514,COLUMNS('Section 2'!$C$13:K$13),0)),"",VLOOKUP($B260,'Section 2'!$C$16:$N$514,COLUMNS('Section 2'!$C$13:K$13),0)))</f>
        <v/>
      </c>
      <c r="M260" s="129" t="str">
        <f>IF($D260="","",IF(ISBLANK(VLOOKUP($B260,'Section 2'!$C$16:$N$514,COLUMNS('Section 2'!$C$13:L$13),0)),"",VLOOKUP($B260,'Section 2'!$C$16:$N$514,COLUMNS('Section 2'!$C$13:L$13),0)))</f>
        <v/>
      </c>
      <c r="N260" s="129" t="str">
        <f>IF($D260="","",IF(ISBLANK(VLOOKUP($B260,'Section 2'!$C$16:$N$514,COLUMNS('Section 2'!$C$13:M$13),0)),"",VLOOKUP($B260,'Section 2'!$C$16:$N$514,COLUMNS('Section 2'!$C$13:M$13),0)))</f>
        <v/>
      </c>
      <c r="O260" s="130" t="str">
        <f>IF($M260=Lists!$K$4,IF(ISBLANK(VLOOKUP($B260,'Section 2'!$C$16:$N$514,COLUMNS('Section 2'!$C$13:N$13),0)),"",VLOOKUP($B260,'Section 2'!$C$16:$N$514,COLUMNS('Section 2'!$C$13:N$13),0)),"")</f>
        <v/>
      </c>
      <c r="P260" s="133"/>
      <c r="Q260" s="133"/>
      <c r="R260" s="133"/>
      <c r="S260" s="133"/>
      <c r="T260" s="133"/>
      <c r="U260" s="133"/>
      <c r="V260" s="133"/>
      <c r="W260" s="133"/>
      <c r="X260" s="133"/>
      <c r="Y260" s="133"/>
      <c r="Z260" s="133"/>
      <c r="AA260" s="133"/>
      <c r="AB260" s="133"/>
      <c r="AC260" s="133"/>
      <c r="AD260" s="133"/>
      <c r="AE260" s="133"/>
      <c r="AF260" s="133"/>
      <c r="AG260" s="133"/>
      <c r="AH260" s="133"/>
      <c r="AI260" s="133"/>
      <c r="AJ260" s="133"/>
      <c r="AK260" s="133"/>
      <c r="AL260" s="133"/>
      <c r="AM260" s="133"/>
      <c r="AN260" s="133"/>
      <c r="AO260" s="133"/>
      <c r="AP260" s="133"/>
      <c r="AQ260" s="133"/>
      <c r="AR260" s="133"/>
      <c r="AS260" s="133"/>
      <c r="AT260" s="133"/>
      <c r="AU260" s="133"/>
      <c r="AV260" s="133"/>
      <c r="AW260" s="133"/>
      <c r="AX260" s="133"/>
      <c r="AY260" s="133"/>
      <c r="AZ260" s="133"/>
      <c r="BA260" s="133"/>
      <c r="BB260" s="133"/>
      <c r="BC260" s="133"/>
      <c r="BD260" s="133"/>
      <c r="BE260" s="133"/>
      <c r="BF260" s="133"/>
      <c r="BG260" s="133"/>
      <c r="BH260" s="133"/>
      <c r="BI260" s="133"/>
      <c r="BJ260" s="133"/>
      <c r="BK260" s="133"/>
      <c r="BL260" s="133"/>
      <c r="BM260" s="133"/>
      <c r="BN260" s="133"/>
      <c r="BO260" s="133"/>
      <c r="BP260" s="133"/>
      <c r="BQ260" s="133"/>
      <c r="BR260" s="133"/>
      <c r="BS260" s="133"/>
      <c r="BT260" s="133"/>
      <c r="BU260" s="133"/>
      <c r="BV260" s="133"/>
      <c r="BW260" s="133"/>
      <c r="BX260" s="133"/>
      <c r="BY260" s="133"/>
      <c r="BZ260" s="133"/>
    </row>
    <row r="261" spans="1:78" s="53" customFormat="1" ht="12.75" customHeight="1" x14ac:dyDescent="0.25">
      <c r="A261" s="53" t="str">
        <f>IF(D261="","",ROWS($A$1:A261))</f>
        <v/>
      </c>
      <c r="B261" s="56">
        <v>260</v>
      </c>
      <c r="C261" s="129" t="str">
        <f t="shared" si="4"/>
        <v/>
      </c>
      <c r="D261" s="129" t="str">
        <f>IFERROR(VLOOKUP($B261,'Section 2'!$C$16:$N$514,COLUMNS('Section 2'!$C$13:C$13),0),"")</f>
        <v/>
      </c>
      <c r="E261" s="130" t="str">
        <f>IF($D261="","",IF(ISBLANK(VLOOKUP($B261,'Section 2'!$C$16:$N$514,COLUMNS('Section 2'!$C$13:D$13),0)),"",VLOOKUP($B261,'Section 2'!$C$16:$N$514,COLUMNS('Section 2'!$C$13:D$13),0)))</f>
        <v/>
      </c>
      <c r="F261" s="129" t="str">
        <f>IF($D261="","",IF(ISBLANK(VLOOKUP($B261,'Section 2'!$C$16:$N$514,COLUMNS('Section 2'!$C$13:E$13),0)),"",VLOOKUP($B261,'Section 2'!$C$16:$N$514,COLUMNS('Section 2'!$C$13:E$13),0)))</f>
        <v/>
      </c>
      <c r="G261" s="129" t="str">
        <f>IF($D261="","",IF(ISBLANK(VLOOKUP($B261,'Section 2'!$C$16:$N$514,COLUMNS('Section 2'!$C$13:F$13),0)),"",VLOOKUP($B261,'Section 2'!$C$16:$N$514,COLUMNS('Section 2'!$C$13:F$13),0)))</f>
        <v/>
      </c>
      <c r="H261" s="129" t="str">
        <f>IF($D261="","",IF(ISBLANK(VLOOKUP($B261,'Section 2'!$C$16:$N$514,COLUMNS('Section 2'!$C$13:G$13),0)),"",VLOOKUP($B261,'Section 2'!$C$16:$N$514,COLUMNS('Section 2'!$C$13:G$13),0)))</f>
        <v/>
      </c>
      <c r="I261" s="129" t="str">
        <f>IF($D261="","",IF(ISBLANK(VLOOKUP($B261,'Section 2'!$C$16:$N$514,COLUMNS('Section 2'!$C$13:H$13),0)),"",VLOOKUP($B261,'Section 2'!$C$16:$N$514,COLUMNS('Section 2'!$C$13:H$13),0)))</f>
        <v/>
      </c>
      <c r="J261" s="129" t="str">
        <f>IF($D261="","",IF(ISBLANK(VLOOKUP($B261,'Section 2'!$C$16:$N$514,COLUMNS('Section 2'!$C$13:I$13),0)),"",VLOOKUP($B261,'Section 2'!$C$16:$N$514,COLUMNS('Section 2'!$C$13:I$13),0)))</f>
        <v/>
      </c>
      <c r="K261" s="129" t="str">
        <f>IF($D261="","",IF(ISBLANK(VLOOKUP($B261,'Section 2'!$C$16:$N$514,COLUMNS('Section 2'!$C$13:J$13),0)),"",VLOOKUP($B261,'Section 2'!$C$16:$N$514,COLUMNS('Section 2'!$C$13:J$13),0)))</f>
        <v/>
      </c>
      <c r="L261" s="129" t="str">
        <f>IF($D261="","",IF(ISBLANK(VLOOKUP($B261,'Section 2'!$C$16:$N$514,COLUMNS('Section 2'!$C$13:K$13),0)),"",VLOOKUP($B261,'Section 2'!$C$16:$N$514,COLUMNS('Section 2'!$C$13:K$13),0)))</f>
        <v/>
      </c>
      <c r="M261" s="129" t="str">
        <f>IF($D261="","",IF(ISBLANK(VLOOKUP($B261,'Section 2'!$C$16:$N$514,COLUMNS('Section 2'!$C$13:L$13),0)),"",VLOOKUP($B261,'Section 2'!$C$16:$N$514,COLUMNS('Section 2'!$C$13:L$13),0)))</f>
        <v/>
      </c>
      <c r="N261" s="129" t="str">
        <f>IF($D261="","",IF(ISBLANK(VLOOKUP($B261,'Section 2'!$C$16:$N$514,COLUMNS('Section 2'!$C$13:M$13),0)),"",VLOOKUP($B261,'Section 2'!$C$16:$N$514,COLUMNS('Section 2'!$C$13:M$13),0)))</f>
        <v/>
      </c>
      <c r="O261" s="130" t="str">
        <f>IF($M261=Lists!$K$4,IF(ISBLANK(VLOOKUP($B261,'Section 2'!$C$16:$N$514,COLUMNS('Section 2'!$C$13:N$13),0)),"",VLOOKUP($B261,'Section 2'!$C$16:$N$514,COLUMNS('Section 2'!$C$13:N$13),0)),"")</f>
        <v/>
      </c>
      <c r="P261" s="133"/>
      <c r="Q261" s="133"/>
      <c r="R261" s="133"/>
      <c r="S261" s="133"/>
      <c r="T261" s="133"/>
      <c r="U261" s="133"/>
      <c r="V261" s="133"/>
      <c r="W261" s="133"/>
      <c r="X261" s="133"/>
      <c r="Y261" s="133"/>
      <c r="Z261" s="133"/>
      <c r="AA261" s="133"/>
      <c r="AB261" s="133"/>
      <c r="AC261" s="133"/>
      <c r="AD261" s="133"/>
      <c r="AE261" s="133"/>
      <c r="AF261" s="133"/>
      <c r="AG261" s="133"/>
      <c r="AH261" s="133"/>
      <c r="AI261" s="133"/>
      <c r="AJ261" s="133"/>
      <c r="AK261" s="133"/>
      <c r="AL261" s="133"/>
      <c r="AM261" s="133"/>
      <c r="AN261" s="133"/>
      <c r="AO261" s="133"/>
      <c r="AP261" s="133"/>
      <c r="AQ261" s="133"/>
      <c r="AR261" s="133"/>
      <c r="AS261" s="133"/>
      <c r="AT261" s="133"/>
      <c r="AU261" s="133"/>
      <c r="AV261" s="133"/>
      <c r="AW261" s="133"/>
      <c r="AX261" s="133"/>
      <c r="AY261" s="133"/>
      <c r="AZ261" s="133"/>
      <c r="BA261" s="133"/>
      <c r="BB261" s="133"/>
      <c r="BC261" s="133"/>
      <c r="BD261" s="133"/>
      <c r="BE261" s="133"/>
      <c r="BF261" s="133"/>
      <c r="BG261" s="133"/>
      <c r="BH261" s="133"/>
      <c r="BI261" s="133"/>
      <c r="BJ261" s="133"/>
      <c r="BK261" s="133"/>
      <c r="BL261" s="133"/>
      <c r="BM261" s="133"/>
      <c r="BN261" s="133"/>
      <c r="BO261" s="133"/>
      <c r="BP261" s="133"/>
      <c r="BQ261" s="133"/>
      <c r="BR261" s="133"/>
      <c r="BS261" s="133"/>
      <c r="BT261" s="133"/>
      <c r="BU261" s="133"/>
      <c r="BV261" s="133"/>
      <c r="BW261" s="133"/>
      <c r="BX261" s="133"/>
      <c r="BY261" s="133"/>
      <c r="BZ261" s="133"/>
    </row>
    <row r="262" spans="1:78" s="53" customFormat="1" ht="12.75" customHeight="1" x14ac:dyDescent="0.25">
      <c r="A262" s="53" t="str">
        <f>IF(D262="","",ROWS($A$1:A262))</f>
        <v/>
      </c>
      <c r="B262" s="56">
        <v>261</v>
      </c>
      <c r="C262" s="129" t="str">
        <f t="shared" si="4"/>
        <v/>
      </c>
      <c r="D262" s="129" t="str">
        <f>IFERROR(VLOOKUP($B262,'Section 2'!$C$16:$N$514,COLUMNS('Section 2'!$C$13:C$13),0),"")</f>
        <v/>
      </c>
      <c r="E262" s="130" t="str">
        <f>IF($D262="","",IF(ISBLANK(VLOOKUP($B262,'Section 2'!$C$16:$N$514,COLUMNS('Section 2'!$C$13:D$13),0)),"",VLOOKUP($B262,'Section 2'!$C$16:$N$514,COLUMNS('Section 2'!$C$13:D$13),0)))</f>
        <v/>
      </c>
      <c r="F262" s="129" t="str">
        <f>IF($D262="","",IF(ISBLANK(VLOOKUP($B262,'Section 2'!$C$16:$N$514,COLUMNS('Section 2'!$C$13:E$13),0)),"",VLOOKUP($B262,'Section 2'!$C$16:$N$514,COLUMNS('Section 2'!$C$13:E$13),0)))</f>
        <v/>
      </c>
      <c r="G262" s="129" t="str">
        <f>IF($D262="","",IF(ISBLANK(VLOOKUP($B262,'Section 2'!$C$16:$N$514,COLUMNS('Section 2'!$C$13:F$13),0)),"",VLOOKUP($B262,'Section 2'!$C$16:$N$514,COLUMNS('Section 2'!$C$13:F$13),0)))</f>
        <v/>
      </c>
      <c r="H262" s="129" t="str">
        <f>IF($D262="","",IF(ISBLANK(VLOOKUP($B262,'Section 2'!$C$16:$N$514,COLUMNS('Section 2'!$C$13:G$13),0)),"",VLOOKUP($B262,'Section 2'!$C$16:$N$514,COLUMNS('Section 2'!$C$13:G$13),0)))</f>
        <v/>
      </c>
      <c r="I262" s="129" t="str">
        <f>IF($D262="","",IF(ISBLANK(VLOOKUP($B262,'Section 2'!$C$16:$N$514,COLUMNS('Section 2'!$C$13:H$13),0)),"",VLOOKUP($B262,'Section 2'!$C$16:$N$514,COLUMNS('Section 2'!$C$13:H$13),0)))</f>
        <v/>
      </c>
      <c r="J262" s="129" t="str">
        <f>IF($D262="","",IF(ISBLANK(VLOOKUP($B262,'Section 2'!$C$16:$N$514,COLUMNS('Section 2'!$C$13:I$13),0)),"",VLOOKUP($B262,'Section 2'!$C$16:$N$514,COLUMNS('Section 2'!$C$13:I$13),0)))</f>
        <v/>
      </c>
      <c r="K262" s="129" t="str">
        <f>IF($D262="","",IF(ISBLANK(VLOOKUP($B262,'Section 2'!$C$16:$N$514,COLUMNS('Section 2'!$C$13:J$13),0)),"",VLOOKUP($B262,'Section 2'!$C$16:$N$514,COLUMNS('Section 2'!$C$13:J$13),0)))</f>
        <v/>
      </c>
      <c r="L262" s="129" t="str">
        <f>IF($D262="","",IF(ISBLANK(VLOOKUP($B262,'Section 2'!$C$16:$N$514,COLUMNS('Section 2'!$C$13:K$13),0)),"",VLOOKUP($B262,'Section 2'!$C$16:$N$514,COLUMNS('Section 2'!$C$13:K$13),0)))</f>
        <v/>
      </c>
      <c r="M262" s="129" t="str">
        <f>IF($D262="","",IF(ISBLANK(VLOOKUP($B262,'Section 2'!$C$16:$N$514,COLUMNS('Section 2'!$C$13:L$13),0)),"",VLOOKUP($B262,'Section 2'!$C$16:$N$514,COLUMNS('Section 2'!$C$13:L$13),0)))</f>
        <v/>
      </c>
      <c r="N262" s="129" t="str">
        <f>IF($D262="","",IF(ISBLANK(VLOOKUP($B262,'Section 2'!$C$16:$N$514,COLUMNS('Section 2'!$C$13:M$13),0)),"",VLOOKUP($B262,'Section 2'!$C$16:$N$514,COLUMNS('Section 2'!$C$13:M$13),0)))</f>
        <v/>
      </c>
      <c r="O262" s="130" t="str">
        <f>IF($M262=Lists!$K$4,IF(ISBLANK(VLOOKUP($B262,'Section 2'!$C$16:$N$514,COLUMNS('Section 2'!$C$13:N$13),0)),"",VLOOKUP($B262,'Section 2'!$C$16:$N$514,COLUMNS('Section 2'!$C$13:N$13),0)),"")</f>
        <v/>
      </c>
      <c r="P262" s="133"/>
      <c r="Q262" s="133"/>
      <c r="R262" s="133"/>
      <c r="S262" s="133"/>
      <c r="T262" s="133"/>
      <c r="U262" s="133"/>
      <c r="V262" s="133"/>
      <c r="W262" s="133"/>
      <c r="X262" s="133"/>
      <c r="Y262" s="133"/>
      <c r="Z262" s="133"/>
      <c r="AA262" s="133"/>
      <c r="AB262" s="133"/>
      <c r="AC262" s="133"/>
      <c r="AD262" s="133"/>
      <c r="AE262" s="133"/>
      <c r="AF262" s="133"/>
      <c r="AG262" s="133"/>
      <c r="AH262" s="133"/>
      <c r="AI262" s="133"/>
      <c r="AJ262" s="133"/>
      <c r="AK262" s="133"/>
      <c r="AL262" s="133"/>
      <c r="AM262" s="133"/>
      <c r="AN262" s="133"/>
      <c r="AO262" s="133"/>
      <c r="AP262" s="133"/>
      <c r="AQ262" s="133"/>
      <c r="AR262" s="133"/>
      <c r="AS262" s="133"/>
      <c r="AT262" s="133"/>
      <c r="AU262" s="133"/>
      <c r="AV262" s="133"/>
      <c r="AW262" s="133"/>
      <c r="AX262" s="133"/>
      <c r="AY262" s="133"/>
      <c r="AZ262" s="133"/>
      <c r="BA262" s="133"/>
      <c r="BB262" s="133"/>
      <c r="BC262" s="133"/>
      <c r="BD262" s="133"/>
      <c r="BE262" s="133"/>
      <c r="BF262" s="133"/>
      <c r="BG262" s="133"/>
      <c r="BH262" s="133"/>
      <c r="BI262" s="133"/>
      <c r="BJ262" s="133"/>
      <c r="BK262" s="133"/>
      <c r="BL262" s="133"/>
      <c r="BM262" s="133"/>
      <c r="BN262" s="133"/>
      <c r="BO262" s="133"/>
      <c r="BP262" s="133"/>
      <c r="BQ262" s="133"/>
      <c r="BR262" s="133"/>
      <c r="BS262" s="133"/>
      <c r="BT262" s="133"/>
      <c r="BU262" s="133"/>
      <c r="BV262" s="133"/>
      <c r="BW262" s="133"/>
      <c r="BX262" s="133"/>
      <c r="BY262" s="133"/>
      <c r="BZ262" s="133"/>
    </row>
    <row r="263" spans="1:78" s="53" customFormat="1" ht="12.75" customHeight="1" x14ac:dyDescent="0.25">
      <c r="A263" s="53" t="str">
        <f>IF(D263="","",ROWS($A$1:A263))</f>
        <v/>
      </c>
      <c r="B263" s="56">
        <v>262</v>
      </c>
      <c r="C263" s="129" t="str">
        <f t="shared" si="4"/>
        <v/>
      </c>
      <c r="D263" s="129" t="str">
        <f>IFERROR(VLOOKUP($B263,'Section 2'!$C$16:$N$514,COLUMNS('Section 2'!$C$13:C$13),0),"")</f>
        <v/>
      </c>
      <c r="E263" s="130" t="str">
        <f>IF($D263="","",IF(ISBLANK(VLOOKUP($B263,'Section 2'!$C$16:$N$514,COLUMNS('Section 2'!$C$13:D$13),0)),"",VLOOKUP($B263,'Section 2'!$C$16:$N$514,COLUMNS('Section 2'!$C$13:D$13),0)))</f>
        <v/>
      </c>
      <c r="F263" s="129" t="str">
        <f>IF($D263="","",IF(ISBLANK(VLOOKUP($B263,'Section 2'!$C$16:$N$514,COLUMNS('Section 2'!$C$13:E$13),0)),"",VLOOKUP($B263,'Section 2'!$C$16:$N$514,COLUMNS('Section 2'!$C$13:E$13),0)))</f>
        <v/>
      </c>
      <c r="G263" s="129" t="str">
        <f>IF($D263="","",IF(ISBLANK(VLOOKUP($B263,'Section 2'!$C$16:$N$514,COLUMNS('Section 2'!$C$13:F$13),0)),"",VLOOKUP($B263,'Section 2'!$C$16:$N$514,COLUMNS('Section 2'!$C$13:F$13),0)))</f>
        <v/>
      </c>
      <c r="H263" s="129" t="str">
        <f>IF($D263="","",IF(ISBLANK(VLOOKUP($B263,'Section 2'!$C$16:$N$514,COLUMNS('Section 2'!$C$13:G$13),0)),"",VLOOKUP($B263,'Section 2'!$C$16:$N$514,COLUMNS('Section 2'!$C$13:G$13),0)))</f>
        <v/>
      </c>
      <c r="I263" s="129" t="str">
        <f>IF($D263="","",IF(ISBLANK(VLOOKUP($B263,'Section 2'!$C$16:$N$514,COLUMNS('Section 2'!$C$13:H$13),0)),"",VLOOKUP($B263,'Section 2'!$C$16:$N$514,COLUMNS('Section 2'!$C$13:H$13),0)))</f>
        <v/>
      </c>
      <c r="J263" s="129" t="str">
        <f>IF($D263="","",IF(ISBLANK(VLOOKUP($B263,'Section 2'!$C$16:$N$514,COLUMNS('Section 2'!$C$13:I$13),0)),"",VLOOKUP($B263,'Section 2'!$C$16:$N$514,COLUMNS('Section 2'!$C$13:I$13),0)))</f>
        <v/>
      </c>
      <c r="K263" s="129" t="str">
        <f>IF($D263="","",IF(ISBLANK(VLOOKUP($B263,'Section 2'!$C$16:$N$514,COLUMNS('Section 2'!$C$13:J$13),0)),"",VLOOKUP($B263,'Section 2'!$C$16:$N$514,COLUMNS('Section 2'!$C$13:J$13),0)))</f>
        <v/>
      </c>
      <c r="L263" s="129" t="str">
        <f>IF($D263="","",IF(ISBLANK(VLOOKUP($B263,'Section 2'!$C$16:$N$514,COLUMNS('Section 2'!$C$13:K$13),0)),"",VLOOKUP($B263,'Section 2'!$C$16:$N$514,COLUMNS('Section 2'!$C$13:K$13),0)))</f>
        <v/>
      </c>
      <c r="M263" s="129" t="str">
        <f>IF($D263="","",IF(ISBLANK(VLOOKUP($B263,'Section 2'!$C$16:$N$514,COLUMNS('Section 2'!$C$13:L$13),0)),"",VLOOKUP($B263,'Section 2'!$C$16:$N$514,COLUMNS('Section 2'!$C$13:L$13),0)))</f>
        <v/>
      </c>
      <c r="N263" s="129" t="str">
        <f>IF($D263="","",IF(ISBLANK(VLOOKUP($B263,'Section 2'!$C$16:$N$514,COLUMNS('Section 2'!$C$13:M$13),0)),"",VLOOKUP($B263,'Section 2'!$C$16:$N$514,COLUMNS('Section 2'!$C$13:M$13),0)))</f>
        <v/>
      </c>
      <c r="O263" s="130" t="str">
        <f>IF($M263=Lists!$K$4,IF(ISBLANK(VLOOKUP($B263,'Section 2'!$C$16:$N$514,COLUMNS('Section 2'!$C$13:N$13),0)),"",VLOOKUP($B263,'Section 2'!$C$16:$N$514,COLUMNS('Section 2'!$C$13:N$13),0)),"")</f>
        <v/>
      </c>
      <c r="P263" s="133"/>
      <c r="Q263" s="133"/>
      <c r="R263" s="133"/>
      <c r="S263" s="133"/>
      <c r="T263" s="133"/>
      <c r="U263" s="133"/>
      <c r="V263" s="133"/>
      <c r="W263" s="133"/>
      <c r="X263" s="133"/>
      <c r="Y263" s="133"/>
      <c r="Z263" s="133"/>
      <c r="AA263" s="133"/>
      <c r="AB263" s="133"/>
      <c r="AC263" s="133"/>
      <c r="AD263" s="133"/>
      <c r="AE263" s="133"/>
      <c r="AF263" s="133"/>
      <c r="AG263" s="133"/>
      <c r="AH263" s="133"/>
      <c r="AI263" s="133"/>
      <c r="AJ263" s="133"/>
      <c r="AK263" s="133"/>
      <c r="AL263" s="133"/>
      <c r="AM263" s="133"/>
      <c r="AN263" s="133"/>
      <c r="AO263" s="133"/>
      <c r="AP263" s="133"/>
      <c r="AQ263" s="133"/>
      <c r="AR263" s="133"/>
      <c r="AS263" s="133"/>
      <c r="AT263" s="133"/>
      <c r="AU263" s="133"/>
      <c r="AV263" s="133"/>
      <c r="AW263" s="133"/>
      <c r="AX263" s="133"/>
      <c r="AY263" s="133"/>
      <c r="AZ263" s="133"/>
      <c r="BA263" s="133"/>
      <c r="BB263" s="133"/>
      <c r="BC263" s="133"/>
      <c r="BD263" s="133"/>
      <c r="BE263" s="133"/>
      <c r="BF263" s="133"/>
      <c r="BG263" s="133"/>
      <c r="BH263" s="133"/>
      <c r="BI263" s="133"/>
      <c r="BJ263" s="133"/>
      <c r="BK263" s="133"/>
      <c r="BL263" s="133"/>
      <c r="BM263" s="133"/>
      <c r="BN263" s="133"/>
      <c r="BO263" s="133"/>
      <c r="BP263" s="133"/>
      <c r="BQ263" s="133"/>
      <c r="BR263" s="133"/>
      <c r="BS263" s="133"/>
      <c r="BT263" s="133"/>
      <c r="BU263" s="133"/>
      <c r="BV263" s="133"/>
      <c r="BW263" s="133"/>
      <c r="BX263" s="133"/>
      <c r="BY263" s="133"/>
      <c r="BZ263" s="133"/>
    </row>
    <row r="264" spans="1:78" s="53" customFormat="1" ht="12.75" customHeight="1" x14ac:dyDescent="0.25">
      <c r="A264" s="53" t="str">
        <f>IF(D264="","",ROWS($A$1:A264))</f>
        <v/>
      </c>
      <c r="B264" s="56">
        <v>263</v>
      </c>
      <c r="C264" s="129" t="str">
        <f t="shared" si="4"/>
        <v/>
      </c>
      <c r="D264" s="129" t="str">
        <f>IFERROR(VLOOKUP($B264,'Section 2'!$C$16:$N$514,COLUMNS('Section 2'!$C$13:C$13),0),"")</f>
        <v/>
      </c>
      <c r="E264" s="130" t="str">
        <f>IF($D264="","",IF(ISBLANK(VLOOKUP($B264,'Section 2'!$C$16:$N$514,COLUMNS('Section 2'!$C$13:D$13),0)),"",VLOOKUP($B264,'Section 2'!$C$16:$N$514,COLUMNS('Section 2'!$C$13:D$13),0)))</f>
        <v/>
      </c>
      <c r="F264" s="129" t="str">
        <f>IF($D264="","",IF(ISBLANK(VLOOKUP($B264,'Section 2'!$C$16:$N$514,COLUMNS('Section 2'!$C$13:E$13),0)),"",VLOOKUP($B264,'Section 2'!$C$16:$N$514,COLUMNS('Section 2'!$C$13:E$13),0)))</f>
        <v/>
      </c>
      <c r="G264" s="129" t="str">
        <f>IF($D264="","",IF(ISBLANK(VLOOKUP($B264,'Section 2'!$C$16:$N$514,COLUMNS('Section 2'!$C$13:F$13),0)),"",VLOOKUP($B264,'Section 2'!$C$16:$N$514,COLUMNS('Section 2'!$C$13:F$13),0)))</f>
        <v/>
      </c>
      <c r="H264" s="129" t="str">
        <f>IF($D264="","",IF(ISBLANK(VLOOKUP($B264,'Section 2'!$C$16:$N$514,COLUMNS('Section 2'!$C$13:G$13),0)),"",VLOOKUP($B264,'Section 2'!$C$16:$N$514,COLUMNS('Section 2'!$C$13:G$13),0)))</f>
        <v/>
      </c>
      <c r="I264" s="129" t="str">
        <f>IF($D264="","",IF(ISBLANK(VLOOKUP($B264,'Section 2'!$C$16:$N$514,COLUMNS('Section 2'!$C$13:H$13),0)),"",VLOOKUP($B264,'Section 2'!$C$16:$N$514,COLUMNS('Section 2'!$C$13:H$13),0)))</f>
        <v/>
      </c>
      <c r="J264" s="129" t="str">
        <f>IF($D264="","",IF(ISBLANK(VLOOKUP($B264,'Section 2'!$C$16:$N$514,COLUMNS('Section 2'!$C$13:I$13),0)),"",VLOOKUP($B264,'Section 2'!$C$16:$N$514,COLUMNS('Section 2'!$C$13:I$13),0)))</f>
        <v/>
      </c>
      <c r="K264" s="129" t="str">
        <f>IF($D264="","",IF(ISBLANK(VLOOKUP($B264,'Section 2'!$C$16:$N$514,COLUMNS('Section 2'!$C$13:J$13),0)),"",VLOOKUP($B264,'Section 2'!$C$16:$N$514,COLUMNS('Section 2'!$C$13:J$13),0)))</f>
        <v/>
      </c>
      <c r="L264" s="129" t="str">
        <f>IF($D264="","",IF(ISBLANK(VLOOKUP($B264,'Section 2'!$C$16:$N$514,COLUMNS('Section 2'!$C$13:K$13),0)),"",VLOOKUP($B264,'Section 2'!$C$16:$N$514,COLUMNS('Section 2'!$C$13:K$13),0)))</f>
        <v/>
      </c>
      <c r="M264" s="129" t="str">
        <f>IF($D264="","",IF(ISBLANK(VLOOKUP($B264,'Section 2'!$C$16:$N$514,COLUMNS('Section 2'!$C$13:L$13),0)),"",VLOOKUP($B264,'Section 2'!$C$16:$N$514,COLUMNS('Section 2'!$C$13:L$13),0)))</f>
        <v/>
      </c>
      <c r="N264" s="129" t="str">
        <f>IF($D264="","",IF(ISBLANK(VLOOKUP($B264,'Section 2'!$C$16:$N$514,COLUMNS('Section 2'!$C$13:M$13),0)),"",VLOOKUP($B264,'Section 2'!$C$16:$N$514,COLUMNS('Section 2'!$C$13:M$13),0)))</f>
        <v/>
      </c>
      <c r="O264" s="130" t="str">
        <f>IF($M264=Lists!$K$4,IF(ISBLANK(VLOOKUP($B264,'Section 2'!$C$16:$N$514,COLUMNS('Section 2'!$C$13:N$13),0)),"",VLOOKUP($B264,'Section 2'!$C$16:$N$514,COLUMNS('Section 2'!$C$13:N$13),0)),"")</f>
        <v/>
      </c>
      <c r="P264" s="133"/>
      <c r="Q264" s="133"/>
      <c r="R264" s="133"/>
      <c r="S264" s="133"/>
      <c r="T264" s="133"/>
      <c r="U264" s="133"/>
      <c r="V264" s="133"/>
      <c r="W264" s="133"/>
      <c r="X264" s="133"/>
      <c r="Y264" s="133"/>
      <c r="Z264" s="133"/>
      <c r="AA264" s="133"/>
      <c r="AB264" s="133"/>
      <c r="AC264" s="133"/>
      <c r="AD264" s="133"/>
      <c r="AE264" s="133"/>
      <c r="AF264" s="133"/>
      <c r="AG264" s="133"/>
      <c r="AH264" s="133"/>
      <c r="AI264" s="133"/>
      <c r="AJ264" s="133"/>
      <c r="AK264" s="133"/>
      <c r="AL264" s="133"/>
      <c r="AM264" s="133"/>
      <c r="AN264" s="133"/>
      <c r="AO264" s="133"/>
      <c r="AP264" s="133"/>
      <c r="AQ264" s="133"/>
      <c r="AR264" s="133"/>
      <c r="AS264" s="133"/>
      <c r="AT264" s="133"/>
      <c r="AU264" s="133"/>
      <c r="AV264" s="133"/>
      <c r="AW264" s="133"/>
      <c r="AX264" s="133"/>
      <c r="AY264" s="133"/>
      <c r="AZ264" s="133"/>
      <c r="BA264" s="133"/>
      <c r="BB264" s="133"/>
      <c r="BC264" s="133"/>
      <c r="BD264" s="133"/>
      <c r="BE264" s="133"/>
      <c r="BF264" s="133"/>
      <c r="BG264" s="133"/>
      <c r="BH264" s="133"/>
      <c r="BI264" s="133"/>
      <c r="BJ264" s="133"/>
      <c r="BK264" s="133"/>
      <c r="BL264" s="133"/>
      <c r="BM264" s="133"/>
      <c r="BN264" s="133"/>
      <c r="BO264" s="133"/>
      <c r="BP264" s="133"/>
      <c r="BQ264" s="133"/>
      <c r="BR264" s="133"/>
      <c r="BS264" s="133"/>
      <c r="BT264" s="133"/>
      <c r="BU264" s="133"/>
      <c r="BV264" s="133"/>
      <c r="BW264" s="133"/>
      <c r="BX264" s="133"/>
      <c r="BY264" s="133"/>
      <c r="BZ264" s="133"/>
    </row>
    <row r="265" spans="1:78" s="53" customFormat="1" ht="12.75" customHeight="1" x14ac:dyDescent="0.25">
      <c r="A265" s="53" t="str">
        <f>IF(D265="","",ROWS($A$1:A265))</f>
        <v/>
      </c>
      <c r="B265" s="56">
        <v>264</v>
      </c>
      <c r="C265" s="129" t="str">
        <f t="shared" si="4"/>
        <v/>
      </c>
      <c r="D265" s="129" t="str">
        <f>IFERROR(VLOOKUP($B265,'Section 2'!$C$16:$N$514,COLUMNS('Section 2'!$C$13:C$13),0),"")</f>
        <v/>
      </c>
      <c r="E265" s="130" t="str">
        <f>IF($D265="","",IF(ISBLANK(VLOOKUP($B265,'Section 2'!$C$16:$N$514,COLUMNS('Section 2'!$C$13:D$13),0)),"",VLOOKUP($B265,'Section 2'!$C$16:$N$514,COLUMNS('Section 2'!$C$13:D$13),0)))</f>
        <v/>
      </c>
      <c r="F265" s="129" t="str">
        <f>IF($D265="","",IF(ISBLANK(VLOOKUP($B265,'Section 2'!$C$16:$N$514,COLUMNS('Section 2'!$C$13:E$13),0)),"",VLOOKUP($B265,'Section 2'!$C$16:$N$514,COLUMNS('Section 2'!$C$13:E$13),0)))</f>
        <v/>
      </c>
      <c r="G265" s="129" t="str">
        <f>IF($D265="","",IF(ISBLANK(VLOOKUP($B265,'Section 2'!$C$16:$N$514,COLUMNS('Section 2'!$C$13:F$13),0)),"",VLOOKUP($B265,'Section 2'!$C$16:$N$514,COLUMNS('Section 2'!$C$13:F$13),0)))</f>
        <v/>
      </c>
      <c r="H265" s="129" t="str">
        <f>IF($D265="","",IF(ISBLANK(VLOOKUP($B265,'Section 2'!$C$16:$N$514,COLUMNS('Section 2'!$C$13:G$13),0)),"",VLOOKUP($B265,'Section 2'!$C$16:$N$514,COLUMNS('Section 2'!$C$13:G$13),0)))</f>
        <v/>
      </c>
      <c r="I265" s="129" t="str">
        <f>IF($D265="","",IF(ISBLANK(VLOOKUP($B265,'Section 2'!$C$16:$N$514,COLUMNS('Section 2'!$C$13:H$13),0)),"",VLOOKUP($B265,'Section 2'!$C$16:$N$514,COLUMNS('Section 2'!$C$13:H$13),0)))</f>
        <v/>
      </c>
      <c r="J265" s="129" t="str">
        <f>IF($D265="","",IF(ISBLANK(VLOOKUP($B265,'Section 2'!$C$16:$N$514,COLUMNS('Section 2'!$C$13:I$13),0)),"",VLOOKUP($B265,'Section 2'!$C$16:$N$514,COLUMNS('Section 2'!$C$13:I$13),0)))</f>
        <v/>
      </c>
      <c r="K265" s="129" t="str">
        <f>IF($D265="","",IF(ISBLANK(VLOOKUP($B265,'Section 2'!$C$16:$N$514,COLUMNS('Section 2'!$C$13:J$13),0)),"",VLOOKUP($B265,'Section 2'!$C$16:$N$514,COLUMNS('Section 2'!$C$13:J$13),0)))</f>
        <v/>
      </c>
      <c r="L265" s="129" t="str">
        <f>IF($D265="","",IF(ISBLANK(VLOOKUP($B265,'Section 2'!$C$16:$N$514,COLUMNS('Section 2'!$C$13:K$13),0)),"",VLOOKUP($B265,'Section 2'!$C$16:$N$514,COLUMNS('Section 2'!$C$13:K$13),0)))</f>
        <v/>
      </c>
      <c r="M265" s="129" t="str">
        <f>IF($D265="","",IF(ISBLANK(VLOOKUP($B265,'Section 2'!$C$16:$N$514,COLUMNS('Section 2'!$C$13:L$13),0)),"",VLOOKUP($B265,'Section 2'!$C$16:$N$514,COLUMNS('Section 2'!$C$13:L$13),0)))</f>
        <v/>
      </c>
      <c r="N265" s="129" t="str">
        <f>IF($D265="","",IF(ISBLANK(VLOOKUP($B265,'Section 2'!$C$16:$N$514,COLUMNS('Section 2'!$C$13:M$13),0)),"",VLOOKUP($B265,'Section 2'!$C$16:$N$514,COLUMNS('Section 2'!$C$13:M$13),0)))</f>
        <v/>
      </c>
      <c r="O265" s="130" t="str">
        <f>IF($M265=Lists!$K$4,IF(ISBLANK(VLOOKUP($B265,'Section 2'!$C$16:$N$514,COLUMNS('Section 2'!$C$13:N$13),0)),"",VLOOKUP($B265,'Section 2'!$C$16:$N$514,COLUMNS('Section 2'!$C$13:N$13),0)),"")</f>
        <v/>
      </c>
      <c r="P265" s="133"/>
      <c r="Q265" s="133"/>
      <c r="R265" s="133"/>
      <c r="S265" s="133"/>
      <c r="T265" s="133"/>
      <c r="U265" s="133"/>
      <c r="V265" s="133"/>
      <c r="W265" s="133"/>
      <c r="X265" s="133"/>
      <c r="Y265" s="133"/>
      <c r="Z265" s="133"/>
      <c r="AA265" s="133"/>
      <c r="AB265" s="133"/>
      <c r="AC265" s="133"/>
      <c r="AD265" s="133"/>
      <c r="AE265" s="133"/>
      <c r="AF265" s="133"/>
      <c r="AG265" s="133"/>
      <c r="AH265" s="133"/>
      <c r="AI265" s="133"/>
      <c r="AJ265" s="133"/>
      <c r="AK265" s="133"/>
      <c r="AL265" s="133"/>
      <c r="AM265" s="133"/>
      <c r="AN265" s="133"/>
      <c r="AO265" s="133"/>
      <c r="AP265" s="133"/>
      <c r="AQ265" s="133"/>
      <c r="AR265" s="133"/>
      <c r="AS265" s="133"/>
      <c r="AT265" s="133"/>
      <c r="AU265" s="133"/>
      <c r="AV265" s="133"/>
      <c r="AW265" s="133"/>
      <c r="AX265" s="133"/>
      <c r="AY265" s="133"/>
      <c r="AZ265" s="133"/>
      <c r="BA265" s="133"/>
      <c r="BB265" s="133"/>
      <c r="BC265" s="133"/>
      <c r="BD265" s="133"/>
      <c r="BE265" s="133"/>
      <c r="BF265" s="133"/>
      <c r="BG265" s="133"/>
      <c r="BH265" s="133"/>
      <c r="BI265" s="133"/>
      <c r="BJ265" s="133"/>
      <c r="BK265" s="133"/>
      <c r="BL265" s="133"/>
      <c r="BM265" s="133"/>
      <c r="BN265" s="133"/>
      <c r="BO265" s="133"/>
      <c r="BP265" s="133"/>
      <c r="BQ265" s="133"/>
      <c r="BR265" s="133"/>
      <c r="BS265" s="133"/>
      <c r="BT265" s="133"/>
      <c r="BU265" s="133"/>
      <c r="BV265" s="133"/>
      <c r="BW265" s="133"/>
      <c r="BX265" s="133"/>
      <c r="BY265" s="133"/>
      <c r="BZ265" s="133"/>
    </row>
    <row r="266" spans="1:78" s="53" customFormat="1" ht="12.75" customHeight="1" x14ac:dyDescent="0.25">
      <c r="A266" s="53" t="str">
        <f>IF(D266="","",ROWS($A$1:A266))</f>
        <v/>
      </c>
      <c r="B266" s="56">
        <v>265</v>
      </c>
      <c r="C266" s="129" t="str">
        <f t="shared" si="4"/>
        <v/>
      </c>
      <c r="D266" s="129" t="str">
        <f>IFERROR(VLOOKUP($B266,'Section 2'!$C$16:$N$514,COLUMNS('Section 2'!$C$13:C$13),0),"")</f>
        <v/>
      </c>
      <c r="E266" s="130" t="str">
        <f>IF($D266="","",IF(ISBLANK(VLOOKUP($B266,'Section 2'!$C$16:$N$514,COLUMNS('Section 2'!$C$13:D$13),0)),"",VLOOKUP($B266,'Section 2'!$C$16:$N$514,COLUMNS('Section 2'!$C$13:D$13),0)))</f>
        <v/>
      </c>
      <c r="F266" s="129" t="str">
        <f>IF($D266="","",IF(ISBLANK(VLOOKUP($B266,'Section 2'!$C$16:$N$514,COLUMNS('Section 2'!$C$13:E$13),0)),"",VLOOKUP($B266,'Section 2'!$C$16:$N$514,COLUMNS('Section 2'!$C$13:E$13),0)))</f>
        <v/>
      </c>
      <c r="G266" s="129" t="str">
        <f>IF($D266="","",IF(ISBLANK(VLOOKUP($B266,'Section 2'!$C$16:$N$514,COLUMNS('Section 2'!$C$13:F$13),0)),"",VLOOKUP($B266,'Section 2'!$C$16:$N$514,COLUMNS('Section 2'!$C$13:F$13),0)))</f>
        <v/>
      </c>
      <c r="H266" s="129" t="str">
        <f>IF($D266="","",IF(ISBLANK(VLOOKUP($B266,'Section 2'!$C$16:$N$514,COLUMNS('Section 2'!$C$13:G$13),0)),"",VLOOKUP($B266,'Section 2'!$C$16:$N$514,COLUMNS('Section 2'!$C$13:G$13),0)))</f>
        <v/>
      </c>
      <c r="I266" s="129" t="str">
        <f>IF($D266="","",IF(ISBLANK(VLOOKUP($B266,'Section 2'!$C$16:$N$514,COLUMNS('Section 2'!$C$13:H$13),0)),"",VLOOKUP($B266,'Section 2'!$C$16:$N$514,COLUMNS('Section 2'!$C$13:H$13),0)))</f>
        <v/>
      </c>
      <c r="J266" s="129" t="str">
        <f>IF($D266="","",IF(ISBLANK(VLOOKUP($B266,'Section 2'!$C$16:$N$514,COLUMNS('Section 2'!$C$13:I$13),0)),"",VLOOKUP($B266,'Section 2'!$C$16:$N$514,COLUMNS('Section 2'!$C$13:I$13),0)))</f>
        <v/>
      </c>
      <c r="K266" s="129" t="str">
        <f>IF($D266="","",IF(ISBLANK(VLOOKUP($B266,'Section 2'!$C$16:$N$514,COLUMNS('Section 2'!$C$13:J$13),0)),"",VLOOKUP($B266,'Section 2'!$C$16:$N$514,COLUMNS('Section 2'!$C$13:J$13),0)))</f>
        <v/>
      </c>
      <c r="L266" s="129" t="str">
        <f>IF($D266="","",IF(ISBLANK(VLOOKUP($B266,'Section 2'!$C$16:$N$514,COLUMNS('Section 2'!$C$13:K$13),0)),"",VLOOKUP($B266,'Section 2'!$C$16:$N$514,COLUMNS('Section 2'!$C$13:K$13),0)))</f>
        <v/>
      </c>
      <c r="M266" s="129" t="str">
        <f>IF($D266="","",IF(ISBLANK(VLOOKUP($B266,'Section 2'!$C$16:$N$514,COLUMNS('Section 2'!$C$13:L$13),0)),"",VLOOKUP($B266,'Section 2'!$C$16:$N$514,COLUMNS('Section 2'!$C$13:L$13),0)))</f>
        <v/>
      </c>
      <c r="N266" s="129" t="str">
        <f>IF($D266="","",IF(ISBLANK(VLOOKUP($B266,'Section 2'!$C$16:$N$514,COLUMNS('Section 2'!$C$13:M$13),0)),"",VLOOKUP($B266,'Section 2'!$C$16:$N$514,COLUMNS('Section 2'!$C$13:M$13),0)))</f>
        <v/>
      </c>
      <c r="O266" s="130" t="str">
        <f>IF($M266=Lists!$K$4,IF(ISBLANK(VLOOKUP($B266,'Section 2'!$C$16:$N$514,COLUMNS('Section 2'!$C$13:N$13),0)),"",VLOOKUP($B266,'Section 2'!$C$16:$N$514,COLUMNS('Section 2'!$C$13:N$13),0)),"")</f>
        <v/>
      </c>
      <c r="P266" s="133"/>
      <c r="Q266" s="133"/>
      <c r="R266" s="133"/>
      <c r="S266" s="133"/>
      <c r="T266" s="133"/>
      <c r="U266" s="133"/>
      <c r="V266" s="133"/>
      <c r="W266" s="133"/>
      <c r="X266" s="133"/>
      <c r="Y266" s="133"/>
      <c r="Z266" s="133"/>
      <c r="AA266" s="133"/>
      <c r="AB266" s="133"/>
      <c r="AC266" s="133"/>
      <c r="AD266" s="133"/>
      <c r="AE266" s="133"/>
      <c r="AF266" s="133"/>
      <c r="AG266" s="133"/>
      <c r="AH266" s="133"/>
      <c r="AI266" s="133"/>
      <c r="AJ266" s="133"/>
      <c r="AK266" s="133"/>
      <c r="AL266" s="133"/>
      <c r="AM266" s="133"/>
      <c r="AN266" s="133"/>
      <c r="AO266" s="133"/>
      <c r="AP266" s="133"/>
      <c r="AQ266" s="133"/>
      <c r="AR266" s="133"/>
      <c r="AS266" s="133"/>
      <c r="AT266" s="133"/>
      <c r="AU266" s="133"/>
      <c r="AV266" s="133"/>
      <c r="AW266" s="133"/>
      <c r="AX266" s="133"/>
      <c r="AY266" s="133"/>
      <c r="AZ266" s="133"/>
      <c r="BA266" s="133"/>
      <c r="BB266" s="133"/>
      <c r="BC266" s="133"/>
      <c r="BD266" s="133"/>
      <c r="BE266" s="133"/>
      <c r="BF266" s="133"/>
      <c r="BG266" s="133"/>
      <c r="BH266" s="133"/>
      <c r="BI266" s="133"/>
      <c r="BJ266" s="133"/>
      <c r="BK266" s="133"/>
      <c r="BL266" s="133"/>
      <c r="BM266" s="133"/>
      <c r="BN266" s="133"/>
      <c r="BO266" s="133"/>
      <c r="BP266" s="133"/>
      <c r="BQ266" s="133"/>
      <c r="BR266" s="133"/>
      <c r="BS266" s="133"/>
      <c r="BT266" s="133"/>
      <c r="BU266" s="133"/>
      <c r="BV266" s="133"/>
      <c r="BW266" s="133"/>
      <c r="BX266" s="133"/>
      <c r="BY266" s="133"/>
      <c r="BZ266" s="133"/>
    </row>
    <row r="267" spans="1:78" s="53" customFormat="1" ht="12.75" customHeight="1" x14ac:dyDescent="0.25">
      <c r="A267" s="53" t="str">
        <f>IF(D267="","",ROWS($A$1:A267))</f>
        <v/>
      </c>
      <c r="B267" s="56">
        <v>266</v>
      </c>
      <c r="C267" s="129" t="str">
        <f t="shared" si="4"/>
        <v/>
      </c>
      <c r="D267" s="129" t="str">
        <f>IFERROR(VLOOKUP($B267,'Section 2'!$C$16:$N$514,COLUMNS('Section 2'!$C$13:C$13),0),"")</f>
        <v/>
      </c>
      <c r="E267" s="130" t="str">
        <f>IF($D267="","",IF(ISBLANK(VLOOKUP($B267,'Section 2'!$C$16:$N$514,COLUMNS('Section 2'!$C$13:D$13),0)),"",VLOOKUP($B267,'Section 2'!$C$16:$N$514,COLUMNS('Section 2'!$C$13:D$13),0)))</f>
        <v/>
      </c>
      <c r="F267" s="129" t="str">
        <f>IF($D267="","",IF(ISBLANK(VLOOKUP($B267,'Section 2'!$C$16:$N$514,COLUMNS('Section 2'!$C$13:E$13),0)),"",VLOOKUP($B267,'Section 2'!$C$16:$N$514,COLUMNS('Section 2'!$C$13:E$13),0)))</f>
        <v/>
      </c>
      <c r="G267" s="129" t="str">
        <f>IF($D267="","",IF(ISBLANK(VLOOKUP($B267,'Section 2'!$C$16:$N$514,COLUMNS('Section 2'!$C$13:F$13),0)),"",VLOOKUP($B267,'Section 2'!$C$16:$N$514,COLUMNS('Section 2'!$C$13:F$13),0)))</f>
        <v/>
      </c>
      <c r="H267" s="129" t="str">
        <f>IF($D267="","",IF(ISBLANK(VLOOKUP($B267,'Section 2'!$C$16:$N$514,COLUMNS('Section 2'!$C$13:G$13),0)),"",VLOOKUP($B267,'Section 2'!$C$16:$N$514,COLUMNS('Section 2'!$C$13:G$13),0)))</f>
        <v/>
      </c>
      <c r="I267" s="129" t="str">
        <f>IF($D267="","",IF(ISBLANK(VLOOKUP($B267,'Section 2'!$C$16:$N$514,COLUMNS('Section 2'!$C$13:H$13),0)),"",VLOOKUP($B267,'Section 2'!$C$16:$N$514,COLUMNS('Section 2'!$C$13:H$13),0)))</f>
        <v/>
      </c>
      <c r="J267" s="129" t="str">
        <f>IF($D267="","",IF(ISBLANK(VLOOKUP($B267,'Section 2'!$C$16:$N$514,COLUMNS('Section 2'!$C$13:I$13),0)),"",VLOOKUP($B267,'Section 2'!$C$16:$N$514,COLUMNS('Section 2'!$C$13:I$13),0)))</f>
        <v/>
      </c>
      <c r="K267" s="129" t="str">
        <f>IF($D267="","",IF(ISBLANK(VLOOKUP($B267,'Section 2'!$C$16:$N$514,COLUMNS('Section 2'!$C$13:J$13),0)),"",VLOOKUP($B267,'Section 2'!$C$16:$N$514,COLUMNS('Section 2'!$C$13:J$13),0)))</f>
        <v/>
      </c>
      <c r="L267" s="129" t="str">
        <f>IF($D267="","",IF(ISBLANK(VLOOKUP($B267,'Section 2'!$C$16:$N$514,COLUMNS('Section 2'!$C$13:K$13),0)),"",VLOOKUP($B267,'Section 2'!$C$16:$N$514,COLUMNS('Section 2'!$C$13:K$13),0)))</f>
        <v/>
      </c>
      <c r="M267" s="129" t="str">
        <f>IF($D267="","",IF(ISBLANK(VLOOKUP($B267,'Section 2'!$C$16:$N$514,COLUMNS('Section 2'!$C$13:L$13),0)),"",VLOOKUP($B267,'Section 2'!$C$16:$N$514,COLUMNS('Section 2'!$C$13:L$13),0)))</f>
        <v/>
      </c>
      <c r="N267" s="129" t="str">
        <f>IF($D267="","",IF(ISBLANK(VLOOKUP($B267,'Section 2'!$C$16:$N$514,COLUMNS('Section 2'!$C$13:M$13),0)),"",VLOOKUP($B267,'Section 2'!$C$16:$N$514,COLUMNS('Section 2'!$C$13:M$13),0)))</f>
        <v/>
      </c>
      <c r="O267" s="130" t="str">
        <f>IF($M267=Lists!$K$4,IF(ISBLANK(VLOOKUP($B267,'Section 2'!$C$16:$N$514,COLUMNS('Section 2'!$C$13:N$13),0)),"",VLOOKUP($B267,'Section 2'!$C$16:$N$514,COLUMNS('Section 2'!$C$13:N$13),0)),"")</f>
        <v/>
      </c>
      <c r="P267" s="133"/>
      <c r="Q267" s="133"/>
      <c r="R267" s="133"/>
      <c r="S267" s="133"/>
      <c r="T267" s="133"/>
      <c r="U267" s="133"/>
      <c r="V267" s="133"/>
      <c r="W267" s="133"/>
      <c r="X267" s="133"/>
      <c r="Y267" s="133"/>
      <c r="Z267" s="133"/>
      <c r="AA267" s="133"/>
      <c r="AB267" s="133"/>
      <c r="AC267" s="133"/>
      <c r="AD267" s="133"/>
      <c r="AE267" s="133"/>
      <c r="AF267" s="133"/>
      <c r="AG267" s="133"/>
      <c r="AH267" s="133"/>
      <c r="AI267" s="133"/>
      <c r="AJ267" s="133"/>
      <c r="AK267" s="133"/>
      <c r="AL267" s="133"/>
      <c r="AM267" s="133"/>
      <c r="AN267" s="133"/>
      <c r="AO267" s="133"/>
      <c r="AP267" s="133"/>
      <c r="AQ267" s="133"/>
      <c r="AR267" s="133"/>
      <c r="AS267" s="133"/>
      <c r="AT267" s="133"/>
      <c r="AU267" s="133"/>
      <c r="AV267" s="133"/>
      <c r="AW267" s="133"/>
      <c r="AX267" s="133"/>
      <c r="AY267" s="133"/>
      <c r="AZ267" s="133"/>
      <c r="BA267" s="133"/>
      <c r="BB267" s="133"/>
      <c r="BC267" s="133"/>
      <c r="BD267" s="133"/>
      <c r="BE267" s="133"/>
      <c r="BF267" s="133"/>
      <c r="BG267" s="133"/>
      <c r="BH267" s="133"/>
      <c r="BI267" s="133"/>
      <c r="BJ267" s="133"/>
      <c r="BK267" s="133"/>
      <c r="BL267" s="133"/>
      <c r="BM267" s="133"/>
      <c r="BN267" s="133"/>
      <c r="BO267" s="133"/>
      <c r="BP267" s="133"/>
      <c r="BQ267" s="133"/>
      <c r="BR267" s="133"/>
      <c r="BS267" s="133"/>
      <c r="BT267" s="133"/>
      <c r="BU267" s="133"/>
      <c r="BV267" s="133"/>
      <c r="BW267" s="133"/>
      <c r="BX267" s="133"/>
      <c r="BY267" s="133"/>
      <c r="BZ267" s="133"/>
    </row>
    <row r="268" spans="1:78" s="53" customFormat="1" ht="12.75" customHeight="1" x14ac:dyDescent="0.25">
      <c r="A268" s="53" t="str">
        <f>IF(D268="","",ROWS($A$1:A268))</f>
        <v/>
      </c>
      <c r="B268" s="56">
        <v>267</v>
      </c>
      <c r="C268" s="129" t="str">
        <f t="shared" si="4"/>
        <v/>
      </c>
      <c r="D268" s="129" t="str">
        <f>IFERROR(VLOOKUP($B268,'Section 2'!$C$16:$N$514,COLUMNS('Section 2'!$C$13:C$13),0),"")</f>
        <v/>
      </c>
      <c r="E268" s="130" t="str">
        <f>IF($D268="","",IF(ISBLANK(VLOOKUP($B268,'Section 2'!$C$16:$N$514,COLUMNS('Section 2'!$C$13:D$13),0)),"",VLOOKUP($B268,'Section 2'!$C$16:$N$514,COLUMNS('Section 2'!$C$13:D$13),0)))</f>
        <v/>
      </c>
      <c r="F268" s="129" t="str">
        <f>IF($D268="","",IF(ISBLANK(VLOOKUP($B268,'Section 2'!$C$16:$N$514,COLUMNS('Section 2'!$C$13:E$13),0)),"",VLOOKUP($B268,'Section 2'!$C$16:$N$514,COLUMNS('Section 2'!$C$13:E$13),0)))</f>
        <v/>
      </c>
      <c r="G268" s="129" t="str">
        <f>IF($D268="","",IF(ISBLANK(VLOOKUP($B268,'Section 2'!$C$16:$N$514,COLUMNS('Section 2'!$C$13:F$13),0)),"",VLOOKUP($B268,'Section 2'!$C$16:$N$514,COLUMNS('Section 2'!$C$13:F$13),0)))</f>
        <v/>
      </c>
      <c r="H268" s="129" t="str">
        <f>IF($D268="","",IF(ISBLANK(VLOOKUP($B268,'Section 2'!$C$16:$N$514,COLUMNS('Section 2'!$C$13:G$13),0)),"",VLOOKUP($B268,'Section 2'!$C$16:$N$514,COLUMNS('Section 2'!$C$13:G$13),0)))</f>
        <v/>
      </c>
      <c r="I268" s="129" t="str">
        <f>IF($D268="","",IF(ISBLANK(VLOOKUP($B268,'Section 2'!$C$16:$N$514,COLUMNS('Section 2'!$C$13:H$13),0)),"",VLOOKUP($B268,'Section 2'!$C$16:$N$514,COLUMNS('Section 2'!$C$13:H$13),0)))</f>
        <v/>
      </c>
      <c r="J268" s="129" t="str">
        <f>IF($D268="","",IF(ISBLANK(VLOOKUP($B268,'Section 2'!$C$16:$N$514,COLUMNS('Section 2'!$C$13:I$13),0)),"",VLOOKUP($B268,'Section 2'!$C$16:$N$514,COLUMNS('Section 2'!$C$13:I$13),0)))</f>
        <v/>
      </c>
      <c r="K268" s="129" t="str">
        <f>IF($D268="","",IF(ISBLANK(VLOOKUP($B268,'Section 2'!$C$16:$N$514,COLUMNS('Section 2'!$C$13:J$13),0)),"",VLOOKUP($B268,'Section 2'!$C$16:$N$514,COLUMNS('Section 2'!$C$13:J$13),0)))</f>
        <v/>
      </c>
      <c r="L268" s="129" t="str">
        <f>IF($D268="","",IF(ISBLANK(VLOOKUP($B268,'Section 2'!$C$16:$N$514,COLUMNS('Section 2'!$C$13:K$13),0)),"",VLOOKUP($B268,'Section 2'!$C$16:$N$514,COLUMNS('Section 2'!$C$13:K$13),0)))</f>
        <v/>
      </c>
      <c r="M268" s="129" t="str">
        <f>IF($D268="","",IF(ISBLANK(VLOOKUP($B268,'Section 2'!$C$16:$N$514,COLUMNS('Section 2'!$C$13:L$13),0)),"",VLOOKUP($B268,'Section 2'!$C$16:$N$514,COLUMNS('Section 2'!$C$13:L$13),0)))</f>
        <v/>
      </c>
      <c r="N268" s="129" t="str">
        <f>IF($D268="","",IF(ISBLANK(VLOOKUP($B268,'Section 2'!$C$16:$N$514,COLUMNS('Section 2'!$C$13:M$13),0)),"",VLOOKUP($B268,'Section 2'!$C$16:$N$514,COLUMNS('Section 2'!$C$13:M$13),0)))</f>
        <v/>
      </c>
      <c r="O268" s="130" t="str">
        <f>IF($M268=Lists!$K$4,IF(ISBLANK(VLOOKUP($B268,'Section 2'!$C$16:$N$514,COLUMNS('Section 2'!$C$13:N$13),0)),"",VLOOKUP($B268,'Section 2'!$C$16:$N$514,COLUMNS('Section 2'!$C$13:N$13),0)),"")</f>
        <v/>
      </c>
      <c r="P268" s="133"/>
      <c r="Q268" s="133"/>
      <c r="R268" s="133"/>
      <c r="S268" s="133"/>
      <c r="T268" s="133"/>
      <c r="U268" s="133"/>
      <c r="V268" s="133"/>
      <c r="W268" s="133"/>
      <c r="X268" s="133"/>
      <c r="Y268" s="133"/>
      <c r="Z268" s="133"/>
      <c r="AA268" s="133"/>
      <c r="AB268" s="133"/>
      <c r="AC268" s="133"/>
      <c r="AD268" s="133"/>
      <c r="AE268" s="133"/>
      <c r="AF268" s="133"/>
      <c r="AG268" s="133"/>
      <c r="AH268" s="133"/>
      <c r="AI268" s="133"/>
      <c r="AJ268" s="133"/>
      <c r="AK268" s="133"/>
      <c r="AL268" s="133"/>
      <c r="AM268" s="133"/>
      <c r="AN268" s="133"/>
      <c r="AO268" s="133"/>
      <c r="AP268" s="133"/>
      <c r="AQ268" s="133"/>
      <c r="AR268" s="133"/>
      <c r="AS268" s="133"/>
      <c r="AT268" s="133"/>
      <c r="AU268" s="133"/>
      <c r="AV268" s="133"/>
      <c r="AW268" s="133"/>
      <c r="AX268" s="133"/>
      <c r="AY268" s="133"/>
      <c r="AZ268" s="133"/>
      <c r="BA268" s="133"/>
      <c r="BB268" s="133"/>
      <c r="BC268" s="133"/>
      <c r="BD268" s="133"/>
      <c r="BE268" s="133"/>
      <c r="BF268" s="133"/>
      <c r="BG268" s="133"/>
      <c r="BH268" s="133"/>
      <c r="BI268" s="133"/>
      <c r="BJ268" s="133"/>
      <c r="BK268" s="133"/>
      <c r="BL268" s="133"/>
      <c r="BM268" s="133"/>
      <c r="BN268" s="133"/>
      <c r="BO268" s="133"/>
      <c r="BP268" s="133"/>
      <c r="BQ268" s="133"/>
      <c r="BR268" s="133"/>
      <c r="BS268" s="133"/>
      <c r="BT268" s="133"/>
      <c r="BU268" s="133"/>
      <c r="BV268" s="133"/>
      <c r="BW268" s="133"/>
      <c r="BX268" s="133"/>
      <c r="BY268" s="133"/>
      <c r="BZ268" s="133"/>
    </row>
    <row r="269" spans="1:78" s="53" customFormat="1" ht="12.75" customHeight="1" x14ac:dyDescent="0.25">
      <c r="A269" s="53" t="str">
        <f>IF(D269="","",ROWS($A$1:A269))</f>
        <v/>
      </c>
      <c r="B269" s="56">
        <v>268</v>
      </c>
      <c r="C269" s="129" t="str">
        <f t="shared" si="4"/>
        <v/>
      </c>
      <c r="D269" s="129" t="str">
        <f>IFERROR(VLOOKUP($B269,'Section 2'!$C$16:$N$514,COLUMNS('Section 2'!$C$13:C$13),0),"")</f>
        <v/>
      </c>
      <c r="E269" s="130" t="str">
        <f>IF($D269="","",IF(ISBLANK(VLOOKUP($B269,'Section 2'!$C$16:$N$514,COLUMNS('Section 2'!$C$13:D$13),0)),"",VLOOKUP($B269,'Section 2'!$C$16:$N$514,COLUMNS('Section 2'!$C$13:D$13),0)))</f>
        <v/>
      </c>
      <c r="F269" s="129" t="str">
        <f>IF($D269="","",IF(ISBLANK(VLOOKUP($B269,'Section 2'!$C$16:$N$514,COLUMNS('Section 2'!$C$13:E$13),0)),"",VLOOKUP($B269,'Section 2'!$C$16:$N$514,COLUMNS('Section 2'!$C$13:E$13),0)))</f>
        <v/>
      </c>
      <c r="G269" s="129" t="str">
        <f>IF($D269="","",IF(ISBLANK(VLOOKUP($B269,'Section 2'!$C$16:$N$514,COLUMNS('Section 2'!$C$13:F$13),0)),"",VLOOKUP($B269,'Section 2'!$C$16:$N$514,COLUMNS('Section 2'!$C$13:F$13),0)))</f>
        <v/>
      </c>
      <c r="H269" s="129" t="str">
        <f>IF($D269="","",IF(ISBLANK(VLOOKUP($B269,'Section 2'!$C$16:$N$514,COLUMNS('Section 2'!$C$13:G$13),0)),"",VLOOKUP($B269,'Section 2'!$C$16:$N$514,COLUMNS('Section 2'!$C$13:G$13),0)))</f>
        <v/>
      </c>
      <c r="I269" s="129" t="str">
        <f>IF($D269="","",IF(ISBLANK(VLOOKUP($B269,'Section 2'!$C$16:$N$514,COLUMNS('Section 2'!$C$13:H$13),0)),"",VLOOKUP($B269,'Section 2'!$C$16:$N$514,COLUMNS('Section 2'!$C$13:H$13),0)))</f>
        <v/>
      </c>
      <c r="J269" s="129" t="str">
        <f>IF($D269="","",IF(ISBLANK(VLOOKUP($B269,'Section 2'!$C$16:$N$514,COLUMNS('Section 2'!$C$13:I$13),0)),"",VLOOKUP($B269,'Section 2'!$C$16:$N$514,COLUMNS('Section 2'!$C$13:I$13),0)))</f>
        <v/>
      </c>
      <c r="K269" s="129" t="str">
        <f>IF($D269="","",IF(ISBLANK(VLOOKUP($B269,'Section 2'!$C$16:$N$514,COLUMNS('Section 2'!$C$13:J$13),0)),"",VLOOKUP($B269,'Section 2'!$C$16:$N$514,COLUMNS('Section 2'!$C$13:J$13),0)))</f>
        <v/>
      </c>
      <c r="L269" s="129" t="str">
        <f>IF($D269="","",IF(ISBLANK(VLOOKUP($B269,'Section 2'!$C$16:$N$514,COLUMNS('Section 2'!$C$13:K$13),0)),"",VLOOKUP($B269,'Section 2'!$C$16:$N$514,COLUMNS('Section 2'!$C$13:K$13),0)))</f>
        <v/>
      </c>
      <c r="M269" s="129" t="str">
        <f>IF($D269="","",IF(ISBLANK(VLOOKUP($B269,'Section 2'!$C$16:$N$514,COLUMNS('Section 2'!$C$13:L$13),0)),"",VLOOKUP($B269,'Section 2'!$C$16:$N$514,COLUMNS('Section 2'!$C$13:L$13),0)))</f>
        <v/>
      </c>
      <c r="N269" s="129" t="str">
        <f>IF($D269="","",IF(ISBLANK(VLOOKUP($B269,'Section 2'!$C$16:$N$514,COLUMNS('Section 2'!$C$13:M$13),0)),"",VLOOKUP($B269,'Section 2'!$C$16:$N$514,COLUMNS('Section 2'!$C$13:M$13),0)))</f>
        <v/>
      </c>
      <c r="O269" s="130" t="str">
        <f>IF($M269=Lists!$K$4,IF(ISBLANK(VLOOKUP($B269,'Section 2'!$C$16:$N$514,COLUMNS('Section 2'!$C$13:N$13),0)),"",VLOOKUP($B269,'Section 2'!$C$16:$N$514,COLUMNS('Section 2'!$C$13:N$13),0)),"")</f>
        <v/>
      </c>
      <c r="P269" s="133"/>
      <c r="Q269" s="133"/>
      <c r="R269" s="133"/>
      <c r="S269" s="133"/>
      <c r="T269" s="133"/>
      <c r="U269" s="133"/>
      <c r="V269" s="133"/>
      <c r="W269" s="133"/>
      <c r="X269" s="133"/>
      <c r="Y269" s="133"/>
      <c r="Z269" s="133"/>
      <c r="AA269" s="133"/>
      <c r="AB269" s="133"/>
      <c r="AC269" s="133"/>
      <c r="AD269" s="133"/>
      <c r="AE269" s="133"/>
      <c r="AF269" s="133"/>
      <c r="AG269" s="133"/>
      <c r="AH269" s="133"/>
      <c r="AI269" s="133"/>
      <c r="AJ269" s="133"/>
      <c r="AK269" s="133"/>
      <c r="AL269" s="133"/>
      <c r="AM269" s="133"/>
      <c r="AN269" s="133"/>
      <c r="AO269" s="133"/>
      <c r="AP269" s="133"/>
      <c r="AQ269" s="133"/>
      <c r="AR269" s="133"/>
      <c r="AS269" s="133"/>
      <c r="AT269" s="133"/>
      <c r="AU269" s="133"/>
      <c r="AV269" s="133"/>
      <c r="AW269" s="133"/>
      <c r="AX269" s="133"/>
      <c r="AY269" s="133"/>
      <c r="AZ269" s="133"/>
      <c r="BA269" s="133"/>
      <c r="BB269" s="133"/>
      <c r="BC269" s="133"/>
      <c r="BD269" s="133"/>
      <c r="BE269" s="133"/>
      <c r="BF269" s="133"/>
      <c r="BG269" s="133"/>
      <c r="BH269" s="133"/>
      <c r="BI269" s="133"/>
      <c r="BJ269" s="133"/>
      <c r="BK269" s="133"/>
      <c r="BL269" s="133"/>
      <c r="BM269" s="133"/>
      <c r="BN269" s="133"/>
      <c r="BO269" s="133"/>
      <c r="BP269" s="133"/>
      <c r="BQ269" s="133"/>
      <c r="BR269" s="133"/>
      <c r="BS269" s="133"/>
      <c r="BT269" s="133"/>
      <c r="BU269" s="133"/>
      <c r="BV269" s="133"/>
      <c r="BW269" s="133"/>
      <c r="BX269" s="133"/>
      <c r="BY269" s="133"/>
      <c r="BZ269" s="133"/>
    </row>
    <row r="270" spans="1:78" s="53" customFormat="1" ht="12.75" customHeight="1" x14ac:dyDescent="0.25">
      <c r="A270" s="53" t="str">
        <f>IF(D270="","",ROWS($A$1:A270))</f>
        <v/>
      </c>
      <c r="B270" s="56">
        <v>269</v>
      </c>
      <c r="C270" s="129" t="str">
        <f t="shared" si="4"/>
        <v/>
      </c>
      <c r="D270" s="129" t="str">
        <f>IFERROR(VLOOKUP($B270,'Section 2'!$C$16:$N$514,COLUMNS('Section 2'!$C$13:C$13),0),"")</f>
        <v/>
      </c>
      <c r="E270" s="130" t="str">
        <f>IF($D270="","",IF(ISBLANK(VLOOKUP($B270,'Section 2'!$C$16:$N$514,COLUMNS('Section 2'!$C$13:D$13),0)),"",VLOOKUP($B270,'Section 2'!$C$16:$N$514,COLUMNS('Section 2'!$C$13:D$13),0)))</f>
        <v/>
      </c>
      <c r="F270" s="129" t="str">
        <f>IF($D270="","",IF(ISBLANK(VLOOKUP($B270,'Section 2'!$C$16:$N$514,COLUMNS('Section 2'!$C$13:E$13),0)),"",VLOOKUP($B270,'Section 2'!$C$16:$N$514,COLUMNS('Section 2'!$C$13:E$13),0)))</f>
        <v/>
      </c>
      <c r="G270" s="129" t="str">
        <f>IF($D270="","",IF(ISBLANK(VLOOKUP($B270,'Section 2'!$C$16:$N$514,COLUMNS('Section 2'!$C$13:F$13),0)),"",VLOOKUP($B270,'Section 2'!$C$16:$N$514,COLUMNS('Section 2'!$C$13:F$13),0)))</f>
        <v/>
      </c>
      <c r="H270" s="129" t="str">
        <f>IF($D270="","",IF(ISBLANK(VLOOKUP($B270,'Section 2'!$C$16:$N$514,COLUMNS('Section 2'!$C$13:G$13),0)),"",VLOOKUP($B270,'Section 2'!$C$16:$N$514,COLUMNS('Section 2'!$C$13:G$13),0)))</f>
        <v/>
      </c>
      <c r="I270" s="129" t="str">
        <f>IF($D270="","",IF(ISBLANK(VLOOKUP($B270,'Section 2'!$C$16:$N$514,COLUMNS('Section 2'!$C$13:H$13),0)),"",VLOOKUP($B270,'Section 2'!$C$16:$N$514,COLUMNS('Section 2'!$C$13:H$13),0)))</f>
        <v/>
      </c>
      <c r="J270" s="129" t="str">
        <f>IF($D270="","",IF(ISBLANK(VLOOKUP($B270,'Section 2'!$C$16:$N$514,COLUMNS('Section 2'!$C$13:I$13),0)),"",VLOOKUP($B270,'Section 2'!$C$16:$N$514,COLUMNS('Section 2'!$C$13:I$13),0)))</f>
        <v/>
      </c>
      <c r="K270" s="129" t="str">
        <f>IF($D270="","",IF(ISBLANK(VLOOKUP($B270,'Section 2'!$C$16:$N$514,COLUMNS('Section 2'!$C$13:J$13),0)),"",VLOOKUP($B270,'Section 2'!$C$16:$N$514,COLUMNS('Section 2'!$C$13:J$13),0)))</f>
        <v/>
      </c>
      <c r="L270" s="129" t="str">
        <f>IF($D270="","",IF(ISBLANK(VLOOKUP($B270,'Section 2'!$C$16:$N$514,COLUMNS('Section 2'!$C$13:K$13),0)),"",VLOOKUP($B270,'Section 2'!$C$16:$N$514,COLUMNS('Section 2'!$C$13:K$13),0)))</f>
        <v/>
      </c>
      <c r="M270" s="129" t="str">
        <f>IF($D270="","",IF(ISBLANK(VLOOKUP($B270,'Section 2'!$C$16:$N$514,COLUMNS('Section 2'!$C$13:L$13),0)),"",VLOOKUP($B270,'Section 2'!$C$16:$N$514,COLUMNS('Section 2'!$C$13:L$13),0)))</f>
        <v/>
      </c>
      <c r="N270" s="129" t="str">
        <f>IF($D270="","",IF(ISBLANK(VLOOKUP($B270,'Section 2'!$C$16:$N$514,COLUMNS('Section 2'!$C$13:M$13),0)),"",VLOOKUP($B270,'Section 2'!$C$16:$N$514,COLUMNS('Section 2'!$C$13:M$13),0)))</f>
        <v/>
      </c>
      <c r="O270" s="130" t="str">
        <f>IF($M270=Lists!$K$4,IF(ISBLANK(VLOOKUP($B270,'Section 2'!$C$16:$N$514,COLUMNS('Section 2'!$C$13:N$13),0)),"",VLOOKUP($B270,'Section 2'!$C$16:$N$514,COLUMNS('Section 2'!$C$13:N$13),0)),"")</f>
        <v/>
      </c>
      <c r="P270" s="133"/>
      <c r="Q270" s="133"/>
      <c r="R270" s="133"/>
      <c r="S270" s="133"/>
      <c r="T270" s="133"/>
      <c r="U270" s="133"/>
      <c r="V270" s="133"/>
      <c r="W270" s="133"/>
      <c r="X270" s="133"/>
      <c r="Y270" s="133"/>
      <c r="Z270" s="133"/>
      <c r="AA270" s="133"/>
      <c r="AB270" s="133"/>
      <c r="AC270" s="133"/>
      <c r="AD270" s="133"/>
      <c r="AE270" s="133"/>
      <c r="AF270" s="133"/>
      <c r="AG270" s="133"/>
      <c r="AH270" s="133"/>
      <c r="AI270" s="133"/>
      <c r="AJ270" s="133"/>
      <c r="AK270" s="133"/>
      <c r="AL270" s="133"/>
      <c r="AM270" s="133"/>
      <c r="AN270" s="133"/>
      <c r="AO270" s="133"/>
      <c r="AP270" s="133"/>
      <c r="AQ270" s="133"/>
      <c r="AR270" s="133"/>
      <c r="AS270" s="133"/>
      <c r="AT270" s="133"/>
      <c r="AU270" s="133"/>
      <c r="AV270" s="133"/>
      <c r="AW270" s="133"/>
      <c r="AX270" s="133"/>
      <c r="AY270" s="133"/>
      <c r="AZ270" s="133"/>
      <c r="BA270" s="133"/>
      <c r="BB270" s="133"/>
      <c r="BC270" s="133"/>
      <c r="BD270" s="133"/>
      <c r="BE270" s="133"/>
      <c r="BF270" s="133"/>
      <c r="BG270" s="133"/>
      <c r="BH270" s="133"/>
      <c r="BI270" s="133"/>
      <c r="BJ270" s="133"/>
      <c r="BK270" s="133"/>
      <c r="BL270" s="133"/>
      <c r="BM270" s="133"/>
      <c r="BN270" s="133"/>
      <c r="BO270" s="133"/>
      <c r="BP270" s="133"/>
      <c r="BQ270" s="133"/>
      <c r="BR270" s="133"/>
      <c r="BS270" s="133"/>
      <c r="BT270" s="133"/>
      <c r="BU270" s="133"/>
      <c r="BV270" s="133"/>
      <c r="BW270" s="133"/>
      <c r="BX270" s="133"/>
      <c r="BY270" s="133"/>
      <c r="BZ270" s="133"/>
    </row>
    <row r="271" spans="1:78" s="53" customFormat="1" ht="12.75" customHeight="1" x14ac:dyDescent="0.25">
      <c r="A271" s="53" t="str">
        <f>IF(D271="","",ROWS($A$1:A271))</f>
        <v/>
      </c>
      <c r="B271" s="56">
        <v>270</v>
      </c>
      <c r="C271" s="129" t="str">
        <f t="shared" si="4"/>
        <v/>
      </c>
      <c r="D271" s="129" t="str">
        <f>IFERROR(VLOOKUP($B271,'Section 2'!$C$16:$N$514,COLUMNS('Section 2'!$C$13:C$13),0),"")</f>
        <v/>
      </c>
      <c r="E271" s="130" t="str">
        <f>IF($D271="","",IF(ISBLANK(VLOOKUP($B271,'Section 2'!$C$16:$N$514,COLUMNS('Section 2'!$C$13:D$13),0)),"",VLOOKUP($B271,'Section 2'!$C$16:$N$514,COLUMNS('Section 2'!$C$13:D$13),0)))</f>
        <v/>
      </c>
      <c r="F271" s="129" t="str">
        <f>IF($D271="","",IF(ISBLANK(VLOOKUP($B271,'Section 2'!$C$16:$N$514,COLUMNS('Section 2'!$C$13:E$13),0)),"",VLOOKUP($B271,'Section 2'!$C$16:$N$514,COLUMNS('Section 2'!$C$13:E$13),0)))</f>
        <v/>
      </c>
      <c r="G271" s="129" t="str">
        <f>IF($D271="","",IF(ISBLANK(VLOOKUP($B271,'Section 2'!$C$16:$N$514,COLUMNS('Section 2'!$C$13:F$13),0)),"",VLOOKUP($B271,'Section 2'!$C$16:$N$514,COLUMNS('Section 2'!$C$13:F$13),0)))</f>
        <v/>
      </c>
      <c r="H271" s="129" t="str">
        <f>IF($D271="","",IF(ISBLANK(VLOOKUP($B271,'Section 2'!$C$16:$N$514,COLUMNS('Section 2'!$C$13:G$13),0)),"",VLOOKUP($B271,'Section 2'!$C$16:$N$514,COLUMNS('Section 2'!$C$13:G$13),0)))</f>
        <v/>
      </c>
      <c r="I271" s="129" t="str">
        <f>IF($D271="","",IF(ISBLANK(VLOOKUP($B271,'Section 2'!$C$16:$N$514,COLUMNS('Section 2'!$C$13:H$13),0)),"",VLOOKUP($B271,'Section 2'!$C$16:$N$514,COLUMNS('Section 2'!$C$13:H$13),0)))</f>
        <v/>
      </c>
      <c r="J271" s="129" t="str">
        <f>IF($D271="","",IF(ISBLANK(VLOOKUP($B271,'Section 2'!$C$16:$N$514,COLUMNS('Section 2'!$C$13:I$13),0)),"",VLOOKUP($B271,'Section 2'!$C$16:$N$514,COLUMNS('Section 2'!$C$13:I$13),0)))</f>
        <v/>
      </c>
      <c r="K271" s="129" t="str">
        <f>IF($D271="","",IF(ISBLANK(VLOOKUP($B271,'Section 2'!$C$16:$N$514,COLUMNS('Section 2'!$C$13:J$13),0)),"",VLOOKUP($B271,'Section 2'!$C$16:$N$514,COLUMNS('Section 2'!$C$13:J$13),0)))</f>
        <v/>
      </c>
      <c r="L271" s="129" t="str">
        <f>IF($D271="","",IF(ISBLANK(VLOOKUP($B271,'Section 2'!$C$16:$N$514,COLUMNS('Section 2'!$C$13:K$13),0)),"",VLOOKUP($B271,'Section 2'!$C$16:$N$514,COLUMNS('Section 2'!$C$13:K$13),0)))</f>
        <v/>
      </c>
      <c r="M271" s="129" t="str">
        <f>IF($D271="","",IF(ISBLANK(VLOOKUP($B271,'Section 2'!$C$16:$N$514,COLUMNS('Section 2'!$C$13:L$13),0)),"",VLOOKUP($B271,'Section 2'!$C$16:$N$514,COLUMNS('Section 2'!$C$13:L$13),0)))</f>
        <v/>
      </c>
      <c r="N271" s="129" t="str">
        <f>IF($D271="","",IF(ISBLANK(VLOOKUP($B271,'Section 2'!$C$16:$N$514,COLUMNS('Section 2'!$C$13:M$13),0)),"",VLOOKUP($B271,'Section 2'!$C$16:$N$514,COLUMNS('Section 2'!$C$13:M$13),0)))</f>
        <v/>
      </c>
      <c r="O271" s="130" t="str">
        <f>IF($M271=Lists!$K$4,IF(ISBLANK(VLOOKUP($B271,'Section 2'!$C$16:$N$514,COLUMNS('Section 2'!$C$13:N$13),0)),"",VLOOKUP($B271,'Section 2'!$C$16:$N$514,COLUMNS('Section 2'!$C$13:N$13),0)),"")</f>
        <v/>
      </c>
      <c r="P271" s="133"/>
      <c r="Q271" s="133"/>
      <c r="R271" s="133"/>
      <c r="S271" s="133"/>
      <c r="T271" s="133"/>
      <c r="U271" s="133"/>
      <c r="V271" s="133"/>
      <c r="W271" s="133"/>
      <c r="X271" s="133"/>
      <c r="Y271" s="133"/>
      <c r="Z271" s="133"/>
      <c r="AA271" s="133"/>
      <c r="AB271" s="133"/>
      <c r="AC271" s="133"/>
      <c r="AD271" s="133"/>
      <c r="AE271" s="133"/>
      <c r="AF271" s="133"/>
      <c r="AG271" s="133"/>
      <c r="AH271" s="133"/>
      <c r="AI271" s="133"/>
      <c r="AJ271" s="133"/>
      <c r="AK271" s="133"/>
      <c r="AL271" s="133"/>
      <c r="AM271" s="133"/>
      <c r="AN271" s="133"/>
      <c r="AO271" s="133"/>
      <c r="AP271" s="133"/>
      <c r="AQ271" s="133"/>
      <c r="AR271" s="133"/>
      <c r="AS271" s="133"/>
      <c r="AT271" s="133"/>
      <c r="AU271" s="133"/>
      <c r="AV271" s="133"/>
      <c r="AW271" s="133"/>
      <c r="AX271" s="133"/>
      <c r="AY271" s="133"/>
      <c r="AZ271" s="133"/>
      <c r="BA271" s="133"/>
      <c r="BB271" s="133"/>
      <c r="BC271" s="133"/>
      <c r="BD271" s="133"/>
      <c r="BE271" s="133"/>
      <c r="BF271" s="133"/>
      <c r="BG271" s="133"/>
      <c r="BH271" s="133"/>
      <c r="BI271" s="133"/>
      <c r="BJ271" s="133"/>
      <c r="BK271" s="133"/>
      <c r="BL271" s="133"/>
      <c r="BM271" s="133"/>
      <c r="BN271" s="133"/>
      <c r="BO271" s="133"/>
      <c r="BP271" s="133"/>
      <c r="BQ271" s="133"/>
      <c r="BR271" s="133"/>
      <c r="BS271" s="133"/>
      <c r="BT271" s="133"/>
      <c r="BU271" s="133"/>
      <c r="BV271" s="133"/>
      <c r="BW271" s="133"/>
      <c r="BX271" s="133"/>
      <c r="BY271" s="133"/>
      <c r="BZ271" s="133"/>
    </row>
    <row r="272" spans="1:78" s="53" customFormat="1" ht="12.75" customHeight="1" x14ac:dyDescent="0.25">
      <c r="A272" s="53" t="str">
        <f>IF(D272="","",ROWS($A$1:A272))</f>
        <v/>
      </c>
      <c r="B272" s="56">
        <v>271</v>
      </c>
      <c r="C272" s="129" t="str">
        <f t="shared" si="4"/>
        <v/>
      </c>
      <c r="D272" s="129" t="str">
        <f>IFERROR(VLOOKUP($B272,'Section 2'!$C$16:$N$514,COLUMNS('Section 2'!$C$13:C$13),0),"")</f>
        <v/>
      </c>
      <c r="E272" s="130" t="str">
        <f>IF($D272="","",IF(ISBLANK(VLOOKUP($B272,'Section 2'!$C$16:$N$514,COLUMNS('Section 2'!$C$13:D$13),0)),"",VLOOKUP($B272,'Section 2'!$C$16:$N$514,COLUMNS('Section 2'!$C$13:D$13),0)))</f>
        <v/>
      </c>
      <c r="F272" s="129" t="str">
        <f>IF($D272="","",IF(ISBLANK(VLOOKUP($B272,'Section 2'!$C$16:$N$514,COLUMNS('Section 2'!$C$13:E$13),0)),"",VLOOKUP($B272,'Section 2'!$C$16:$N$514,COLUMNS('Section 2'!$C$13:E$13),0)))</f>
        <v/>
      </c>
      <c r="G272" s="129" t="str">
        <f>IF($D272="","",IF(ISBLANK(VLOOKUP($B272,'Section 2'!$C$16:$N$514,COLUMNS('Section 2'!$C$13:F$13),0)),"",VLOOKUP($B272,'Section 2'!$C$16:$N$514,COLUMNS('Section 2'!$C$13:F$13),0)))</f>
        <v/>
      </c>
      <c r="H272" s="129" t="str">
        <f>IF($D272="","",IF(ISBLANK(VLOOKUP($B272,'Section 2'!$C$16:$N$514,COLUMNS('Section 2'!$C$13:G$13),0)),"",VLOOKUP($B272,'Section 2'!$C$16:$N$514,COLUMNS('Section 2'!$C$13:G$13),0)))</f>
        <v/>
      </c>
      <c r="I272" s="129" t="str">
        <f>IF($D272="","",IF(ISBLANK(VLOOKUP($B272,'Section 2'!$C$16:$N$514,COLUMNS('Section 2'!$C$13:H$13),0)),"",VLOOKUP($B272,'Section 2'!$C$16:$N$514,COLUMNS('Section 2'!$C$13:H$13),0)))</f>
        <v/>
      </c>
      <c r="J272" s="129" t="str">
        <f>IF($D272="","",IF(ISBLANK(VLOOKUP($B272,'Section 2'!$C$16:$N$514,COLUMNS('Section 2'!$C$13:I$13),0)),"",VLOOKUP($B272,'Section 2'!$C$16:$N$514,COLUMNS('Section 2'!$C$13:I$13),0)))</f>
        <v/>
      </c>
      <c r="K272" s="129" t="str">
        <f>IF($D272="","",IF(ISBLANK(VLOOKUP($B272,'Section 2'!$C$16:$N$514,COLUMNS('Section 2'!$C$13:J$13),0)),"",VLOOKUP($B272,'Section 2'!$C$16:$N$514,COLUMNS('Section 2'!$C$13:J$13),0)))</f>
        <v/>
      </c>
      <c r="L272" s="129" t="str">
        <f>IF($D272="","",IF(ISBLANK(VLOOKUP($B272,'Section 2'!$C$16:$N$514,COLUMNS('Section 2'!$C$13:K$13),0)),"",VLOOKUP($B272,'Section 2'!$C$16:$N$514,COLUMNS('Section 2'!$C$13:K$13),0)))</f>
        <v/>
      </c>
      <c r="M272" s="129" t="str">
        <f>IF($D272="","",IF(ISBLANK(VLOOKUP($B272,'Section 2'!$C$16:$N$514,COLUMNS('Section 2'!$C$13:L$13),0)),"",VLOOKUP($B272,'Section 2'!$C$16:$N$514,COLUMNS('Section 2'!$C$13:L$13),0)))</f>
        <v/>
      </c>
      <c r="N272" s="129" t="str">
        <f>IF($D272="","",IF(ISBLANK(VLOOKUP($B272,'Section 2'!$C$16:$N$514,COLUMNS('Section 2'!$C$13:M$13),0)),"",VLOOKUP($B272,'Section 2'!$C$16:$N$514,COLUMNS('Section 2'!$C$13:M$13),0)))</f>
        <v/>
      </c>
      <c r="O272" s="130" t="str">
        <f>IF($M272=Lists!$K$4,IF(ISBLANK(VLOOKUP($B272,'Section 2'!$C$16:$N$514,COLUMNS('Section 2'!$C$13:N$13),0)),"",VLOOKUP($B272,'Section 2'!$C$16:$N$514,COLUMNS('Section 2'!$C$13:N$13),0)),"")</f>
        <v/>
      </c>
      <c r="P272" s="133"/>
      <c r="Q272" s="133"/>
      <c r="R272" s="133"/>
      <c r="S272" s="133"/>
      <c r="T272" s="133"/>
      <c r="U272" s="133"/>
      <c r="V272" s="133"/>
      <c r="W272" s="133"/>
      <c r="X272" s="133"/>
      <c r="Y272" s="133"/>
      <c r="Z272" s="133"/>
      <c r="AA272" s="133"/>
      <c r="AB272" s="133"/>
      <c r="AC272" s="133"/>
      <c r="AD272" s="133"/>
      <c r="AE272" s="133"/>
      <c r="AF272" s="133"/>
      <c r="AG272" s="133"/>
      <c r="AH272" s="133"/>
      <c r="AI272" s="133"/>
      <c r="AJ272" s="133"/>
      <c r="AK272" s="133"/>
      <c r="AL272" s="133"/>
      <c r="AM272" s="133"/>
      <c r="AN272" s="133"/>
      <c r="AO272" s="133"/>
      <c r="AP272" s="133"/>
      <c r="AQ272" s="133"/>
      <c r="AR272" s="133"/>
      <c r="AS272" s="133"/>
      <c r="AT272" s="133"/>
      <c r="AU272" s="133"/>
      <c r="AV272" s="133"/>
      <c r="AW272" s="133"/>
      <c r="AX272" s="133"/>
      <c r="AY272" s="133"/>
      <c r="AZ272" s="133"/>
      <c r="BA272" s="133"/>
      <c r="BB272" s="133"/>
      <c r="BC272" s="133"/>
      <c r="BD272" s="133"/>
      <c r="BE272" s="133"/>
      <c r="BF272" s="133"/>
      <c r="BG272" s="133"/>
      <c r="BH272" s="133"/>
      <c r="BI272" s="133"/>
      <c r="BJ272" s="133"/>
      <c r="BK272" s="133"/>
      <c r="BL272" s="133"/>
      <c r="BM272" s="133"/>
      <c r="BN272" s="133"/>
      <c r="BO272" s="133"/>
      <c r="BP272" s="133"/>
      <c r="BQ272" s="133"/>
      <c r="BR272" s="133"/>
      <c r="BS272" s="133"/>
      <c r="BT272" s="133"/>
      <c r="BU272" s="133"/>
      <c r="BV272" s="133"/>
      <c r="BW272" s="133"/>
      <c r="BX272" s="133"/>
      <c r="BY272" s="133"/>
      <c r="BZ272" s="133"/>
    </row>
    <row r="273" spans="1:78" s="53" customFormat="1" ht="12.75" customHeight="1" x14ac:dyDescent="0.25">
      <c r="A273" s="53" t="str">
        <f>IF(D273="","",ROWS($A$1:A273))</f>
        <v/>
      </c>
      <c r="B273" s="56">
        <v>272</v>
      </c>
      <c r="C273" s="129" t="str">
        <f t="shared" si="4"/>
        <v/>
      </c>
      <c r="D273" s="129" t="str">
        <f>IFERROR(VLOOKUP($B273,'Section 2'!$C$16:$N$514,COLUMNS('Section 2'!$C$13:C$13),0),"")</f>
        <v/>
      </c>
      <c r="E273" s="130" t="str">
        <f>IF($D273="","",IF(ISBLANK(VLOOKUP($B273,'Section 2'!$C$16:$N$514,COLUMNS('Section 2'!$C$13:D$13),0)),"",VLOOKUP($B273,'Section 2'!$C$16:$N$514,COLUMNS('Section 2'!$C$13:D$13),0)))</f>
        <v/>
      </c>
      <c r="F273" s="129" t="str">
        <f>IF($D273="","",IF(ISBLANK(VLOOKUP($B273,'Section 2'!$C$16:$N$514,COLUMNS('Section 2'!$C$13:E$13),0)),"",VLOOKUP($B273,'Section 2'!$C$16:$N$514,COLUMNS('Section 2'!$C$13:E$13),0)))</f>
        <v/>
      </c>
      <c r="G273" s="129" t="str">
        <f>IF($D273="","",IF(ISBLANK(VLOOKUP($B273,'Section 2'!$C$16:$N$514,COLUMNS('Section 2'!$C$13:F$13),0)),"",VLOOKUP($B273,'Section 2'!$C$16:$N$514,COLUMNS('Section 2'!$C$13:F$13),0)))</f>
        <v/>
      </c>
      <c r="H273" s="129" t="str">
        <f>IF($D273="","",IF(ISBLANK(VLOOKUP($B273,'Section 2'!$C$16:$N$514,COLUMNS('Section 2'!$C$13:G$13),0)),"",VLOOKUP($B273,'Section 2'!$C$16:$N$514,COLUMNS('Section 2'!$C$13:G$13),0)))</f>
        <v/>
      </c>
      <c r="I273" s="129" t="str">
        <f>IF($D273="","",IF(ISBLANK(VLOOKUP($B273,'Section 2'!$C$16:$N$514,COLUMNS('Section 2'!$C$13:H$13),0)),"",VLOOKUP($B273,'Section 2'!$C$16:$N$514,COLUMNS('Section 2'!$C$13:H$13),0)))</f>
        <v/>
      </c>
      <c r="J273" s="129" t="str">
        <f>IF($D273="","",IF(ISBLANK(VLOOKUP($B273,'Section 2'!$C$16:$N$514,COLUMNS('Section 2'!$C$13:I$13),0)),"",VLOOKUP($B273,'Section 2'!$C$16:$N$514,COLUMNS('Section 2'!$C$13:I$13),0)))</f>
        <v/>
      </c>
      <c r="K273" s="129" t="str">
        <f>IF($D273="","",IF(ISBLANK(VLOOKUP($B273,'Section 2'!$C$16:$N$514,COLUMNS('Section 2'!$C$13:J$13),0)),"",VLOOKUP($B273,'Section 2'!$C$16:$N$514,COLUMNS('Section 2'!$C$13:J$13),0)))</f>
        <v/>
      </c>
      <c r="L273" s="129" t="str">
        <f>IF($D273="","",IF(ISBLANK(VLOOKUP($B273,'Section 2'!$C$16:$N$514,COLUMNS('Section 2'!$C$13:K$13),0)),"",VLOOKUP($B273,'Section 2'!$C$16:$N$514,COLUMNS('Section 2'!$C$13:K$13),0)))</f>
        <v/>
      </c>
      <c r="M273" s="129" t="str">
        <f>IF($D273="","",IF(ISBLANK(VLOOKUP($B273,'Section 2'!$C$16:$N$514,COLUMNS('Section 2'!$C$13:L$13),0)),"",VLOOKUP($B273,'Section 2'!$C$16:$N$514,COLUMNS('Section 2'!$C$13:L$13),0)))</f>
        <v/>
      </c>
      <c r="N273" s="129" t="str">
        <f>IF($D273="","",IF(ISBLANK(VLOOKUP($B273,'Section 2'!$C$16:$N$514,COLUMNS('Section 2'!$C$13:M$13),0)),"",VLOOKUP($B273,'Section 2'!$C$16:$N$514,COLUMNS('Section 2'!$C$13:M$13),0)))</f>
        <v/>
      </c>
      <c r="O273" s="130" t="str">
        <f>IF($M273=Lists!$K$4,IF(ISBLANK(VLOOKUP($B273,'Section 2'!$C$16:$N$514,COLUMNS('Section 2'!$C$13:N$13),0)),"",VLOOKUP($B273,'Section 2'!$C$16:$N$514,COLUMNS('Section 2'!$C$13:N$13),0)),"")</f>
        <v/>
      </c>
      <c r="P273" s="133"/>
      <c r="Q273" s="133"/>
      <c r="R273" s="133"/>
      <c r="S273" s="133"/>
      <c r="T273" s="133"/>
      <c r="U273" s="133"/>
      <c r="V273" s="133"/>
      <c r="W273" s="133"/>
      <c r="X273" s="133"/>
      <c r="Y273" s="133"/>
      <c r="Z273" s="133"/>
      <c r="AA273" s="133"/>
      <c r="AB273" s="133"/>
      <c r="AC273" s="133"/>
      <c r="AD273" s="133"/>
      <c r="AE273" s="133"/>
      <c r="AF273" s="133"/>
      <c r="AG273" s="133"/>
      <c r="AH273" s="133"/>
      <c r="AI273" s="133"/>
      <c r="AJ273" s="133"/>
      <c r="AK273" s="133"/>
      <c r="AL273" s="133"/>
      <c r="AM273" s="133"/>
      <c r="AN273" s="133"/>
      <c r="AO273" s="133"/>
      <c r="AP273" s="133"/>
      <c r="AQ273" s="133"/>
      <c r="AR273" s="133"/>
      <c r="AS273" s="133"/>
      <c r="AT273" s="133"/>
      <c r="AU273" s="133"/>
      <c r="AV273" s="133"/>
      <c r="AW273" s="133"/>
      <c r="AX273" s="133"/>
      <c r="AY273" s="133"/>
      <c r="AZ273" s="133"/>
      <c r="BA273" s="133"/>
      <c r="BB273" s="133"/>
      <c r="BC273" s="133"/>
      <c r="BD273" s="133"/>
      <c r="BE273" s="133"/>
      <c r="BF273" s="133"/>
      <c r="BG273" s="133"/>
      <c r="BH273" s="133"/>
      <c r="BI273" s="133"/>
      <c r="BJ273" s="133"/>
      <c r="BK273" s="133"/>
      <c r="BL273" s="133"/>
      <c r="BM273" s="133"/>
      <c r="BN273" s="133"/>
      <c r="BO273" s="133"/>
      <c r="BP273" s="133"/>
      <c r="BQ273" s="133"/>
      <c r="BR273" s="133"/>
      <c r="BS273" s="133"/>
      <c r="BT273" s="133"/>
      <c r="BU273" s="133"/>
      <c r="BV273" s="133"/>
      <c r="BW273" s="133"/>
      <c r="BX273" s="133"/>
      <c r="BY273" s="133"/>
      <c r="BZ273" s="133"/>
    </row>
    <row r="274" spans="1:78" s="53" customFormat="1" ht="12.75" customHeight="1" x14ac:dyDescent="0.25">
      <c r="A274" s="53" t="str">
        <f>IF(D274="","",ROWS($A$1:A274))</f>
        <v/>
      </c>
      <c r="B274" s="56">
        <v>273</v>
      </c>
      <c r="C274" s="129" t="str">
        <f t="shared" si="4"/>
        <v/>
      </c>
      <c r="D274" s="129" t="str">
        <f>IFERROR(VLOOKUP($B274,'Section 2'!$C$16:$N$514,COLUMNS('Section 2'!$C$13:C$13),0),"")</f>
        <v/>
      </c>
      <c r="E274" s="130" t="str">
        <f>IF($D274="","",IF(ISBLANK(VLOOKUP($B274,'Section 2'!$C$16:$N$514,COLUMNS('Section 2'!$C$13:D$13),0)),"",VLOOKUP($B274,'Section 2'!$C$16:$N$514,COLUMNS('Section 2'!$C$13:D$13),0)))</f>
        <v/>
      </c>
      <c r="F274" s="129" t="str">
        <f>IF($D274="","",IF(ISBLANK(VLOOKUP($B274,'Section 2'!$C$16:$N$514,COLUMNS('Section 2'!$C$13:E$13),0)),"",VLOOKUP($B274,'Section 2'!$C$16:$N$514,COLUMNS('Section 2'!$C$13:E$13),0)))</f>
        <v/>
      </c>
      <c r="G274" s="129" t="str">
        <f>IF($D274="","",IF(ISBLANK(VLOOKUP($B274,'Section 2'!$C$16:$N$514,COLUMNS('Section 2'!$C$13:F$13),0)),"",VLOOKUP($B274,'Section 2'!$C$16:$N$514,COLUMNS('Section 2'!$C$13:F$13),0)))</f>
        <v/>
      </c>
      <c r="H274" s="129" t="str">
        <f>IF($D274="","",IF(ISBLANK(VLOOKUP($B274,'Section 2'!$C$16:$N$514,COLUMNS('Section 2'!$C$13:G$13),0)),"",VLOOKUP($B274,'Section 2'!$C$16:$N$514,COLUMNS('Section 2'!$C$13:G$13),0)))</f>
        <v/>
      </c>
      <c r="I274" s="129" t="str">
        <f>IF($D274="","",IF(ISBLANK(VLOOKUP($B274,'Section 2'!$C$16:$N$514,COLUMNS('Section 2'!$C$13:H$13),0)),"",VLOOKUP($B274,'Section 2'!$C$16:$N$514,COLUMNS('Section 2'!$C$13:H$13),0)))</f>
        <v/>
      </c>
      <c r="J274" s="129" t="str">
        <f>IF($D274="","",IF(ISBLANK(VLOOKUP($B274,'Section 2'!$C$16:$N$514,COLUMNS('Section 2'!$C$13:I$13),0)),"",VLOOKUP($B274,'Section 2'!$C$16:$N$514,COLUMNS('Section 2'!$C$13:I$13),0)))</f>
        <v/>
      </c>
      <c r="K274" s="129" t="str">
        <f>IF($D274="","",IF(ISBLANK(VLOOKUP($B274,'Section 2'!$C$16:$N$514,COLUMNS('Section 2'!$C$13:J$13),0)),"",VLOOKUP($B274,'Section 2'!$C$16:$N$514,COLUMNS('Section 2'!$C$13:J$13),0)))</f>
        <v/>
      </c>
      <c r="L274" s="129" t="str">
        <f>IF($D274="","",IF(ISBLANK(VLOOKUP($B274,'Section 2'!$C$16:$N$514,COLUMNS('Section 2'!$C$13:K$13),0)),"",VLOOKUP($B274,'Section 2'!$C$16:$N$514,COLUMNS('Section 2'!$C$13:K$13),0)))</f>
        <v/>
      </c>
      <c r="M274" s="129" t="str">
        <f>IF($D274="","",IF(ISBLANK(VLOOKUP($B274,'Section 2'!$C$16:$N$514,COLUMNS('Section 2'!$C$13:L$13),0)),"",VLOOKUP($B274,'Section 2'!$C$16:$N$514,COLUMNS('Section 2'!$C$13:L$13),0)))</f>
        <v/>
      </c>
      <c r="N274" s="129" t="str">
        <f>IF($D274="","",IF(ISBLANK(VLOOKUP($B274,'Section 2'!$C$16:$N$514,COLUMNS('Section 2'!$C$13:M$13),0)),"",VLOOKUP($B274,'Section 2'!$C$16:$N$514,COLUMNS('Section 2'!$C$13:M$13),0)))</f>
        <v/>
      </c>
      <c r="O274" s="130" t="str">
        <f>IF($M274=Lists!$K$4,IF(ISBLANK(VLOOKUP($B274,'Section 2'!$C$16:$N$514,COLUMNS('Section 2'!$C$13:N$13),0)),"",VLOOKUP($B274,'Section 2'!$C$16:$N$514,COLUMNS('Section 2'!$C$13:N$13),0)),"")</f>
        <v/>
      </c>
      <c r="P274" s="133"/>
      <c r="Q274" s="133"/>
      <c r="R274" s="133"/>
      <c r="S274" s="133"/>
      <c r="T274" s="133"/>
      <c r="U274" s="133"/>
      <c r="V274" s="133"/>
      <c r="W274" s="133"/>
      <c r="X274" s="133"/>
      <c r="Y274" s="133"/>
      <c r="Z274" s="133"/>
      <c r="AA274" s="133"/>
      <c r="AB274" s="133"/>
      <c r="AC274" s="133"/>
      <c r="AD274" s="133"/>
      <c r="AE274" s="133"/>
      <c r="AF274" s="133"/>
      <c r="AG274" s="133"/>
      <c r="AH274" s="133"/>
      <c r="AI274" s="133"/>
      <c r="AJ274" s="133"/>
      <c r="AK274" s="133"/>
      <c r="AL274" s="133"/>
      <c r="AM274" s="133"/>
      <c r="AN274" s="133"/>
      <c r="AO274" s="133"/>
      <c r="AP274" s="133"/>
      <c r="AQ274" s="133"/>
      <c r="AR274" s="133"/>
      <c r="AS274" s="133"/>
      <c r="AT274" s="133"/>
      <c r="AU274" s="133"/>
      <c r="AV274" s="133"/>
      <c r="AW274" s="133"/>
      <c r="AX274" s="133"/>
      <c r="AY274" s="133"/>
      <c r="AZ274" s="133"/>
      <c r="BA274" s="133"/>
      <c r="BB274" s="133"/>
      <c r="BC274" s="133"/>
      <c r="BD274" s="133"/>
      <c r="BE274" s="133"/>
      <c r="BF274" s="133"/>
      <c r="BG274" s="133"/>
      <c r="BH274" s="133"/>
      <c r="BI274" s="133"/>
      <c r="BJ274" s="133"/>
      <c r="BK274" s="133"/>
      <c r="BL274" s="133"/>
      <c r="BM274" s="133"/>
      <c r="BN274" s="133"/>
      <c r="BO274" s="133"/>
      <c r="BP274" s="133"/>
      <c r="BQ274" s="133"/>
      <c r="BR274" s="133"/>
      <c r="BS274" s="133"/>
      <c r="BT274" s="133"/>
      <c r="BU274" s="133"/>
      <c r="BV274" s="133"/>
      <c r="BW274" s="133"/>
      <c r="BX274" s="133"/>
      <c r="BY274" s="133"/>
      <c r="BZ274" s="133"/>
    </row>
    <row r="275" spans="1:78" s="53" customFormat="1" ht="12.75" customHeight="1" x14ac:dyDescent="0.25">
      <c r="A275" s="53" t="str">
        <f>IF(D275="","",ROWS($A$1:A275))</f>
        <v/>
      </c>
      <c r="B275" s="56">
        <v>274</v>
      </c>
      <c r="C275" s="129" t="str">
        <f t="shared" si="4"/>
        <v/>
      </c>
      <c r="D275" s="129" t="str">
        <f>IFERROR(VLOOKUP($B275,'Section 2'!$C$16:$N$514,COLUMNS('Section 2'!$C$13:C$13),0),"")</f>
        <v/>
      </c>
      <c r="E275" s="130" t="str">
        <f>IF($D275="","",IF(ISBLANK(VLOOKUP($B275,'Section 2'!$C$16:$N$514,COLUMNS('Section 2'!$C$13:D$13),0)),"",VLOOKUP($B275,'Section 2'!$C$16:$N$514,COLUMNS('Section 2'!$C$13:D$13),0)))</f>
        <v/>
      </c>
      <c r="F275" s="129" t="str">
        <f>IF($D275="","",IF(ISBLANK(VLOOKUP($B275,'Section 2'!$C$16:$N$514,COLUMNS('Section 2'!$C$13:E$13),0)),"",VLOOKUP($B275,'Section 2'!$C$16:$N$514,COLUMNS('Section 2'!$C$13:E$13),0)))</f>
        <v/>
      </c>
      <c r="G275" s="129" t="str">
        <f>IF($D275="","",IF(ISBLANK(VLOOKUP($B275,'Section 2'!$C$16:$N$514,COLUMNS('Section 2'!$C$13:F$13),0)),"",VLOOKUP($B275,'Section 2'!$C$16:$N$514,COLUMNS('Section 2'!$C$13:F$13),0)))</f>
        <v/>
      </c>
      <c r="H275" s="129" t="str">
        <f>IF($D275="","",IF(ISBLANK(VLOOKUP($B275,'Section 2'!$C$16:$N$514,COLUMNS('Section 2'!$C$13:G$13),0)),"",VLOOKUP($B275,'Section 2'!$C$16:$N$514,COLUMNS('Section 2'!$C$13:G$13),0)))</f>
        <v/>
      </c>
      <c r="I275" s="129" t="str">
        <f>IF($D275="","",IF(ISBLANK(VLOOKUP($B275,'Section 2'!$C$16:$N$514,COLUMNS('Section 2'!$C$13:H$13),0)),"",VLOOKUP($B275,'Section 2'!$C$16:$N$514,COLUMNS('Section 2'!$C$13:H$13),0)))</f>
        <v/>
      </c>
      <c r="J275" s="129" t="str">
        <f>IF($D275="","",IF(ISBLANK(VLOOKUP($B275,'Section 2'!$C$16:$N$514,COLUMNS('Section 2'!$C$13:I$13),0)),"",VLOOKUP($B275,'Section 2'!$C$16:$N$514,COLUMNS('Section 2'!$C$13:I$13),0)))</f>
        <v/>
      </c>
      <c r="K275" s="129" t="str">
        <f>IF($D275="","",IF(ISBLANK(VLOOKUP($B275,'Section 2'!$C$16:$N$514,COLUMNS('Section 2'!$C$13:J$13),0)),"",VLOOKUP($B275,'Section 2'!$C$16:$N$514,COLUMNS('Section 2'!$C$13:J$13),0)))</f>
        <v/>
      </c>
      <c r="L275" s="129" t="str">
        <f>IF($D275="","",IF(ISBLANK(VLOOKUP($B275,'Section 2'!$C$16:$N$514,COLUMNS('Section 2'!$C$13:K$13),0)),"",VLOOKUP($B275,'Section 2'!$C$16:$N$514,COLUMNS('Section 2'!$C$13:K$13),0)))</f>
        <v/>
      </c>
      <c r="M275" s="129" t="str">
        <f>IF($D275="","",IF(ISBLANK(VLOOKUP($B275,'Section 2'!$C$16:$N$514,COLUMNS('Section 2'!$C$13:L$13),0)),"",VLOOKUP($B275,'Section 2'!$C$16:$N$514,COLUMNS('Section 2'!$C$13:L$13),0)))</f>
        <v/>
      </c>
      <c r="N275" s="129" t="str">
        <f>IF($D275="","",IF(ISBLANK(VLOOKUP($B275,'Section 2'!$C$16:$N$514,COLUMNS('Section 2'!$C$13:M$13),0)),"",VLOOKUP($B275,'Section 2'!$C$16:$N$514,COLUMNS('Section 2'!$C$13:M$13),0)))</f>
        <v/>
      </c>
      <c r="O275" s="130" t="str">
        <f>IF($M275=Lists!$K$4,IF(ISBLANK(VLOOKUP($B275,'Section 2'!$C$16:$N$514,COLUMNS('Section 2'!$C$13:N$13),0)),"",VLOOKUP($B275,'Section 2'!$C$16:$N$514,COLUMNS('Section 2'!$C$13:N$13),0)),"")</f>
        <v/>
      </c>
      <c r="P275" s="133"/>
      <c r="Q275" s="133"/>
      <c r="R275" s="133"/>
      <c r="S275" s="133"/>
      <c r="T275" s="133"/>
      <c r="U275" s="133"/>
      <c r="V275" s="133"/>
      <c r="W275" s="133"/>
      <c r="X275" s="133"/>
      <c r="Y275" s="133"/>
      <c r="Z275" s="133"/>
      <c r="AA275" s="133"/>
      <c r="AB275" s="133"/>
      <c r="AC275" s="133"/>
      <c r="AD275" s="133"/>
      <c r="AE275" s="133"/>
      <c r="AF275" s="133"/>
      <c r="AG275" s="133"/>
      <c r="AH275" s="133"/>
      <c r="AI275" s="133"/>
      <c r="AJ275" s="133"/>
      <c r="AK275" s="133"/>
      <c r="AL275" s="133"/>
      <c r="AM275" s="133"/>
      <c r="AN275" s="133"/>
      <c r="AO275" s="133"/>
      <c r="AP275" s="133"/>
      <c r="AQ275" s="133"/>
      <c r="AR275" s="133"/>
      <c r="AS275" s="133"/>
      <c r="AT275" s="133"/>
      <c r="AU275" s="133"/>
      <c r="AV275" s="133"/>
      <c r="AW275" s="133"/>
      <c r="AX275" s="133"/>
      <c r="AY275" s="133"/>
      <c r="AZ275" s="133"/>
      <c r="BA275" s="133"/>
      <c r="BB275" s="133"/>
      <c r="BC275" s="133"/>
      <c r="BD275" s="133"/>
      <c r="BE275" s="133"/>
      <c r="BF275" s="133"/>
      <c r="BG275" s="133"/>
      <c r="BH275" s="133"/>
      <c r="BI275" s="133"/>
      <c r="BJ275" s="133"/>
      <c r="BK275" s="133"/>
      <c r="BL275" s="133"/>
      <c r="BM275" s="133"/>
      <c r="BN275" s="133"/>
      <c r="BO275" s="133"/>
      <c r="BP275" s="133"/>
      <c r="BQ275" s="133"/>
      <c r="BR275" s="133"/>
      <c r="BS275" s="133"/>
      <c r="BT275" s="133"/>
      <c r="BU275" s="133"/>
      <c r="BV275" s="133"/>
      <c r="BW275" s="133"/>
      <c r="BX275" s="133"/>
      <c r="BY275" s="133"/>
      <c r="BZ275" s="133"/>
    </row>
    <row r="276" spans="1:78" s="53" customFormat="1" ht="12.75" customHeight="1" x14ac:dyDescent="0.25">
      <c r="A276" s="53" t="str">
        <f>IF(D276="","",ROWS($A$1:A276))</f>
        <v/>
      </c>
      <c r="B276" s="56">
        <v>275</v>
      </c>
      <c r="C276" s="129" t="str">
        <f t="shared" si="4"/>
        <v/>
      </c>
      <c r="D276" s="129" t="str">
        <f>IFERROR(VLOOKUP($B276,'Section 2'!$C$16:$N$514,COLUMNS('Section 2'!$C$13:C$13),0),"")</f>
        <v/>
      </c>
      <c r="E276" s="130" t="str">
        <f>IF($D276="","",IF(ISBLANK(VLOOKUP($B276,'Section 2'!$C$16:$N$514,COLUMNS('Section 2'!$C$13:D$13),0)),"",VLOOKUP($B276,'Section 2'!$C$16:$N$514,COLUMNS('Section 2'!$C$13:D$13),0)))</f>
        <v/>
      </c>
      <c r="F276" s="129" t="str">
        <f>IF($D276="","",IF(ISBLANK(VLOOKUP($B276,'Section 2'!$C$16:$N$514,COLUMNS('Section 2'!$C$13:E$13),0)),"",VLOOKUP($B276,'Section 2'!$C$16:$N$514,COLUMNS('Section 2'!$C$13:E$13),0)))</f>
        <v/>
      </c>
      <c r="G276" s="129" t="str">
        <f>IF($D276="","",IF(ISBLANK(VLOOKUP($B276,'Section 2'!$C$16:$N$514,COLUMNS('Section 2'!$C$13:F$13),0)),"",VLOOKUP($B276,'Section 2'!$C$16:$N$514,COLUMNS('Section 2'!$C$13:F$13),0)))</f>
        <v/>
      </c>
      <c r="H276" s="129" t="str">
        <f>IF($D276="","",IF(ISBLANK(VLOOKUP($B276,'Section 2'!$C$16:$N$514,COLUMNS('Section 2'!$C$13:G$13),0)),"",VLOOKUP($B276,'Section 2'!$C$16:$N$514,COLUMNS('Section 2'!$C$13:G$13),0)))</f>
        <v/>
      </c>
      <c r="I276" s="129" t="str">
        <f>IF($D276="","",IF(ISBLANK(VLOOKUP($B276,'Section 2'!$C$16:$N$514,COLUMNS('Section 2'!$C$13:H$13),0)),"",VLOOKUP($B276,'Section 2'!$C$16:$N$514,COLUMNS('Section 2'!$C$13:H$13),0)))</f>
        <v/>
      </c>
      <c r="J276" s="129" t="str">
        <f>IF($D276="","",IF(ISBLANK(VLOOKUP($B276,'Section 2'!$C$16:$N$514,COLUMNS('Section 2'!$C$13:I$13),0)),"",VLOOKUP($B276,'Section 2'!$C$16:$N$514,COLUMNS('Section 2'!$C$13:I$13),0)))</f>
        <v/>
      </c>
      <c r="K276" s="129" t="str">
        <f>IF($D276="","",IF(ISBLANK(VLOOKUP($B276,'Section 2'!$C$16:$N$514,COLUMNS('Section 2'!$C$13:J$13),0)),"",VLOOKUP($B276,'Section 2'!$C$16:$N$514,COLUMNS('Section 2'!$C$13:J$13),0)))</f>
        <v/>
      </c>
      <c r="L276" s="129" t="str">
        <f>IF($D276="","",IF(ISBLANK(VLOOKUP($B276,'Section 2'!$C$16:$N$514,COLUMNS('Section 2'!$C$13:K$13),0)),"",VLOOKUP($B276,'Section 2'!$C$16:$N$514,COLUMNS('Section 2'!$C$13:K$13),0)))</f>
        <v/>
      </c>
      <c r="M276" s="129" t="str">
        <f>IF($D276="","",IF(ISBLANK(VLOOKUP($B276,'Section 2'!$C$16:$N$514,COLUMNS('Section 2'!$C$13:L$13),0)),"",VLOOKUP($B276,'Section 2'!$C$16:$N$514,COLUMNS('Section 2'!$C$13:L$13),0)))</f>
        <v/>
      </c>
      <c r="N276" s="129" t="str">
        <f>IF($D276="","",IF(ISBLANK(VLOOKUP($B276,'Section 2'!$C$16:$N$514,COLUMNS('Section 2'!$C$13:M$13),0)),"",VLOOKUP($B276,'Section 2'!$C$16:$N$514,COLUMNS('Section 2'!$C$13:M$13),0)))</f>
        <v/>
      </c>
      <c r="O276" s="130" t="str">
        <f>IF($M276=Lists!$K$4,IF(ISBLANK(VLOOKUP($B276,'Section 2'!$C$16:$N$514,COLUMNS('Section 2'!$C$13:N$13),0)),"",VLOOKUP($B276,'Section 2'!$C$16:$N$514,COLUMNS('Section 2'!$C$13:N$13),0)),"")</f>
        <v/>
      </c>
      <c r="P276" s="133"/>
      <c r="Q276" s="133"/>
      <c r="R276" s="133"/>
      <c r="S276" s="133"/>
      <c r="T276" s="133"/>
      <c r="U276" s="133"/>
      <c r="V276" s="133"/>
      <c r="W276" s="133"/>
      <c r="X276" s="133"/>
      <c r="Y276" s="133"/>
      <c r="Z276" s="133"/>
      <c r="AA276" s="133"/>
      <c r="AB276" s="133"/>
      <c r="AC276" s="133"/>
      <c r="AD276" s="133"/>
      <c r="AE276" s="133"/>
      <c r="AF276" s="133"/>
      <c r="AG276" s="133"/>
      <c r="AH276" s="133"/>
      <c r="AI276" s="133"/>
      <c r="AJ276" s="133"/>
      <c r="AK276" s="133"/>
      <c r="AL276" s="133"/>
      <c r="AM276" s="133"/>
      <c r="AN276" s="133"/>
      <c r="AO276" s="133"/>
      <c r="AP276" s="133"/>
      <c r="AQ276" s="133"/>
      <c r="AR276" s="133"/>
      <c r="AS276" s="133"/>
      <c r="AT276" s="133"/>
      <c r="AU276" s="133"/>
      <c r="AV276" s="133"/>
      <c r="AW276" s="133"/>
      <c r="AX276" s="133"/>
      <c r="AY276" s="133"/>
      <c r="AZ276" s="133"/>
      <c r="BA276" s="133"/>
      <c r="BB276" s="133"/>
      <c r="BC276" s="133"/>
      <c r="BD276" s="133"/>
      <c r="BE276" s="133"/>
      <c r="BF276" s="133"/>
      <c r="BG276" s="133"/>
      <c r="BH276" s="133"/>
      <c r="BI276" s="133"/>
      <c r="BJ276" s="133"/>
      <c r="BK276" s="133"/>
      <c r="BL276" s="133"/>
      <c r="BM276" s="133"/>
      <c r="BN276" s="133"/>
      <c r="BO276" s="133"/>
      <c r="BP276" s="133"/>
      <c r="BQ276" s="133"/>
      <c r="BR276" s="133"/>
      <c r="BS276" s="133"/>
      <c r="BT276" s="133"/>
      <c r="BU276" s="133"/>
      <c r="BV276" s="133"/>
      <c r="BW276" s="133"/>
      <c r="BX276" s="133"/>
      <c r="BY276" s="133"/>
      <c r="BZ276" s="133"/>
    </row>
    <row r="277" spans="1:78" s="53" customFormat="1" ht="12.75" customHeight="1" x14ac:dyDescent="0.25">
      <c r="A277" s="53" t="str">
        <f>IF(D277="","",ROWS($A$1:A277))</f>
        <v/>
      </c>
      <c r="B277" s="56">
        <v>276</v>
      </c>
      <c r="C277" s="129" t="str">
        <f t="shared" si="4"/>
        <v/>
      </c>
      <c r="D277" s="129" t="str">
        <f>IFERROR(VLOOKUP($B277,'Section 2'!$C$16:$N$514,COLUMNS('Section 2'!$C$13:C$13),0),"")</f>
        <v/>
      </c>
      <c r="E277" s="130" t="str">
        <f>IF($D277="","",IF(ISBLANK(VLOOKUP($B277,'Section 2'!$C$16:$N$514,COLUMNS('Section 2'!$C$13:D$13),0)),"",VLOOKUP($B277,'Section 2'!$C$16:$N$514,COLUMNS('Section 2'!$C$13:D$13),0)))</f>
        <v/>
      </c>
      <c r="F277" s="129" t="str">
        <f>IF($D277="","",IF(ISBLANK(VLOOKUP($B277,'Section 2'!$C$16:$N$514,COLUMNS('Section 2'!$C$13:E$13),0)),"",VLOOKUP($B277,'Section 2'!$C$16:$N$514,COLUMNS('Section 2'!$C$13:E$13),0)))</f>
        <v/>
      </c>
      <c r="G277" s="129" t="str">
        <f>IF($D277="","",IF(ISBLANK(VLOOKUP($B277,'Section 2'!$C$16:$N$514,COLUMNS('Section 2'!$C$13:F$13),0)),"",VLOOKUP($B277,'Section 2'!$C$16:$N$514,COLUMNS('Section 2'!$C$13:F$13),0)))</f>
        <v/>
      </c>
      <c r="H277" s="129" t="str">
        <f>IF($D277="","",IF(ISBLANK(VLOOKUP($B277,'Section 2'!$C$16:$N$514,COLUMNS('Section 2'!$C$13:G$13),0)),"",VLOOKUP($B277,'Section 2'!$C$16:$N$514,COLUMNS('Section 2'!$C$13:G$13),0)))</f>
        <v/>
      </c>
      <c r="I277" s="129" t="str">
        <f>IF($D277="","",IF(ISBLANK(VLOOKUP($B277,'Section 2'!$C$16:$N$514,COLUMNS('Section 2'!$C$13:H$13),0)),"",VLOOKUP($B277,'Section 2'!$C$16:$N$514,COLUMNS('Section 2'!$C$13:H$13),0)))</f>
        <v/>
      </c>
      <c r="J277" s="129" t="str">
        <f>IF($D277="","",IF(ISBLANK(VLOOKUP($B277,'Section 2'!$C$16:$N$514,COLUMNS('Section 2'!$C$13:I$13),0)),"",VLOOKUP($B277,'Section 2'!$C$16:$N$514,COLUMNS('Section 2'!$C$13:I$13),0)))</f>
        <v/>
      </c>
      <c r="K277" s="129" t="str">
        <f>IF($D277="","",IF(ISBLANK(VLOOKUP($B277,'Section 2'!$C$16:$N$514,COLUMNS('Section 2'!$C$13:J$13),0)),"",VLOOKUP($B277,'Section 2'!$C$16:$N$514,COLUMNS('Section 2'!$C$13:J$13),0)))</f>
        <v/>
      </c>
      <c r="L277" s="129" t="str">
        <f>IF($D277="","",IF(ISBLANK(VLOOKUP($B277,'Section 2'!$C$16:$N$514,COLUMNS('Section 2'!$C$13:K$13),0)),"",VLOOKUP($B277,'Section 2'!$C$16:$N$514,COLUMNS('Section 2'!$C$13:K$13),0)))</f>
        <v/>
      </c>
      <c r="M277" s="129" t="str">
        <f>IF($D277="","",IF(ISBLANK(VLOOKUP($B277,'Section 2'!$C$16:$N$514,COLUMNS('Section 2'!$C$13:L$13),0)),"",VLOOKUP($B277,'Section 2'!$C$16:$N$514,COLUMNS('Section 2'!$C$13:L$13),0)))</f>
        <v/>
      </c>
      <c r="N277" s="129" t="str">
        <f>IF($D277="","",IF(ISBLANK(VLOOKUP($B277,'Section 2'!$C$16:$N$514,COLUMNS('Section 2'!$C$13:M$13),0)),"",VLOOKUP($B277,'Section 2'!$C$16:$N$514,COLUMNS('Section 2'!$C$13:M$13),0)))</f>
        <v/>
      </c>
      <c r="O277" s="130" t="str">
        <f>IF($M277=Lists!$K$4,IF(ISBLANK(VLOOKUP($B277,'Section 2'!$C$16:$N$514,COLUMNS('Section 2'!$C$13:N$13),0)),"",VLOOKUP($B277,'Section 2'!$C$16:$N$514,COLUMNS('Section 2'!$C$13:N$13),0)),"")</f>
        <v/>
      </c>
      <c r="P277" s="133"/>
      <c r="Q277" s="133"/>
      <c r="R277" s="133"/>
      <c r="S277" s="133"/>
      <c r="T277" s="133"/>
      <c r="U277" s="133"/>
      <c r="V277" s="133"/>
      <c r="W277" s="133"/>
      <c r="X277" s="133"/>
      <c r="Y277" s="133"/>
      <c r="Z277" s="133"/>
      <c r="AA277" s="133"/>
      <c r="AB277" s="133"/>
      <c r="AC277" s="133"/>
      <c r="AD277" s="133"/>
      <c r="AE277" s="133"/>
      <c r="AF277" s="133"/>
      <c r="AG277" s="133"/>
      <c r="AH277" s="133"/>
      <c r="AI277" s="133"/>
      <c r="AJ277" s="133"/>
      <c r="AK277" s="133"/>
      <c r="AL277" s="133"/>
      <c r="AM277" s="133"/>
      <c r="AN277" s="133"/>
      <c r="AO277" s="133"/>
      <c r="AP277" s="133"/>
      <c r="AQ277" s="133"/>
      <c r="AR277" s="133"/>
      <c r="AS277" s="133"/>
      <c r="AT277" s="133"/>
      <c r="AU277" s="133"/>
      <c r="AV277" s="133"/>
      <c r="AW277" s="133"/>
      <c r="AX277" s="133"/>
      <c r="AY277" s="133"/>
      <c r="AZ277" s="133"/>
      <c r="BA277" s="133"/>
      <c r="BB277" s="133"/>
      <c r="BC277" s="133"/>
      <c r="BD277" s="133"/>
      <c r="BE277" s="133"/>
      <c r="BF277" s="133"/>
      <c r="BG277" s="133"/>
      <c r="BH277" s="133"/>
      <c r="BI277" s="133"/>
      <c r="BJ277" s="133"/>
      <c r="BK277" s="133"/>
      <c r="BL277" s="133"/>
      <c r="BM277" s="133"/>
      <c r="BN277" s="133"/>
      <c r="BO277" s="133"/>
      <c r="BP277" s="133"/>
      <c r="BQ277" s="133"/>
      <c r="BR277" s="133"/>
      <c r="BS277" s="133"/>
      <c r="BT277" s="133"/>
      <c r="BU277" s="133"/>
      <c r="BV277" s="133"/>
      <c r="BW277" s="133"/>
      <c r="BX277" s="133"/>
      <c r="BY277" s="133"/>
      <c r="BZ277" s="133"/>
    </row>
    <row r="278" spans="1:78" s="53" customFormat="1" ht="12.75" customHeight="1" x14ac:dyDescent="0.25">
      <c r="A278" s="53" t="str">
        <f>IF(D278="","",ROWS($A$1:A278))</f>
        <v/>
      </c>
      <c r="B278" s="56">
        <v>277</v>
      </c>
      <c r="C278" s="129" t="str">
        <f t="shared" si="4"/>
        <v/>
      </c>
      <c r="D278" s="129" t="str">
        <f>IFERROR(VLOOKUP($B278,'Section 2'!$C$16:$N$514,COLUMNS('Section 2'!$C$13:C$13),0),"")</f>
        <v/>
      </c>
      <c r="E278" s="130" t="str">
        <f>IF($D278="","",IF(ISBLANK(VLOOKUP($B278,'Section 2'!$C$16:$N$514,COLUMNS('Section 2'!$C$13:D$13),0)),"",VLOOKUP($B278,'Section 2'!$C$16:$N$514,COLUMNS('Section 2'!$C$13:D$13),0)))</f>
        <v/>
      </c>
      <c r="F278" s="129" t="str">
        <f>IF($D278="","",IF(ISBLANK(VLOOKUP($B278,'Section 2'!$C$16:$N$514,COLUMNS('Section 2'!$C$13:E$13),0)),"",VLOOKUP($B278,'Section 2'!$C$16:$N$514,COLUMNS('Section 2'!$C$13:E$13),0)))</f>
        <v/>
      </c>
      <c r="G278" s="129" t="str">
        <f>IF($D278="","",IF(ISBLANK(VLOOKUP($B278,'Section 2'!$C$16:$N$514,COLUMNS('Section 2'!$C$13:F$13),0)),"",VLOOKUP($B278,'Section 2'!$C$16:$N$514,COLUMNS('Section 2'!$C$13:F$13),0)))</f>
        <v/>
      </c>
      <c r="H278" s="129" t="str">
        <f>IF($D278="","",IF(ISBLANK(VLOOKUP($B278,'Section 2'!$C$16:$N$514,COLUMNS('Section 2'!$C$13:G$13),0)),"",VLOOKUP($B278,'Section 2'!$C$16:$N$514,COLUMNS('Section 2'!$C$13:G$13),0)))</f>
        <v/>
      </c>
      <c r="I278" s="129" t="str">
        <f>IF($D278="","",IF(ISBLANK(VLOOKUP($B278,'Section 2'!$C$16:$N$514,COLUMNS('Section 2'!$C$13:H$13),0)),"",VLOOKUP($B278,'Section 2'!$C$16:$N$514,COLUMNS('Section 2'!$C$13:H$13),0)))</f>
        <v/>
      </c>
      <c r="J278" s="129" t="str">
        <f>IF($D278="","",IF(ISBLANK(VLOOKUP($B278,'Section 2'!$C$16:$N$514,COLUMNS('Section 2'!$C$13:I$13),0)),"",VLOOKUP($B278,'Section 2'!$C$16:$N$514,COLUMNS('Section 2'!$C$13:I$13),0)))</f>
        <v/>
      </c>
      <c r="K278" s="129" t="str">
        <f>IF($D278="","",IF(ISBLANK(VLOOKUP($B278,'Section 2'!$C$16:$N$514,COLUMNS('Section 2'!$C$13:J$13),0)),"",VLOOKUP($B278,'Section 2'!$C$16:$N$514,COLUMNS('Section 2'!$C$13:J$13),0)))</f>
        <v/>
      </c>
      <c r="L278" s="129" t="str">
        <f>IF($D278="","",IF(ISBLANK(VLOOKUP($B278,'Section 2'!$C$16:$N$514,COLUMNS('Section 2'!$C$13:K$13),0)),"",VLOOKUP($B278,'Section 2'!$C$16:$N$514,COLUMNS('Section 2'!$C$13:K$13),0)))</f>
        <v/>
      </c>
      <c r="M278" s="129" t="str">
        <f>IF($D278="","",IF(ISBLANK(VLOOKUP($B278,'Section 2'!$C$16:$N$514,COLUMNS('Section 2'!$C$13:L$13),0)),"",VLOOKUP($B278,'Section 2'!$C$16:$N$514,COLUMNS('Section 2'!$C$13:L$13),0)))</f>
        <v/>
      </c>
      <c r="N278" s="129" t="str">
        <f>IF($D278="","",IF(ISBLANK(VLOOKUP($B278,'Section 2'!$C$16:$N$514,COLUMNS('Section 2'!$C$13:M$13),0)),"",VLOOKUP($B278,'Section 2'!$C$16:$N$514,COLUMNS('Section 2'!$C$13:M$13),0)))</f>
        <v/>
      </c>
      <c r="O278" s="130" t="str">
        <f>IF($M278=Lists!$K$4,IF(ISBLANK(VLOOKUP($B278,'Section 2'!$C$16:$N$514,COLUMNS('Section 2'!$C$13:N$13),0)),"",VLOOKUP($B278,'Section 2'!$C$16:$N$514,COLUMNS('Section 2'!$C$13:N$13),0)),"")</f>
        <v/>
      </c>
      <c r="P278" s="133"/>
      <c r="Q278" s="133"/>
      <c r="R278" s="133"/>
      <c r="S278" s="133"/>
      <c r="T278" s="133"/>
      <c r="U278" s="133"/>
      <c r="V278" s="133"/>
      <c r="W278" s="133"/>
      <c r="X278" s="133"/>
      <c r="Y278" s="133"/>
      <c r="Z278" s="133"/>
      <c r="AA278" s="133"/>
      <c r="AB278" s="133"/>
      <c r="AC278" s="133"/>
      <c r="AD278" s="133"/>
      <c r="AE278" s="133"/>
      <c r="AF278" s="133"/>
      <c r="AG278" s="133"/>
      <c r="AH278" s="133"/>
      <c r="AI278" s="133"/>
      <c r="AJ278" s="133"/>
      <c r="AK278" s="133"/>
      <c r="AL278" s="133"/>
      <c r="AM278" s="133"/>
      <c r="AN278" s="133"/>
      <c r="AO278" s="133"/>
      <c r="AP278" s="133"/>
      <c r="AQ278" s="133"/>
      <c r="AR278" s="133"/>
      <c r="AS278" s="133"/>
      <c r="AT278" s="133"/>
      <c r="AU278" s="133"/>
      <c r="AV278" s="133"/>
      <c r="AW278" s="133"/>
      <c r="AX278" s="133"/>
      <c r="AY278" s="133"/>
      <c r="AZ278" s="133"/>
      <c r="BA278" s="133"/>
      <c r="BB278" s="133"/>
      <c r="BC278" s="133"/>
      <c r="BD278" s="133"/>
      <c r="BE278" s="133"/>
      <c r="BF278" s="133"/>
      <c r="BG278" s="133"/>
      <c r="BH278" s="133"/>
      <c r="BI278" s="133"/>
      <c r="BJ278" s="133"/>
      <c r="BK278" s="133"/>
      <c r="BL278" s="133"/>
      <c r="BM278" s="133"/>
      <c r="BN278" s="133"/>
      <c r="BO278" s="133"/>
      <c r="BP278" s="133"/>
      <c r="BQ278" s="133"/>
      <c r="BR278" s="133"/>
      <c r="BS278" s="133"/>
      <c r="BT278" s="133"/>
      <c r="BU278" s="133"/>
      <c r="BV278" s="133"/>
      <c r="BW278" s="133"/>
      <c r="BX278" s="133"/>
      <c r="BY278" s="133"/>
      <c r="BZ278" s="133"/>
    </row>
    <row r="279" spans="1:78" s="53" customFormat="1" ht="12.75" customHeight="1" x14ac:dyDescent="0.25">
      <c r="A279" s="53" t="str">
        <f>IF(D279="","",ROWS($A$1:A279))</f>
        <v/>
      </c>
      <c r="B279" s="56">
        <v>278</v>
      </c>
      <c r="C279" s="129" t="str">
        <f t="shared" si="4"/>
        <v/>
      </c>
      <c r="D279" s="129" t="str">
        <f>IFERROR(VLOOKUP($B279,'Section 2'!$C$16:$N$514,COLUMNS('Section 2'!$C$13:C$13),0),"")</f>
        <v/>
      </c>
      <c r="E279" s="130" t="str">
        <f>IF($D279="","",IF(ISBLANK(VLOOKUP($B279,'Section 2'!$C$16:$N$514,COLUMNS('Section 2'!$C$13:D$13),0)),"",VLOOKUP($B279,'Section 2'!$C$16:$N$514,COLUMNS('Section 2'!$C$13:D$13),0)))</f>
        <v/>
      </c>
      <c r="F279" s="129" t="str">
        <f>IF($D279="","",IF(ISBLANK(VLOOKUP($B279,'Section 2'!$C$16:$N$514,COLUMNS('Section 2'!$C$13:E$13),0)),"",VLOOKUP($B279,'Section 2'!$C$16:$N$514,COLUMNS('Section 2'!$C$13:E$13),0)))</f>
        <v/>
      </c>
      <c r="G279" s="129" t="str">
        <f>IF($D279="","",IF(ISBLANK(VLOOKUP($B279,'Section 2'!$C$16:$N$514,COLUMNS('Section 2'!$C$13:F$13),0)),"",VLOOKUP($B279,'Section 2'!$C$16:$N$514,COLUMNS('Section 2'!$C$13:F$13),0)))</f>
        <v/>
      </c>
      <c r="H279" s="129" t="str">
        <f>IF($D279="","",IF(ISBLANK(VLOOKUP($B279,'Section 2'!$C$16:$N$514,COLUMNS('Section 2'!$C$13:G$13),0)),"",VLOOKUP($B279,'Section 2'!$C$16:$N$514,COLUMNS('Section 2'!$C$13:G$13),0)))</f>
        <v/>
      </c>
      <c r="I279" s="129" t="str">
        <f>IF($D279="","",IF(ISBLANK(VLOOKUP($B279,'Section 2'!$C$16:$N$514,COLUMNS('Section 2'!$C$13:H$13),0)),"",VLOOKUP($B279,'Section 2'!$C$16:$N$514,COLUMNS('Section 2'!$C$13:H$13),0)))</f>
        <v/>
      </c>
      <c r="J279" s="129" t="str">
        <f>IF($D279="","",IF(ISBLANK(VLOOKUP($B279,'Section 2'!$C$16:$N$514,COLUMNS('Section 2'!$C$13:I$13),0)),"",VLOOKUP($B279,'Section 2'!$C$16:$N$514,COLUMNS('Section 2'!$C$13:I$13),0)))</f>
        <v/>
      </c>
      <c r="K279" s="129" t="str">
        <f>IF($D279="","",IF(ISBLANK(VLOOKUP($B279,'Section 2'!$C$16:$N$514,COLUMNS('Section 2'!$C$13:J$13),0)),"",VLOOKUP($B279,'Section 2'!$C$16:$N$514,COLUMNS('Section 2'!$C$13:J$13),0)))</f>
        <v/>
      </c>
      <c r="L279" s="129" t="str">
        <f>IF($D279="","",IF(ISBLANK(VLOOKUP($B279,'Section 2'!$C$16:$N$514,COLUMNS('Section 2'!$C$13:K$13),0)),"",VLOOKUP($B279,'Section 2'!$C$16:$N$514,COLUMNS('Section 2'!$C$13:K$13),0)))</f>
        <v/>
      </c>
      <c r="M279" s="129" t="str">
        <f>IF($D279="","",IF(ISBLANK(VLOOKUP($B279,'Section 2'!$C$16:$N$514,COLUMNS('Section 2'!$C$13:L$13),0)),"",VLOOKUP($B279,'Section 2'!$C$16:$N$514,COLUMNS('Section 2'!$C$13:L$13),0)))</f>
        <v/>
      </c>
      <c r="N279" s="129" t="str">
        <f>IF($D279="","",IF(ISBLANK(VLOOKUP($B279,'Section 2'!$C$16:$N$514,COLUMNS('Section 2'!$C$13:M$13),0)),"",VLOOKUP($B279,'Section 2'!$C$16:$N$514,COLUMNS('Section 2'!$C$13:M$13),0)))</f>
        <v/>
      </c>
      <c r="O279" s="130" t="str">
        <f>IF($M279=Lists!$K$4,IF(ISBLANK(VLOOKUP($B279,'Section 2'!$C$16:$N$514,COLUMNS('Section 2'!$C$13:N$13),0)),"",VLOOKUP($B279,'Section 2'!$C$16:$N$514,COLUMNS('Section 2'!$C$13:N$13),0)),"")</f>
        <v/>
      </c>
      <c r="P279" s="133"/>
      <c r="Q279" s="133"/>
      <c r="R279" s="133"/>
      <c r="S279" s="133"/>
      <c r="T279" s="133"/>
      <c r="U279" s="133"/>
      <c r="V279" s="133"/>
      <c r="W279" s="133"/>
      <c r="X279" s="133"/>
      <c r="Y279" s="133"/>
      <c r="Z279" s="133"/>
      <c r="AA279" s="133"/>
      <c r="AB279" s="133"/>
      <c r="AC279" s="133"/>
      <c r="AD279" s="133"/>
      <c r="AE279" s="133"/>
      <c r="AF279" s="133"/>
      <c r="AG279" s="133"/>
      <c r="AH279" s="133"/>
      <c r="AI279" s="133"/>
      <c r="AJ279" s="133"/>
      <c r="AK279" s="133"/>
      <c r="AL279" s="133"/>
      <c r="AM279" s="133"/>
      <c r="AN279" s="133"/>
      <c r="AO279" s="133"/>
      <c r="AP279" s="133"/>
      <c r="AQ279" s="133"/>
      <c r="AR279" s="133"/>
      <c r="AS279" s="133"/>
      <c r="AT279" s="133"/>
      <c r="AU279" s="133"/>
      <c r="AV279" s="133"/>
      <c r="AW279" s="133"/>
      <c r="AX279" s="133"/>
      <c r="AY279" s="133"/>
      <c r="AZ279" s="133"/>
      <c r="BA279" s="133"/>
      <c r="BB279" s="133"/>
      <c r="BC279" s="133"/>
      <c r="BD279" s="133"/>
      <c r="BE279" s="133"/>
      <c r="BF279" s="133"/>
      <c r="BG279" s="133"/>
      <c r="BH279" s="133"/>
      <c r="BI279" s="133"/>
      <c r="BJ279" s="133"/>
      <c r="BK279" s="133"/>
      <c r="BL279" s="133"/>
      <c r="BM279" s="133"/>
      <c r="BN279" s="133"/>
      <c r="BO279" s="133"/>
      <c r="BP279" s="133"/>
      <c r="BQ279" s="133"/>
      <c r="BR279" s="133"/>
      <c r="BS279" s="133"/>
      <c r="BT279" s="133"/>
      <c r="BU279" s="133"/>
      <c r="BV279" s="133"/>
      <c r="BW279" s="133"/>
      <c r="BX279" s="133"/>
      <c r="BY279" s="133"/>
      <c r="BZ279" s="133"/>
    </row>
    <row r="280" spans="1:78" s="53" customFormat="1" ht="12.75" customHeight="1" x14ac:dyDescent="0.25">
      <c r="A280" s="53" t="str">
        <f>IF(D280="","",ROWS($A$1:A280))</f>
        <v/>
      </c>
      <c r="B280" s="56">
        <v>279</v>
      </c>
      <c r="C280" s="129" t="str">
        <f t="shared" si="4"/>
        <v/>
      </c>
      <c r="D280" s="129" t="str">
        <f>IFERROR(VLOOKUP($B280,'Section 2'!$C$16:$N$514,COLUMNS('Section 2'!$C$13:C$13),0),"")</f>
        <v/>
      </c>
      <c r="E280" s="130" t="str">
        <f>IF($D280="","",IF(ISBLANK(VLOOKUP($B280,'Section 2'!$C$16:$N$514,COLUMNS('Section 2'!$C$13:D$13),0)),"",VLOOKUP($B280,'Section 2'!$C$16:$N$514,COLUMNS('Section 2'!$C$13:D$13),0)))</f>
        <v/>
      </c>
      <c r="F280" s="129" t="str">
        <f>IF($D280="","",IF(ISBLANK(VLOOKUP($B280,'Section 2'!$C$16:$N$514,COLUMNS('Section 2'!$C$13:E$13),0)),"",VLOOKUP($B280,'Section 2'!$C$16:$N$514,COLUMNS('Section 2'!$C$13:E$13),0)))</f>
        <v/>
      </c>
      <c r="G280" s="129" t="str">
        <f>IF($D280="","",IF(ISBLANK(VLOOKUP($B280,'Section 2'!$C$16:$N$514,COLUMNS('Section 2'!$C$13:F$13),0)),"",VLOOKUP($B280,'Section 2'!$C$16:$N$514,COLUMNS('Section 2'!$C$13:F$13),0)))</f>
        <v/>
      </c>
      <c r="H280" s="129" t="str">
        <f>IF($D280="","",IF(ISBLANK(VLOOKUP($B280,'Section 2'!$C$16:$N$514,COLUMNS('Section 2'!$C$13:G$13),0)),"",VLOOKUP($B280,'Section 2'!$C$16:$N$514,COLUMNS('Section 2'!$C$13:G$13),0)))</f>
        <v/>
      </c>
      <c r="I280" s="129" t="str">
        <f>IF($D280="","",IF(ISBLANK(VLOOKUP($B280,'Section 2'!$C$16:$N$514,COLUMNS('Section 2'!$C$13:H$13),0)),"",VLOOKUP($B280,'Section 2'!$C$16:$N$514,COLUMNS('Section 2'!$C$13:H$13),0)))</f>
        <v/>
      </c>
      <c r="J280" s="129" t="str">
        <f>IF($D280="","",IF(ISBLANK(VLOOKUP($B280,'Section 2'!$C$16:$N$514,COLUMNS('Section 2'!$C$13:I$13),0)),"",VLOOKUP($B280,'Section 2'!$C$16:$N$514,COLUMNS('Section 2'!$C$13:I$13),0)))</f>
        <v/>
      </c>
      <c r="K280" s="129" t="str">
        <f>IF($D280="","",IF(ISBLANK(VLOOKUP($B280,'Section 2'!$C$16:$N$514,COLUMNS('Section 2'!$C$13:J$13),0)),"",VLOOKUP($B280,'Section 2'!$C$16:$N$514,COLUMNS('Section 2'!$C$13:J$13),0)))</f>
        <v/>
      </c>
      <c r="L280" s="129" t="str">
        <f>IF($D280="","",IF(ISBLANK(VLOOKUP($B280,'Section 2'!$C$16:$N$514,COLUMNS('Section 2'!$C$13:K$13),0)),"",VLOOKUP($B280,'Section 2'!$C$16:$N$514,COLUMNS('Section 2'!$C$13:K$13),0)))</f>
        <v/>
      </c>
      <c r="M280" s="129" t="str">
        <f>IF($D280="","",IF(ISBLANK(VLOOKUP($B280,'Section 2'!$C$16:$N$514,COLUMNS('Section 2'!$C$13:L$13),0)),"",VLOOKUP($B280,'Section 2'!$C$16:$N$514,COLUMNS('Section 2'!$C$13:L$13),0)))</f>
        <v/>
      </c>
      <c r="N280" s="129" t="str">
        <f>IF($D280="","",IF(ISBLANK(VLOOKUP($B280,'Section 2'!$C$16:$N$514,COLUMNS('Section 2'!$C$13:M$13),0)),"",VLOOKUP($B280,'Section 2'!$C$16:$N$514,COLUMNS('Section 2'!$C$13:M$13),0)))</f>
        <v/>
      </c>
      <c r="O280" s="130" t="str">
        <f>IF($M280=Lists!$K$4,IF(ISBLANK(VLOOKUP($B280,'Section 2'!$C$16:$N$514,COLUMNS('Section 2'!$C$13:N$13),0)),"",VLOOKUP($B280,'Section 2'!$C$16:$N$514,COLUMNS('Section 2'!$C$13:N$13),0)),"")</f>
        <v/>
      </c>
      <c r="P280" s="133"/>
      <c r="Q280" s="133"/>
      <c r="R280" s="133"/>
      <c r="S280" s="133"/>
      <c r="T280" s="133"/>
      <c r="U280" s="133"/>
      <c r="V280" s="133"/>
      <c r="W280" s="133"/>
      <c r="X280" s="133"/>
      <c r="Y280" s="133"/>
      <c r="Z280" s="133"/>
      <c r="AA280" s="133"/>
      <c r="AB280" s="133"/>
      <c r="AC280" s="133"/>
      <c r="AD280" s="133"/>
      <c r="AE280" s="133"/>
      <c r="AF280" s="133"/>
      <c r="AG280" s="133"/>
      <c r="AH280" s="133"/>
      <c r="AI280" s="133"/>
      <c r="AJ280" s="133"/>
      <c r="AK280" s="133"/>
      <c r="AL280" s="133"/>
      <c r="AM280" s="133"/>
      <c r="AN280" s="133"/>
      <c r="AO280" s="133"/>
      <c r="AP280" s="133"/>
      <c r="AQ280" s="133"/>
      <c r="AR280" s="133"/>
      <c r="AS280" s="133"/>
      <c r="AT280" s="133"/>
      <c r="AU280" s="133"/>
      <c r="AV280" s="133"/>
      <c r="AW280" s="133"/>
      <c r="AX280" s="133"/>
      <c r="AY280" s="133"/>
      <c r="AZ280" s="133"/>
      <c r="BA280" s="133"/>
      <c r="BB280" s="133"/>
      <c r="BC280" s="133"/>
      <c r="BD280" s="133"/>
      <c r="BE280" s="133"/>
      <c r="BF280" s="133"/>
      <c r="BG280" s="133"/>
      <c r="BH280" s="133"/>
      <c r="BI280" s="133"/>
      <c r="BJ280" s="133"/>
      <c r="BK280" s="133"/>
      <c r="BL280" s="133"/>
      <c r="BM280" s="133"/>
      <c r="BN280" s="133"/>
      <c r="BO280" s="133"/>
      <c r="BP280" s="133"/>
      <c r="BQ280" s="133"/>
      <c r="BR280" s="133"/>
      <c r="BS280" s="133"/>
      <c r="BT280" s="133"/>
      <c r="BU280" s="133"/>
      <c r="BV280" s="133"/>
      <c r="BW280" s="133"/>
      <c r="BX280" s="133"/>
      <c r="BY280" s="133"/>
      <c r="BZ280" s="133"/>
    </row>
    <row r="281" spans="1:78" s="53" customFormat="1" ht="12.75" customHeight="1" x14ac:dyDescent="0.25">
      <c r="A281" s="53" t="str">
        <f>IF(D281="","",ROWS($A$1:A281))</f>
        <v/>
      </c>
      <c r="B281" s="56">
        <v>280</v>
      </c>
      <c r="C281" s="129" t="str">
        <f t="shared" si="4"/>
        <v/>
      </c>
      <c r="D281" s="129" t="str">
        <f>IFERROR(VLOOKUP($B281,'Section 2'!$C$16:$N$514,COLUMNS('Section 2'!$C$13:C$13),0),"")</f>
        <v/>
      </c>
      <c r="E281" s="130" t="str">
        <f>IF($D281="","",IF(ISBLANK(VLOOKUP($B281,'Section 2'!$C$16:$N$514,COLUMNS('Section 2'!$C$13:D$13),0)),"",VLOOKUP($B281,'Section 2'!$C$16:$N$514,COLUMNS('Section 2'!$C$13:D$13),0)))</f>
        <v/>
      </c>
      <c r="F281" s="129" t="str">
        <f>IF($D281="","",IF(ISBLANK(VLOOKUP($B281,'Section 2'!$C$16:$N$514,COLUMNS('Section 2'!$C$13:E$13),0)),"",VLOOKUP($B281,'Section 2'!$C$16:$N$514,COLUMNS('Section 2'!$C$13:E$13),0)))</f>
        <v/>
      </c>
      <c r="G281" s="129" t="str">
        <f>IF($D281="","",IF(ISBLANK(VLOOKUP($B281,'Section 2'!$C$16:$N$514,COLUMNS('Section 2'!$C$13:F$13),0)),"",VLOOKUP($B281,'Section 2'!$C$16:$N$514,COLUMNS('Section 2'!$C$13:F$13),0)))</f>
        <v/>
      </c>
      <c r="H281" s="129" t="str">
        <f>IF($D281="","",IF(ISBLANK(VLOOKUP($B281,'Section 2'!$C$16:$N$514,COLUMNS('Section 2'!$C$13:G$13),0)),"",VLOOKUP($B281,'Section 2'!$C$16:$N$514,COLUMNS('Section 2'!$C$13:G$13),0)))</f>
        <v/>
      </c>
      <c r="I281" s="129" t="str">
        <f>IF($D281="","",IF(ISBLANK(VLOOKUP($B281,'Section 2'!$C$16:$N$514,COLUMNS('Section 2'!$C$13:H$13),0)),"",VLOOKUP($B281,'Section 2'!$C$16:$N$514,COLUMNS('Section 2'!$C$13:H$13),0)))</f>
        <v/>
      </c>
      <c r="J281" s="129" t="str">
        <f>IF($D281="","",IF(ISBLANK(VLOOKUP($B281,'Section 2'!$C$16:$N$514,COLUMNS('Section 2'!$C$13:I$13),0)),"",VLOOKUP($B281,'Section 2'!$C$16:$N$514,COLUMNS('Section 2'!$C$13:I$13),0)))</f>
        <v/>
      </c>
      <c r="K281" s="129" t="str">
        <f>IF($D281="","",IF(ISBLANK(VLOOKUP($B281,'Section 2'!$C$16:$N$514,COLUMNS('Section 2'!$C$13:J$13),0)),"",VLOOKUP($B281,'Section 2'!$C$16:$N$514,COLUMNS('Section 2'!$C$13:J$13),0)))</f>
        <v/>
      </c>
      <c r="L281" s="129" t="str">
        <f>IF($D281="","",IF(ISBLANK(VLOOKUP($B281,'Section 2'!$C$16:$N$514,COLUMNS('Section 2'!$C$13:K$13),0)),"",VLOOKUP($B281,'Section 2'!$C$16:$N$514,COLUMNS('Section 2'!$C$13:K$13),0)))</f>
        <v/>
      </c>
      <c r="M281" s="129" t="str">
        <f>IF($D281="","",IF(ISBLANK(VLOOKUP($B281,'Section 2'!$C$16:$N$514,COLUMNS('Section 2'!$C$13:L$13),0)),"",VLOOKUP($B281,'Section 2'!$C$16:$N$514,COLUMNS('Section 2'!$C$13:L$13),0)))</f>
        <v/>
      </c>
      <c r="N281" s="129" t="str">
        <f>IF($D281="","",IF(ISBLANK(VLOOKUP($B281,'Section 2'!$C$16:$N$514,COLUMNS('Section 2'!$C$13:M$13),0)),"",VLOOKUP($B281,'Section 2'!$C$16:$N$514,COLUMNS('Section 2'!$C$13:M$13),0)))</f>
        <v/>
      </c>
      <c r="O281" s="130" t="str">
        <f>IF($M281=Lists!$K$4,IF(ISBLANK(VLOOKUP($B281,'Section 2'!$C$16:$N$514,COLUMNS('Section 2'!$C$13:N$13),0)),"",VLOOKUP($B281,'Section 2'!$C$16:$N$514,COLUMNS('Section 2'!$C$13:N$13),0)),"")</f>
        <v/>
      </c>
      <c r="P281" s="133"/>
      <c r="Q281" s="133"/>
      <c r="R281" s="133"/>
      <c r="S281" s="133"/>
      <c r="T281" s="133"/>
      <c r="U281" s="133"/>
      <c r="V281" s="133"/>
      <c r="W281" s="133"/>
      <c r="X281" s="133"/>
      <c r="Y281" s="133"/>
      <c r="Z281" s="133"/>
      <c r="AA281" s="133"/>
      <c r="AB281" s="133"/>
      <c r="AC281" s="133"/>
      <c r="AD281" s="133"/>
      <c r="AE281" s="133"/>
      <c r="AF281" s="133"/>
      <c r="AG281" s="133"/>
      <c r="AH281" s="133"/>
      <c r="AI281" s="133"/>
      <c r="AJ281" s="133"/>
      <c r="AK281" s="133"/>
      <c r="AL281" s="133"/>
      <c r="AM281" s="133"/>
      <c r="AN281" s="133"/>
      <c r="AO281" s="133"/>
      <c r="AP281" s="133"/>
      <c r="AQ281" s="133"/>
      <c r="AR281" s="133"/>
      <c r="AS281" s="133"/>
      <c r="AT281" s="133"/>
      <c r="AU281" s="133"/>
      <c r="AV281" s="133"/>
      <c r="AW281" s="133"/>
      <c r="AX281" s="133"/>
      <c r="AY281" s="133"/>
      <c r="AZ281" s="133"/>
      <c r="BA281" s="133"/>
      <c r="BB281" s="133"/>
      <c r="BC281" s="133"/>
      <c r="BD281" s="133"/>
      <c r="BE281" s="133"/>
      <c r="BF281" s="133"/>
      <c r="BG281" s="133"/>
      <c r="BH281" s="133"/>
      <c r="BI281" s="133"/>
      <c r="BJ281" s="133"/>
      <c r="BK281" s="133"/>
      <c r="BL281" s="133"/>
      <c r="BM281" s="133"/>
      <c r="BN281" s="133"/>
      <c r="BO281" s="133"/>
      <c r="BP281" s="133"/>
      <c r="BQ281" s="133"/>
      <c r="BR281" s="133"/>
      <c r="BS281" s="133"/>
      <c r="BT281" s="133"/>
      <c r="BU281" s="133"/>
      <c r="BV281" s="133"/>
      <c r="BW281" s="133"/>
      <c r="BX281" s="133"/>
      <c r="BY281" s="133"/>
      <c r="BZ281" s="133"/>
    </row>
    <row r="282" spans="1:78" s="53" customFormat="1" ht="12.75" customHeight="1" x14ac:dyDescent="0.25">
      <c r="A282" s="53" t="str">
        <f>IF(D282="","",ROWS($A$1:A282))</f>
        <v/>
      </c>
      <c r="B282" s="56">
        <v>281</v>
      </c>
      <c r="C282" s="129" t="str">
        <f t="shared" si="4"/>
        <v/>
      </c>
      <c r="D282" s="129" t="str">
        <f>IFERROR(VLOOKUP($B282,'Section 2'!$C$16:$N$514,COLUMNS('Section 2'!$C$13:C$13),0),"")</f>
        <v/>
      </c>
      <c r="E282" s="130" t="str">
        <f>IF($D282="","",IF(ISBLANK(VLOOKUP($B282,'Section 2'!$C$16:$N$514,COLUMNS('Section 2'!$C$13:D$13),0)),"",VLOOKUP($B282,'Section 2'!$C$16:$N$514,COLUMNS('Section 2'!$C$13:D$13),0)))</f>
        <v/>
      </c>
      <c r="F282" s="129" t="str">
        <f>IF($D282="","",IF(ISBLANK(VLOOKUP($B282,'Section 2'!$C$16:$N$514,COLUMNS('Section 2'!$C$13:E$13),0)),"",VLOOKUP($B282,'Section 2'!$C$16:$N$514,COLUMNS('Section 2'!$C$13:E$13),0)))</f>
        <v/>
      </c>
      <c r="G282" s="129" t="str">
        <f>IF($D282="","",IF(ISBLANK(VLOOKUP($B282,'Section 2'!$C$16:$N$514,COLUMNS('Section 2'!$C$13:F$13),0)),"",VLOOKUP($B282,'Section 2'!$C$16:$N$514,COLUMNS('Section 2'!$C$13:F$13),0)))</f>
        <v/>
      </c>
      <c r="H282" s="129" t="str">
        <f>IF($D282="","",IF(ISBLANK(VLOOKUP($B282,'Section 2'!$C$16:$N$514,COLUMNS('Section 2'!$C$13:G$13),0)),"",VLOOKUP($B282,'Section 2'!$C$16:$N$514,COLUMNS('Section 2'!$C$13:G$13),0)))</f>
        <v/>
      </c>
      <c r="I282" s="129" t="str">
        <f>IF($D282="","",IF(ISBLANK(VLOOKUP($B282,'Section 2'!$C$16:$N$514,COLUMNS('Section 2'!$C$13:H$13),0)),"",VLOOKUP($B282,'Section 2'!$C$16:$N$514,COLUMNS('Section 2'!$C$13:H$13),0)))</f>
        <v/>
      </c>
      <c r="J282" s="129" t="str">
        <f>IF($D282="","",IF(ISBLANK(VLOOKUP($B282,'Section 2'!$C$16:$N$514,COLUMNS('Section 2'!$C$13:I$13),0)),"",VLOOKUP($B282,'Section 2'!$C$16:$N$514,COLUMNS('Section 2'!$C$13:I$13),0)))</f>
        <v/>
      </c>
      <c r="K282" s="129" t="str">
        <f>IF($D282="","",IF(ISBLANK(VLOOKUP($B282,'Section 2'!$C$16:$N$514,COLUMNS('Section 2'!$C$13:J$13),0)),"",VLOOKUP($B282,'Section 2'!$C$16:$N$514,COLUMNS('Section 2'!$C$13:J$13),0)))</f>
        <v/>
      </c>
      <c r="L282" s="129" t="str">
        <f>IF($D282="","",IF(ISBLANK(VLOOKUP($B282,'Section 2'!$C$16:$N$514,COLUMNS('Section 2'!$C$13:K$13),0)),"",VLOOKUP($B282,'Section 2'!$C$16:$N$514,COLUMNS('Section 2'!$C$13:K$13),0)))</f>
        <v/>
      </c>
      <c r="M282" s="129" t="str">
        <f>IF($D282="","",IF(ISBLANK(VLOOKUP($B282,'Section 2'!$C$16:$N$514,COLUMNS('Section 2'!$C$13:L$13),0)),"",VLOOKUP($B282,'Section 2'!$C$16:$N$514,COLUMNS('Section 2'!$C$13:L$13),0)))</f>
        <v/>
      </c>
      <c r="N282" s="129" t="str">
        <f>IF($D282="","",IF(ISBLANK(VLOOKUP($B282,'Section 2'!$C$16:$N$514,COLUMNS('Section 2'!$C$13:M$13),0)),"",VLOOKUP($B282,'Section 2'!$C$16:$N$514,COLUMNS('Section 2'!$C$13:M$13),0)))</f>
        <v/>
      </c>
      <c r="O282" s="130" t="str">
        <f>IF($M282=Lists!$K$4,IF(ISBLANK(VLOOKUP($B282,'Section 2'!$C$16:$N$514,COLUMNS('Section 2'!$C$13:N$13),0)),"",VLOOKUP($B282,'Section 2'!$C$16:$N$514,COLUMNS('Section 2'!$C$13:N$13),0)),"")</f>
        <v/>
      </c>
      <c r="P282" s="133"/>
      <c r="Q282" s="133"/>
      <c r="R282" s="133"/>
      <c r="S282" s="133"/>
      <c r="T282" s="133"/>
      <c r="U282" s="133"/>
      <c r="V282" s="133"/>
      <c r="W282" s="133"/>
      <c r="X282" s="133"/>
      <c r="Y282" s="133"/>
      <c r="Z282" s="133"/>
      <c r="AA282" s="133"/>
      <c r="AB282" s="133"/>
      <c r="AC282" s="133"/>
      <c r="AD282" s="133"/>
      <c r="AE282" s="133"/>
      <c r="AF282" s="133"/>
      <c r="AG282" s="133"/>
      <c r="AH282" s="133"/>
      <c r="AI282" s="133"/>
      <c r="AJ282" s="133"/>
      <c r="AK282" s="133"/>
      <c r="AL282" s="133"/>
      <c r="AM282" s="133"/>
      <c r="AN282" s="133"/>
      <c r="AO282" s="133"/>
      <c r="AP282" s="133"/>
      <c r="AQ282" s="133"/>
      <c r="AR282" s="133"/>
      <c r="AS282" s="133"/>
      <c r="AT282" s="133"/>
      <c r="AU282" s="133"/>
      <c r="AV282" s="133"/>
      <c r="AW282" s="133"/>
      <c r="AX282" s="133"/>
      <c r="AY282" s="133"/>
      <c r="AZ282" s="133"/>
      <c r="BA282" s="133"/>
      <c r="BB282" s="133"/>
      <c r="BC282" s="133"/>
      <c r="BD282" s="133"/>
      <c r="BE282" s="133"/>
      <c r="BF282" s="133"/>
      <c r="BG282" s="133"/>
      <c r="BH282" s="133"/>
      <c r="BI282" s="133"/>
      <c r="BJ282" s="133"/>
      <c r="BK282" s="133"/>
      <c r="BL282" s="133"/>
      <c r="BM282" s="133"/>
      <c r="BN282" s="133"/>
      <c r="BO282" s="133"/>
      <c r="BP282" s="133"/>
      <c r="BQ282" s="133"/>
      <c r="BR282" s="133"/>
      <c r="BS282" s="133"/>
      <c r="BT282" s="133"/>
      <c r="BU282" s="133"/>
      <c r="BV282" s="133"/>
      <c r="BW282" s="133"/>
      <c r="BX282" s="133"/>
      <c r="BY282" s="133"/>
      <c r="BZ282" s="133"/>
    </row>
    <row r="283" spans="1:78" s="53" customFormat="1" ht="12.75" customHeight="1" x14ac:dyDescent="0.25">
      <c r="A283" s="53" t="str">
        <f>IF(D283="","",ROWS($A$1:A283))</f>
        <v/>
      </c>
      <c r="B283" s="56">
        <v>282</v>
      </c>
      <c r="C283" s="129" t="str">
        <f t="shared" si="4"/>
        <v/>
      </c>
      <c r="D283" s="129" t="str">
        <f>IFERROR(VLOOKUP($B283,'Section 2'!$C$16:$N$514,COLUMNS('Section 2'!$C$13:C$13),0),"")</f>
        <v/>
      </c>
      <c r="E283" s="130" t="str">
        <f>IF($D283="","",IF(ISBLANK(VLOOKUP($B283,'Section 2'!$C$16:$N$514,COLUMNS('Section 2'!$C$13:D$13),0)),"",VLOOKUP($B283,'Section 2'!$C$16:$N$514,COLUMNS('Section 2'!$C$13:D$13),0)))</f>
        <v/>
      </c>
      <c r="F283" s="129" t="str">
        <f>IF($D283="","",IF(ISBLANK(VLOOKUP($B283,'Section 2'!$C$16:$N$514,COLUMNS('Section 2'!$C$13:E$13),0)),"",VLOOKUP($B283,'Section 2'!$C$16:$N$514,COLUMNS('Section 2'!$C$13:E$13),0)))</f>
        <v/>
      </c>
      <c r="G283" s="129" t="str">
        <f>IF($D283="","",IF(ISBLANK(VLOOKUP($B283,'Section 2'!$C$16:$N$514,COLUMNS('Section 2'!$C$13:F$13),0)),"",VLOOKUP($B283,'Section 2'!$C$16:$N$514,COLUMNS('Section 2'!$C$13:F$13),0)))</f>
        <v/>
      </c>
      <c r="H283" s="129" t="str">
        <f>IF($D283="","",IF(ISBLANK(VLOOKUP($B283,'Section 2'!$C$16:$N$514,COLUMNS('Section 2'!$C$13:G$13),0)),"",VLOOKUP($B283,'Section 2'!$C$16:$N$514,COLUMNS('Section 2'!$C$13:G$13),0)))</f>
        <v/>
      </c>
      <c r="I283" s="129" t="str">
        <f>IF($D283="","",IF(ISBLANK(VLOOKUP($B283,'Section 2'!$C$16:$N$514,COLUMNS('Section 2'!$C$13:H$13),0)),"",VLOOKUP($B283,'Section 2'!$C$16:$N$514,COLUMNS('Section 2'!$C$13:H$13),0)))</f>
        <v/>
      </c>
      <c r="J283" s="129" t="str">
        <f>IF($D283="","",IF(ISBLANK(VLOOKUP($B283,'Section 2'!$C$16:$N$514,COLUMNS('Section 2'!$C$13:I$13),0)),"",VLOOKUP($B283,'Section 2'!$C$16:$N$514,COLUMNS('Section 2'!$C$13:I$13),0)))</f>
        <v/>
      </c>
      <c r="K283" s="129" t="str">
        <f>IF($D283="","",IF(ISBLANK(VLOOKUP($B283,'Section 2'!$C$16:$N$514,COLUMNS('Section 2'!$C$13:J$13),0)),"",VLOOKUP($B283,'Section 2'!$C$16:$N$514,COLUMNS('Section 2'!$C$13:J$13),0)))</f>
        <v/>
      </c>
      <c r="L283" s="129" t="str">
        <f>IF($D283="","",IF(ISBLANK(VLOOKUP($B283,'Section 2'!$C$16:$N$514,COLUMNS('Section 2'!$C$13:K$13),0)),"",VLOOKUP($B283,'Section 2'!$C$16:$N$514,COLUMNS('Section 2'!$C$13:K$13),0)))</f>
        <v/>
      </c>
      <c r="M283" s="129" t="str">
        <f>IF($D283="","",IF(ISBLANK(VLOOKUP($B283,'Section 2'!$C$16:$N$514,COLUMNS('Section 2'!$C$13:L$13),0)),"",VLOOKUP($B283,'Section 2'!$C$16:$N$514,COLUMNS('Section 2'!$C$13:L$13),0)))</f>
        <v/>
      </c>
      <c r="N283" s="129" t="str">
        <f>IF($D283="","",IF(ISBLANK(VLOOKUP($B283,'Section 2'!$C$16:$N$514,COLUMNS('Section 2'!$C$13:M$13),0)),"",VLOOKUP($B283,'Section 2'!$C$16:$N$514,COLUMNS('Section 2'!$C$13:M$13),0)))</f>
        <v/>
      </c>
      <c r="O283" s="130" t="str">
        <f>IF($M283=Lists!$K$4,IF(ISBLANK(VLOOKUP($B283,'Section 2'!$C$16:$N$514,COLUMNS('Section 2'!$C$13:N$13),0)),"",VLOOKUP($B283,'Section 2'!$C$16:$N$514,COLUMNS('Section 2'!$C$13:N$13),0)),"")</f>
        <v/>
      </c>
      <c r="P283" s="133"/>
      <c r="Q283" s="133"/>
      <c r="R283" s="133"/>
      <c r="S283" s="133"/>
      <c r="T283" s="133"/>
      <c r="U283" s="133"/>
      <c r="V283" s="133"/>
      <c r="W283" s="133"/>
      <c r="X283" s="133"/>
      <c r="Y283" s="133"/>
      <c r="Z283" s="133"/>
      <c r="AA283" s="133"/>
      <c r="AB283" s="133"/>
      <c r="AC283" s="133"/>
      <c r="AD283" s="133"/>
      <c r="AE283" s="133"/>
      <c r="AF283" s="133"/>
      <c r="AG283" s="133"/>
      <c r="AH283" s="133"/>
      <c r="AI283" s="133"/>
      <c r="AJ283" s="133"/>
      <c r="AK283" s="133"/>
      <c r="AL283" s="133"/>
      <c r="AM283" s="133"/>
      <c r="AN283" s="133"/>
      <c r="AO283" s="133"/>
      <c r="AP283" s="133"/>
      <c r="AQ283" s="133"/>
      <c r="AR283" s="133"/>
      <c r="AS283" s="133"/>
      <c r="AT283" s="133"/>
      <c r="AU283" s="133"/>
      <c r="AV283" s="133"/>
      <c r="AW283" s="133"/>
      <c r="AX283" s="133"/>
      <c r="AY283" s="133"/>
      <c r="AZ283" s="133"/>
      <c r="BA283" s="133"/>
      <c r="BB283" s="133"/>
      <c r="BC283" s="133"/>
      <c r="BD283" s="133"/>
      <c r="BE283" s="133"/>
      <c r="BF283" s="133"/>
      <c r="BG283" s="133"/>
      <c r="BH283" s="133"/>
      <c r="BI283" s="133"/>
      <c r="BJ283" s="133"/>
      <c r="BK283" s="133"/>
      <c r="BL283" s="133"/>
      <c r="BM283" s="133"/>
      <c r="BN283" s="133"/>
      <c r="BO283" s="133"/>
      <c r="BP283" s="133"/>
      <c r="BQ283" s="133"/>
      <c r="BR283" s="133"/>
      <c r="BS283" s="133"/>
      <c r="BT283" s="133"/>
      <c r="BU283" s="133"/>
      <c r="BV283" s="133"/>
      <c r="BW283" s="133"/>
      <c r="BX283" s="133"/>
      <c r="BY283" s="133"/>
      <c r="BZ283" s="133"/>
    </row>
    <row r="284" spans="1:78" s="53" customFormat="1" ht="12.75" customHeight="1" x14ac:dyDescent="0.25">
      <c r="A284" s="53" t="str">
        <f>IF(D284="","",ROWS($A$1:A284))</f>
        <v/>
      </c>
      <c r="B284" s="56">
        <v>283</v>
      </c>
      <c r="C284" s="129" t="str">
        <f t="shared" si="4"/>
        <v/>
      </c>
      <c r="D284" s="129" t="str">
        <f>IFERROR(VLOOKUP($B284,'Section 2'!$C$16:$N$514,COLUMNS('Section 2'!$C$13:C$13),0),"")</f>
        <v/>
      </c>
      <c r="E284" s="130" t="str">
        <f>IF($D284="","",IF(ISBLANK(VLOOKUP($B284,'Section 2'!$C$16:$N$514,COLUMNS('Section 2'!$C$13:D$13),0)),"",VLOOKUP($B284,'Section 2'!$C$16:$N$514,COLUMNS('Section 2'!$C$13:D$13),0)))</f>
        <v/>
      </c>
      <c r="F284" s="129" t="str">
        <f>IF($D284="","",IF(ISBLANK(VLOOKUP($B284,'Section 2'!$C$16:$N$514,COLUMNS('Section 2'!$C$13:E$13),0)),"",VLOOKUP($B284,'Section 2'!$C$16:$N$514,COLUMNS('Section 2'!$C$13:E$13),0)))</f>
        <v/>
      </c>
      <c r="G284" s="129" t="str">
        <f>IF($D284="","",IF(ISBLANK(VLOOKUP($B284,'Section 2'!$C$16:$N$514,COLUMNS('Section 2'!$C$13:F$13),0)),"",VLOOKUP($B284,'Section 2'!$C$16:$N$514,COLUMNS('Section 2'!$C$13:F$13),0)))</f>
        <v/>
      </c>
      <c r="H284" s="129" t="str">
        <f>IF($D284="","",IF(ISBLANK(VLOOKUP($B284,'Section 2'!$C$16:$N$514,COLUMNS('Section 2'!$C$13:G$13),0)),"",VLOOKUP($B284,'Section 2'!$C$16:$N$514,COLUMNS('Section 2'!$C$13:G$13),0)))</f>
        <v/>
      </c>
      <c r="I284" s="129" t="str">
        <f>IF($D284="","",IF(ISBLANK(VLOOKUP($B284,'Section 2'!$C$16:$N$514,COLUMNS('Section 2'!$C$13:H$13),0)),"",VLOOKUP($B284,'Section 2'!$C$16:$N$514,COLUMNS('Section 2'!$C$13:H$13),0)))</f>
        <v/>
      </c>
      <c r="J284" s="129" t="str">
        <f>IF($D284="","",IF(ISBLANK(VLOOKUP($B284,'Section 2'!$C$16:$N$514,COLUMNS('Section 2'!$C$13:I$13),0)),"",VLOOKUP($B284,'Section 2'!$C$16:$N$514,COLUMNS('Section 2'!$C$13:I$13),0)))</f>
        <v/>
      </c>
      <c r="K284" s="129" t="str">
        <f>IF($D284="","",IF(ISBLANK(VLOOKUP($B284,'Section 2'!$C$16:$N$514,COLUMNS('Section 2'!$C$13:J$13),0)),"",VLOOKUP($B284,'Section 2'!$C$16:$N$514,COLUMNS('Section 2'!$C$13:J$13),0)))</f>
        <v/>
      </c>
      <c r="L284" s="129" t="str">
        <f>IF($D284="","",IF(ISBLANK(VLOOKUP($B284,'Section 2'!$C$16:$N$514,COLUMNS('Section 2'!$C$13:K$13),0)),"",VLOOKUP($B284,'Section 2'!$C$16:$N$514,COLUMNS('Section 2'!$C$13:K$13),0)))</f>
        <v/>
      </c>
      <c r="M284" s="129" t="str">
        <f>IF($D284="","",IF(ISBLANK(VLOOKUP($B284,'Section 2'!$C$16:$N$514,COLUMNS('Section 2'!$C$13:L$13),0)),"",VLOOKUP($B284,'Section 2'!$C$16:$N$514,COLUMNS('Section 2'!$C$13:L$13),0)))</f>
        <v/>
      </c>
      <c r="N284" s="129" t="str">
        <f>IF($D284="","",IF(ISBLANK(VLOOKUP($B284,'Section 2'!$C$16:$N$514,COLUMNS('Section 2'!$C$13:M$13),0)),"",VLOOKUP($B284,'Section 2'!$C$16:$N$514,COLUMNS('Section 2'!$C$13:M$13),0)))</f>
        <v/>
      </c>
      <c r="O284" s="130" t="str">
        <f>IF($M284=Lists!$K$4,IF(ISBLANK(VLOOKUP($B284,'Section 2'!$C$16:$N$514,COLUMNS('Section 2'!$C$13:N$13),0)),"",VLOOKUP($B284,'Section 2'!$C$16:$N$514,COLUMNS('Section 2'!$C$13:N$13),0)),"")</f>
        <v/>
      </c>
      <c r="P284" s="133"/>
      <c r="Q284" s="133"/>
      <c r="R284" s="133"/>
      <c r="S284" s="133"/>
      <c r="T284" s="133"/>
      <c r="U284" s="133"/>
      <c r="V284" s="133"/>
      <c r="W284" s="133"/>
      <c r="X284" s="133"/>
      <c r="Y284" s="133"/>
      <c r="Z284" s="133"/>
      <c r="AA284" s="133"/>
      <c r="AB284" s="133"/>
      <c r="AC284" s="133"/>
      <c r="AD284" s="133"/>
      <c r="AE284" s="133"/>
      <c r="AF284" s="133"/>
      <c r="AG284" s="133"/>
      <c r="AH284" s="133"/>
      <c r="AI284" s="133"/>
      <c r="AJ284" s="133"/>
      <c r="AK284" s="133"/>
      <c r="AL284" s="133"/>
      <c r="AM284" s="133"/>
      <c r="AN284" s="133"/>
      <c r="AO284" s="133"/>
      <c r="AP284" s="133"/>
      <c r="AQ284" s="133"/>
      <c r="AR284" s="133"/>
      <c r="AS284" s="133"/>
      <c r="AT284" s="133"/>
      <c r="AU284" s="133"/>
      <c r="AV284" s="133"/>
      <c r="AW284" s="133"/>
      <c r="AX284" s="133"/>
      <c r="AY284" s="133"/>
      <c r="AZ284" s="133"/>
      <c r="BA284" s="133"/>
      <c r="BB284" s="133"/>
      <c r="BC284" s="133"/>
      <c r="BD284" s="133"/>
      <c r="BE284" s="133"/>
      <c r="BF284" s="133"/>
      <c r="BG284" s="133"/>
      <c r="BH284" s="133"/>
      <c r="BI284" s="133"/>
      <c r="BJ284" s="133"/>
      <c r="BK284" s="133"/>
      <c r="BL284" s="133"/>
      <c r="BM284" s="133"/>
      <c r="BN284" s="133"/>
      <c r="BO284" s="133"/>
      <c r="BP284" s="133"/>
      <c r="BQ284" s="133"/>
      <c r="BR284" s="133"/>
      <c r="BS284" s="133"/>
      <c r="BT284" s="133"/>
      <c r="BU284" s="133"/>
      <c r="BV284" s="133"/>
      <c r="BW284" s="133"/>
      <c r="BX284" s="133"/>
      <c r="BY284" s="133"/>
      <c r="BZ284" s="133"/>
    </row>
    <row r="285" spans="1:78" s="53" customFormat="1" ht="12.75" customHeight="1" x14ac:dyDescent="0.25">
      <c r="A285" s="53" t="str">
        <f>IF(D285="","",ROWS($A$1:A285))</f>
        <v/>
      </c>
      <c r="B285" s="56">
        <v>284</v>
      </c>
      <c r="C285" s="129" t="str">
        <f t="shared" si="4"/>
        <v/>
      </c>
      <c r="D285" s="129" t="str">
        <f>IFERROR(VLOOKUP($B285,'Section 2'!$C$16:$N$514,COLUMNS('Section 2'!$C$13:C$13),0),"")</f>
        <v/>
      </c>
      <c r="E285" s="130" t="str">
        <f>IF($D285="","",IF(ISBLANK(VLOOKUP($B285,'Section 2'!$C$16:$N$514,COLUMNS('Section 2'!$C$13:D$13),0)),"",VLOOKUP($B285,'Section 2'!$C$16:$N$514,COLUMNS('Section 2'!$C$13:D$13),0)))</f>
        <v/>
      </c>
      <c r="F285" s="129" t="str">
        <f>IF($D285="","",IF(ISBLANK(VLOOKUP($B285,'Section 2'!$C$16:$N$514,COLUMNS('Section 2'!$C$13:E$13),0)),"",VLOOKUP($B285,'Section 2'!$C$16:$N$514,COLUMNS('Section 2'!$C$13:E$13),0)))</f>
        <v/>
      </c>
      <c r="G285" s="129" t="str">
        <f>IF($D285="","",IF(ISBLANK(VLOOKUP($B285,'Section 2'!$C$16:$N$514,COLUMNS('Section 2'!$C$13:F$13),0)),"",VLOOKUP($B285,'Section 2'!$C$16:$N$514,COLUMNS('Section 2'!$C$13:F$13),0)))</f>
        <v/>
      </c>
      <c r="H285" s="129" t="str">
        <f>IF($D285="","",IF(ISBLANK(VLOOKUP($B285,'Section 2'!$C$16:$N$514,COLUMNS('Section 2'!$C$13:G$13),0)),"",VLOOKUP($B285,'Section 2'!$C$16:$N$514,COLUMNS('Section 2'!$C$13:G$13),0)))</f>
        <v/>
      </c>
      <c r="I285" s="129" t="str">
        <f>IF($D285="","",IF(ISBLANK(VLOOKUP($B285,'Section 2'!$C$16:$N$514,COLUMNS('Section 2'!$C$13:H$13),0)),"",VLOOKUP($B285,'Section 2'!$C$16:$N$514,COLUMNS('Section 2'!$C$13:H$13),0)))</f>
        <v/>
      </c>
      <c r="J285" s="129" t="str">
        <f>IF($D285="","",IF(ISBLANK(VLOOKUP($B285,'Section 2'!$C$16:$N$514,COLUMNS('Section 2'!$C$13:I$13),0)),"",VLOOKUP($B285,'Section 2'!$C$16:$N$514,COLUMNS('Section 2'!$C$13:I$13),0)))</f>
        <v/>
      </c>
      <c r="K285" s="129" t="str">
        <f>IF($D285="","",IF(ISBLANK(VLOOKUP($B285,'Section 2'!$C$16:$N$514,COLUMNS('Section 2'!$C$13:J$13),0)),"",VLOOKUP($B285,'Section 2'!$C$16:$N$514,COLUMNS('Section 2'!$C$13:J$13),0)))</f>
        <v/>
      </c>
      <c r="L285" s="129" t="str">
        <f>IF($D285="","",IF(ISBLANK(VLOOKUP($B285,'Section 2'!$C$16:$N$514,COLUMNS('Section 2'!$C$13:K$13),0)),"",VLOOKUP($B285,'Section 2'!$C$16:$N$514,COLUMNS('Section 2'!$C$13:K$13),0)))</f>
        <v/>
      </c>
      <c r="M285" s="129" t="str">
        <f>IF($D285="","",IF(ISBLANK(VLOOKUP($B285,'Section 2'!$C$16:$N$514,COLUMNS('Section 2'!$C$13:L$13),0)),"",VLOOKUP($B285,'Section 2'!$C$16:$N$514,COLUMNS('Section 2'!$C$13:L$13),0)))</f>
        <v/>
      </c>
      <c r="N285" s="129" t="str">
        <f>IF($D285="","",IF(ISBLANK(VLOOKUP($B285,'Section 2'!$C$16:$N$514,COLUMNS('Section 2'!$C$13:M$13),0)),"",VLOOKUP($B285,'Section 2'!$C$16:$N$514,COLUMNS('Section 2'!$C$13:M$13),0)))</f>
        <v/>
      </c>
      <c r="O285" s="130" t="str">
        <f>IF($M285=Lists!$K$4,IF(ISBLANK(VLOOKUP($B285,'Section 2'!$C$16:$N$514,COLUMNS('Section 2'!$C$13:N$13),0)),"",VLOOKUP($B285,'Section 2'!$C$16:$N$514,COLUMNS('Section 2'!$C$13:N$13),0)),"")</f>
        <v/>
      </c>
      <c r="P285" s="133"/>
      <c r="Q285" s="133"/>
      <c r="R285" s="133"/>
      <c r="S285" s="133"/>
      <c r="T285" s="133"/>
      <c r="U285" s="133"/>
      <c r="V285" s="133"/>
      <c r="W285" s="133"/>
      <c r="X285" s="133"/>
      <c r="Y285" s="133"/>
      <c r="Z285" s="133"/>
      <c r="AA285" s="133"/>
      <c r="AB285" s="133"/>
      <c r="AC285" s="133"/>
      <c r="AD285" s="133"/>
      <c r="AE285" s="133"/>
      <c r="AF285" s="133"/>
      <c r="AG285" s="133"/>
      <c r="AH285" s="133"/>
      <c r="AI285" s="133"/>
      <c r="AJ285" s="133"/>
      <c r="AK285" s="133"/>
      <c r="AL285" s="133"/>
      <c r="AM285" s="133"/>
      <c r="AN285" s="133"/>
      <c r="AO285" s="133"/>
      <c r="AP285" s="133"/>
      <c r="AQ285" s="133"/>
      <c r="AR285" s="133"/>
      <c r="AS285" s="133"/>
      <c r="AT285" s="133"/>
      <c r="AU285" s="133"/>
      <c r="AV285" s="133"/>
      <c r="AW285" s="133"/>
      <c r="AX285" s="133"/>
      <c r="AY285" s="133"/>
      <c r="AZ285" s="133"/>
      <c r="BA285" s="133"/>
      <c r="BB285" s="133"/>
      <c r="BC285" s="133"/>
      <c r="BD285" s="133"/>
      <c r="BE285" s="133"/>
      <c r="BF285" s="133"/>
      <c r="BG285" s="133"/>
      <c r="BH285" s="133"/>
      <c r="BI285" s="133"/>
      <c r="BJ285" s="133"/>
      <c r="BK285" s="133"/>
      <c r="BL285" s="133"/>
      <c r="BM285" s="133"/>
      <c r="BN285" s="133"/>
      <c r="BO285" s="133"/>
      <c r="BP285" s="133"/>
      <c r="BQ285" s="133"/>
      <c r="BR285" s="133"/>
      <c r="BS285" s="133"/>
      <c r="BT285" s="133"/>
      <c r="BU285" s="133"/>
      <c r="BV285" s="133"/>
      <c r="BW285" s="133"/>
      <c r="BX285" s="133"/>
      <c r="BY285" s="133"/>
      <c r="BZ285" s="133"/>
    </row>
    <row r="286" spans="1:78" s="53" customFormat="1" ht="12.75" customHeight="1" x14ac:dyDescent="0.25">
      <c r="A286" s="53" t="str">
        <f>IF(D286="","",ROWS($A$1:A286))</f>
        <v/>
      </c>
      <c r="B286" s="56">
        <v>285</v>
      </c>
      <c r="C286" s="129" t="str">
        <f t="shared" si="4"/>
        <v/>
      </c>
      <c r="D286" s="129" t="str">
        <f>IFERROR(VLOOKUP($B286,'Section 2'!$C$16:$N$514,COLUMNS('Section 2'!$C$13:C$13),0),"")</f>
        <v/>
      </c>
      <c r="E286" s="130" t="str">
        <f>IF($D286="","",IF(ISBLANK(VLOOKUP($B286,'Section 2'!$C$16:$N$514,COLUMNS('Section 2'!$C$13:D$13),0)),"",VLOOKUP($B286,'Section 2'!$C$16:$N$514,COLUMNS('Section 2'!$C$13:D$13),0)))</f>
        <v/>
      </c>
      <c r="F286" s="129" t="str">
        <f>IF($D286="","",IF(ISBLANK(VLOOKUP($B286,'Section 2'!$C$16:$N$514,COLUMNS('Section 2'!$C$13:E$13),0)),"",VLOOKUP($B286,'Section 2'!$C$16:$N$514,COLUMNS('Section 2'!$C$13:E$13),0)))</f>
        <v/>
      </c>
      <c r="G286" s="129" t="str">
        <f>IF($D286="","",IF(ISBLANK(VLOOKUP($B286,'Section 2'!$C$16:$N$514,COLUMNS('Section 2'!$C$13:F$13),0)),"",VLOOKUP($B286,'Section 2'!$C$16:$N$514,COLUMNS('Section 2'!$C$13:F$13),0)))</f>
        <v/>
      </c>
      <c r="H286" s="129" t="str">
        <f>IF($D286="","",IF(ISBLANK(VLOOKUP($B286,'Section 2'!$C$16:$N$514,COLUMNS('Section 2'!$C$13:G$13),0)),"",VLOOKUP($B286,'Section 2'!$C$16:$N$514,COLUMNS('Section 2'!$C$13:G$13),0)))</f>
        <v/>
      </c>
      <c r="I286" s="129" t="str">
        <f>IF($D286="","",IF(ISBLANK(VLOOKUP($B286,'Section 2'!$C$16:$N$514,COLUMNS('Section 2'!$C$13:H$13),0)),"",VLOOKUP($B286,'Section 2'!$C$16:$N$514,COLUMNS('Section 2'!$C$13:H$13),0)))</f>
        <v/>
      </c>
      <c r="J286" s="129" t="str">
        <f>IF($D286="","",IF(ISBLANK(VLOOKUP($B286,'Section 2'!$C$16:$N$514,COLUMNS('Section 2'!$C$13:I$13),0)),"",VLOOKUP($B286,'Section 2'!$C$16:$N$514,COLUMNS('Section 2'!$C$13:I$13),0)))</f>
        <v/>
      </c>
      <c r="K286" s="129" t="str">
        <f>IF($D286="","",IF(ISBLANK(VLOOKUP($B286,'Section 2'!$C$16:$N$514,COLUMNS('Section 2'!$C$13:J$13),0)),"",VLOOKUP($B286,'Section 2'!$C$16:$N$514,COLUMNS('Section 2'!$C$13:J$13),0)))</f>
        <v/>
      </c>
      <c r="L286" s="129" t="str">
        <f>IF($D286="","",IF(ISBLANK(VLOOKUP($B286,'Section 2'!$C$16:$N$514,COLUMNS('Section 2'!$C$13:K$13),0)),"",VLOOKUP($B286,'Section 2'!$C$16:$N$514,COLUMNS('Section 2'!$C$13:K$13),0)))</f>
        <v/>
      </c>
      <c r="M286" s="129" t="str">
        <f>IF($D286="","",IF(ISBLANK(VLOOKUP($B286,'Section 2'!$C$16:$N$514,COLUMNS('Section 2'!$C$13:L$13),0)),"",VLOOKUP($B286,'Section 2'!$C$16:$N$514,COLUMNS('Section 2'!$C$13:L$13),0)))</f>
        <v/>
      </c>
      <c r="N286" s="129" t="str">
        <f>IF($D286="","",IF(ISBLANK(VLOOKUP($B286,'Section 2'!$C$16:$N$514,COLUMNS('Section 2'!$C$13:M$13),0)),"",VLOOKUP($B286,'Section 2'!$C$16:$N$514,COLUMNS('Section 2'!$C$13:M$13),0)))</f>
        <v/>
      </c>
      <c r="O286" s="130" t="str">
        <f>IF($M286=Lists!$K$4,IF(ISBLANK(VLOOKUP($B286,'Section 2'!$C$16:$N$514,COLUMNS('Section 2'!$C$13:N$13),0)),"",VLOOKUP($B286,'Section 2'!$C$16:$N$514,COLUMNS('Section 2'!$C$13:N$13),0)),"")</f>
        <v/>
      </c>
      <c r="P286" s="133"/>
      <c r="Q286" s="133"/>
      <c r="R286" s="133"/>
      <c r="S286" s="133"/>
      <c r="T286" s="133"/>
      <c r="U286" s="133"/>
      <c r="V286" s="133"/>
      <c r="W286" s="133"/>
      <c r="X286" s="133"/>
      <c r="Y286" s="133"/>
      <c r="Z286" s="133"/>
      <c r="AA286" s="133"/>
      <c r="AB286" s="133"/>
      <c r="AC286" s="133"/>
      <c r="AD286" s="133"/>
      <c r="AE286" s="133"/>
      <c r="AF286" s="133"/>
      <c r="AG286" s="133"/>
      <c r="AH286" s="133"/>
      <c r="AI286" s="133"/>
      <c r="AJ286" s="133"/>
      <c r="AK286" s="133"/>
      <c r="AL286" s="133"/>
      <c r="AM286" s="133"/>
      <c r="AN286" s="133"/>
      <c r="AO286" s="133"/>
      <c r="AP286" s="133"/>
      <c r="AQ286" s="133"/>
      <c r="AR286" s="133"/>
      <c r="AS286" s="133"/>
      <c r="AT286" s="133"/>
      <c r="AU286" s="133"/>
      <c r="AV286" s="133"/>
      <c r="AW286" s="133"/>
      <c r="AX286" s="133"/>
      <c r="AY286" s="133"/>
      <c r="AZ286" s="133"/>
      <c r="BA286" s="133"/>
      <c r="BB286" s="133"/>
      <c r="BC286" s="133"/>
      <c r="BD286" s="133"/>
      <c r="BE286" s="133"/>
      <c r="BF286" s="133"/>
      <c r="BG286" s="133"/>
      <c r="BH286" s="133"/>
      <c r="BI286" s="133"/>
      <c r="BJ286" s="133"/>
      <c r="BK286" s="133"/>
      <c r="BL286" s="133"/>
      <c r="BM286" s="133"/>
      <c r="BN286" s="133"/>
      <c r="BO286" s="133"/>
      <c r="BP286" s="133"/>
      <c r="BQ286" s="133"/>
      <c r="BR286" s="133"/>
      <c r="BS286" s="133"/>
      <c r="BT286" s="133"/>
      <c r="BU286" s="133"/>
      <c r="BV286" s="133"/>
      <c r="BW286" s="133"/>
      <c r="BX286" s="133"/>
      <c r="BY286" s="133"/>
      <c r="BZ286" s="133"/>
    </row>
    <row r="287" spans="1:78" s="53" customFormat="1" ht="12.75" customHeight="1" x14ac:dyDescent="0.25">
      <c r="A287" s="53" t="str">
        <f>IF(D287="","",ROWS($A$1:A287))</f>
        <v/>
      </c>
      <c r="B287" s="56">
        <v>286</v>
      </c>
      <c r="C287" s="129" t="str">
        <f t="shared" si="4"/>
        <v/>
      </c>
      <c r="D287" s="129" t="str">
        <f>IFERROR(VLOOKUP($B287,'Section 2'!$C$16:$N$514,COLUMNS('Section 2'!$C$13:C$13),0),"")</f>
        <v/>
      </c>
      <c r="E287" s="130" t="str">
        <f>IF($D287="","",IF(ISBLANK(VLOOKUP($B287,'Section 2'!$C$16:$N$514,COLUMNS('Section 2'!$C$13:D$13),0)),"",VLOOKUP($B287,'Section 2'!$C$16:$N$514,COLUMNS('Section 2'!$C$13:D$13),0)))</f>
        <v/>
      </c>
      <c r="F287" s="129" t="str">
        <f>IF($D287="","",IF(ISBLANK(VLOOKUP($B287,'Section 2'!$C$16:$N$514,COLUMNS('Section 2'!$C$13:E$13),0)),"",VLOOKUP($B287,'Section 2'!$C$16:$N$514,COLUMNS('Section 2'!$C$13:E$13),0)))</f>
        <v/>
      </c>
      <c r="G287" s="129" t="str">
        <f>IF($D287="","",IF(ISBLANK(VLOOKUP($B287,'Section 2'!$C$16:$N$514,COLUMNS('Section 2'!$C$13:F$13),0)),"",VLOOKUP($B287,'Section 2'!$C$16:$N$514,COLUMNS('Section 2'!$C$13:F$13),0)))</f>
        <v/>
      </c>
      <c r="H287" s="129" t="str">
        <f>IF($D287="","",IF(ISBLANK(VLOOKUP($B287,'Section 2'!$C$16:$N$514,COLUMNS('Section 2'!$C$13:G$13),0)),"",VLOOKUP($B287,'Section 2'!$C$16:$N$514,COLUMNS('Section 2'!$C$13:G$13),0)))</f>
        <v/>
      </c>
      <c r="I287" s="129" t="str">
        <f>IF($D287="","",IF(ISBLANK(VLOOKUP($B287,'Section 2'!$C$16:$N$514,COLUMNS('Section 2'!$C$13:H$13),0)),"",VLOOKUP($B287,'Section 2'!$C$16:$N$514,COLUMNS('Section 2'!$C$13:H$13),0)))</f>
        <v/>
      </c>
      <c r="J287" s="129" t="str">
        <f>IF($D287="","",IF(ISBLANK(VLOOKUP($B287,'Section 2'!$C$16:$N$514,COLUMNS('Section 2'!$C$13:I$13),0)),"",VLOOKUP($B287,'Section 2'!$C$16:$N$514,COLUMNS('Section 2'!$C$13:I$13),0)))</f>
        <v/>
      </c>
      <c r="K287" s="129" t="str">
        <f>IF($D287="","",IF(ISBLANK(VLOOKUP($B287,'Section 2'!$C$16:$N$514,COLUMNS('Section 2'!$C$13:J$13),0)),"",VLOOKUP($B287,'Section 2'!$C$16:$N$514,COLUMNS('Section 2'!$C$13:J$13),0)))</f>
        <v/>
      </c>
      <c r="L287" s="129" t="str">
        <f>IF($D287="","",IF(ISBLANK(VLOOKUP($B287,'Section 2'!$C$16:$N$514,COLUMNS('Section 2'!$C$13:K$13),0)),"",VLOOKUP($B287,'Section 2'!$C$16:$N$514,COLUMNS('Section 2'!$C$13:K$13),0)))</f>
        <v/>
      </c>
      <c r="M287" s="129" t="str">
        <f>IF($D287="","",IF(ISBLANK(VLOOKUP($B287,'Section 2'!$C$16:$N$514,COLUMNS('Section 2'!$C$13:L$13),0)),"",VLOOKUP($B287,'Section 2'!$C$16:$N$514,COLUMNS('Section 2'!$C$13:L$13),0)))</f>
        <v/>
      </c>
      <c r="N287" s="129" t="str">
        <f>IF($D287="","",IF(ISBLANK(VLOOKUP($B287,'Section 2'!$C$16:$N$514,COLUMNS('Section 2'!$C$13:M$13),0)),"",VLOOKUP($B287,'Section 2'!$C$16:$N$514,COLUMNS('Section 2'!$C$13:M$13),0)))</f>
        <v/>
      </c>
      <c r="O287" s="130" t="str">
        <f>IF($M287=Lists!$K$4,IF(ISBLANK(VLOOKUP($B287,'Section 2'!$C$16:$N$514,COLUMNS('Section 2'!$C$13:N$13),0)),"",VLOOKUP($B287,'Section 2'!$C$16:$N$514,COLUMNS('Section 2'!$C$13:N$13),0)),"")</f>
        <v/>
      </c>
      <c r="P287" s="133"/>
      <c r="Q287" s="133"/>
      <c r="R287" s="133"/>
      <c r="S287" s="133"/>
      <c r="T287" s="133"/>
      <c r="U287" s="133"/>
      <c r="V287" s="133"/>
      <c r="W287" s="133"/>
      <c r="X287" s="133"/>
      <c r="Y287" s="133"/>
      <c r="Z287" s="133"/>
      <c r="AA287" s="133"/>
      <c r="AB287" s="133"/>
      <c r="AC287" s="133"/>
      <c r="AD287" s="133"/>
      <c r="AE287" s="133"/>
      <c r="AF287" s="133"/>
      <c r="AG287" s="133"/>
      <c r="AH287" s="133"/>
      <c r="AI287" s="133"/>
      <c r="AJ287" s="133"/>
      <c r="AK287" s="133"/>
      <c r="AL287" s="133"/>
      <c r="AM287" s="133"/>
      <c r="AN287" s="133"/>
      <c r="AO287" s="133"/>
      <c r="AP287" s="133"/>
      <c r="AQ287" s="133"/>
      <c r="AR287" s="133"/>
      <c r="AS287" s="133"/>
      <c r="AT287" s="133"/>
      <c r="AU287" s="133"/>
      <c r="AV287" s="133"/>
      <c r="AW287" s="133"/>
      <c r="AX287" s="133"/>
      <c r="AY287" s="133"/>
      <c r="AZ287" s="133"/>
      <c r="BA287" s="133"/>
      <c r="BB287" s="133"/>
      <c r="BC287" s="133"/>
      <c r="BD287" s="133"/>
      <c r="BE287" s="133"/>
      <c r="BF287" s="133"/>
      <c r="BG287" s="133"/>
      <c r="BH287" s="133"/>
      <c r="BI287" s="133"/>
      <c r="BJ287" s="133"/>
      <c r="BK287" s="133"/>
      <c r="BL287" s="133"/>
      <c r="BM287" s="133"/>
      <c r="BN287" s="133"/>
      <c r="BO287" s="133"/>
      <c r="BP287" s="133"/>
      <c r="BQ287" s="133"/>
      <c r="BR287" s="133"/>
      <c r="BS287" s="133"/>
      <c r="BT287" s="133"/>
      <c r="BU287" s="133"/>
      <c r="BV287" s="133"/>
      <c r="BW287" s="133"/>
      <c r="BX287" s="133"/>
      <c r="BY287" s="133"/>
      <c r="BZ287" s="133"/>
    </row>
    <row r="288" spans="1:78" s="53" customFormat="1" ht="12.75" customHeight="1" x14ac:dyDescent="0.25">
      <c r="A288" s="53" t="str">
        <f>IF(D288="","",ROWS($A$1:A288))</f>
        <v/>
      </c>
      <c r="B288" s="56">
        <v>287</v>
      </c>
      <c r="C288" s="129" t="str">
        <f t="shared" si="4"/>
        <v/>
      </c>
      <c r="D288" s="129" t="str">
        <f>IFERROR(VLOOKUP($B288,'Section 2'!$C$16:$N$514,COLUMNS('Section 2'!$C$13:C$13),0),"")</f>
        <v/>
      </c>
      <c r="E288" s="130" t="str">
        <f>IF($D288="","",IF(ISBLANK(VLOOKUP($B288,'Section 2'!$C$16:$N$514,COLUMNS('Section 2'!$C$13:D$13),0)),"",VLOOKUP($B288,'Section 2'!$C$16:$N$514,COLUMNS('Section 2'!$C$13:D$13),0)))</f>
        <v/>
      </c>
      <c r="F288" s="129" t="str">
        <f>IF($D288="","",IF(ISBLANK(VLOOKUP($B288,'Section 2'!$C$16:$N$514,COLUMNS('Section 2'!$C$13:E$13),0)),"",VLOOKUP($B288,'Section 2'!$C$16:$N$514,COLUMNS('Section 2'!$C$13:E$13),0)))</f>
        <v/>
      </c>
      <c r="G288" s="129" t="str">
        <f>IF($D288="","",IF(ISBLANK(VLOOKUP($B288,'Section 2'!$C$16:$N$514,COLUMNS('Section 2'!$C$13:F$13),0)),"",VLOOKUP($B288,'Section 2'!$C$16:$N$514,COLUMNS('Section 2'!$C$13:F$13),0)))</f>
        <v/>
      </c>
      <c r="H288" s="129" t="str">
        <f>IF($D288="","",IF(ISBLANK(VLOOKUP($B288,'Section 2'!$C$16:$N$514,COLUMNS('Section 2'!$C$13:G$13),0)),"",VLOOKUP($B288,'Section 2'!$C$16:$N$514,COLUMNS('Section 2'!$C$13:G$13),0)))</f>
        <v/>
      </c>
      <c r="I288" s="129" t="str">
        <f>IF($D288="","",IF(ISBLANK(VLOOKUP($B288,'Section 2'!$C$16:$N$514,COLUMNS('Section 2'!$C$13:H$13),0)),"",VLOOKUP($B288,'Section 2'!$C$16:$N$514,COLUMNS('Section 2'!$C$13:H$13),0)))</f>
        <v/>
      </c>
      <c r="J288" s="129" t="str">
        <f>IF($D288="","",IF(ISBLANK(VLOOKUP($B288,'Section 2'!$C$16:$N$514,COLUMNS('Section 2'!$C$13:I$13),0)),"",VLOOKUP($B288,'Section 2'!$C$16:$N$514,COLUMNS('Section 2'!$C$13:I$13),0)))</f>
        <v/>
      </c>
      <c r="K288" s="129" t="str">
        <f>IF($D288="","",IF(ISBLANK(VLOOKUP($B288,'Section 2'!$C$16:$N$514,COLUMNS('Section 2'!$C$13:J$13),0)),"",VLOOKUP($B288,'Section 2'!$C$16:$N$514,COLUMNS('Section 2'!$C$13:J$13),0)))</f>
        <v/>
      </c>
      <c r="L288" s="129" t="str">
        <f>IF($D288="","",IF(ISBLANK(VLOOKUP($B288,'Section 2'!$C$16:$N$514,COLUMNS('Section 2'!$C$13:K$13),0)),"",VLOOKUP($B288,'Section 2'!$C$16:$N$514,COLUMNS('Section 2'!$C$13:K$13),0)))</f>
        <v/>
      </c>
      <c r="M288" s="129" t="str">
        <f>IF($D288="","",IF(ISBLANK(VLOOKUP($B288,'Section 2'!$C$16:$N$514,COLUMNS('Section 2'!$C$13:L$13),0)),"",VLOOKUP($B288,'Section 2'!$C$16:$N$514,COLUMNS('Section 2'!$C$13:L$13),0)))</f>
        <v/>
      </c>
      <c r="N288" s="129" t="str">
        <f>IF($D288="","",IF(ISBLANK(VLOOKUP($B288,'Section 2'!$C$16:$N$514,COLUMNS('Section 2'!$C$13:M$13),0)),"",VLOOKUP($B288,'Section 2'!$C$16:$N$514,COLUMNS('Section 2'!$C$13:M$13),0)))</f>
        <v/>
      </c>
      <c r="O288" s="130" t="str">
        <f>IF($M288=Lists!$K$4,IF(ISBLANK(VLOOKUP($B288,'Section 2'!$C$16:$N$514,COLUMNS('Section 2'!$C$13:N$13),0)),"",VLOOKUP($B288,'Section 2'!$C$16:$N$514,COLUMNS('Section 2'!$C$13:N$13),0)),"")</f>
        <v/>
      </c>
      <c r="P288" s="133"/>
      <c r="Q288" s="133"/>
      <c r="R288" s="133"/>
      <c r="S288" s="133"/>
      <c r="T288" s="133"/>
      <c r="U288" s="133"/>
      <c r="V288" s="133"/>
      <c r="W288" s="133"/>
      <c r="X288" s="133"/>
      <c r="Y288" s="133"/>
      <c r="Z288" s="133"/>
      <c r="AA288" s="133"/>
      <c r="AB288" s="133"/>
      <c r="AC288" s="133"/>
      <c r="AD288" s="133"/>
      <c r="AE288" s="133"/>
      <c r="AF288" s="133"/>
      <c r="AG288" s="133"/>
      <c r="AH288" s="133"/>
      <c r="AI288" s="133"/>
      <c r="AJ288" s="133"/>
      <c r="AK288" s="133"/>
      <c r="AL288" s="133"/>
      <c r="AM288" s="133"/>
      <c r="AN288" s="133"/>
      <c r="AO288" s="133"/>
      <c r="AP288" s="133"/>
      <c r="AQ288" s="133"/>
      <c r="AR288" s="133"/>
      <c r="AS288" s="133"/>
      <c r="AT288" s="133"/>
      <c r="AU288" s="133"/>
      <c r="AV288" s="133"/>
      <c r="AW288" s="133"/>
      <c r="AX288" s="133"/>
      <c r="AY288" s="133"/>
      <c r="AZ288" s="133"/>
      <c r="BA288" s="133"/>
      <c r="BB288" s="133"/>
      <c r="BC288" s="133"/>
      <c r="BD288" s="133"/>
      <c r="BE288" s="133"/>
      <c r="BF288" s="133"/>
      <c r="BG288" s="133"/>
      <c r="BH288" s="133"/>
      <c r="BI288" s="133"/>
      <c r="BJ288" s="133"/>
      <c r="BK288" s="133"/>
      <c r="BL288" s="133"/>
      <c r="BM288" s="133"/>
      <c r="BN288" s="133"/>
      <c r="BO288" s="133"/>
      <c r="BP288" s="133"/>
      <c r="BQ288" s="133"/>
      <c r="BR288" s="133"/>
      <c r="BS288" s="133"/>
      <c r="BT288" s="133"/>
      <c r="BU288" s="133"/>
      <c r="BV288" s="133"/>
      <c r="BW288" s="133"/>
      <c r="BX288" s="133"/>
      <c r="BY288" s="133"/>
      <c r="BZ288" s="133"/>
    </row>
    <row r="289" spans="1:78" s="53" customFormat="1" ht="12.75" customHeight="1" x14ac:dyDescent="0.25">
      <c r="A289" s="53" t="str">
        <f>IF(D289="","",ROWS($A$1:A289))</f>
        <v/>
      </c>
      <c r="B289" s="56">
        <v>288</v>
      </c>
      <c r="C289" s="129" t="str">
        <f t="shared" si="4"/>
        <v/>
      </c>
      <c r="D289" s="129" t="str">
        <f>IFERROR(VLOOKUP($B289,'Section 2'!$C$16:$N$514,COLUMNS('Section 2'!$C$13:C$13),0),"")</f>
        <v/>
      </c>
      <c r="E289" s="130" t="str">
        <f>IF($D289="","",IF(ISBLANK(VLOOKUP($B289,'Section 2'!$C$16:$N$514,COLUMNS('Section 2'!$C$13:D$13),0)),"",VLOOKUP($B289,'Section 2'!$C$16:$N$514,COLUMNS('Section 2'!$C$13:D$13),0)))</f>
        <v/>
      </c>
      <c r="F289" s="129" t="str">
        <f>IF($D289="","",IF(ISBLANK(VLOOKUP($B289,'Section 2'!$C$16:$N$514,COLUMNS('Section 2'!$C$13:E$13),0)),"",VLOOKUP($B289,'Section 2'!$C$16:$N$514,COLUMNS('Section 2'!$C$13:E$13),0)))</f>
        <v/>
      </c>
      <c r="G289" s="129" t="str">
        <f>IF($D289="","",IF(ISBLANK(VLOOKUP($B289,'Section 2'!$C$16:$N$514,COLUMNS('Section 2'!$C$13:F$13),0)),"",VLOOKUP($B289,'Section 2'!$C$16:$N$514,COLUMNS('Section 2'!$C$13:F$13),0)))</f>
        <v/>
      </c>
      <c r="H289" s="129" t="str">
        <f>IF($D289="","",IF(ISBLANK(VLOOKUP($B289,'Section 2'!$C$16:$N$514,COLUMNS('Section 2'!$C$13:G$13),0)),"",VLOOKUP($B289,'Section 2'!$C$16:$N$514,COLUMNS('Section 2'!$C$13:G$13),0)))</f>
        <v/>
      </c>
      <c r="I289" s="129" t="str">
        <f>IF($D289="","",IF(ISBLANK(VLOOKUP($B289,'Section 2'!$C$16:$N$514,COLUMNS('Section 2'!$C$13:H$13),0)),"",VLOOKUP($B289,'Section 2'!$C$16:$N$514,COLUMNS('Section 2'!$C$13:H$13),0)))</f>
        <v/>
      </c>
      <c r="J289" s="129" t="str">
        <f>IF($D289="","",IF(ISBLANK(VLOOKUP($B289,'Section 2'!$C$16:$N$514,COLUMNS('Section 2'!$C$13:I$13),0)),"",VLOOKUP($B289,'Section 2'!$C$16:$N$514,COLUMNS('Section 2'!$C$13:I$13),0)))</f>
        <v/>
      </c>
      <c r="K289" s="129" t="str">
        <f>IF($D289="","",IF(ISBLANK(VLOOKUP($B289,'Section 2'!$C$16:$N$514,COLUMNS('Section 2'!$C$13:J$13),0)),"",VLOOKUP($B289,'Section 2'!$C$16:$N$514,COLUMNS('Section 2'!$C$13:J$13),0)))</f>
        <v/>
      </c>
      <c r="L289" s="129" t="str">
        <f>IF($D289="","",IF(ISBLANK(VLOOKUP($B289,'Section 2'!$C$16:$N$514,COLUMNS('Section 2'!$C$13:K$13),0)),"",VLOOKUP($B289,'Section 2'!$C$16:$N$514,COLUMNS('Section 2'!$C$13:K$13),0)))</f>
        <v/>
      </c>
      <c r="M289" s="129" t="str">
        <f>IF($D289="","",IF(ISBLANK(VLOOKUP($B289,'Section 2'!$C$16:$N$514,COLUMNS('Section 2'!$C$13:L$13),0)),"",VLOOKUP($B289,'Section 2'!$C$16:$N$514,COLUMNS('Section 2'!$C$13:L$13),0)))</f>
        <v/>
      </c>
      <c r="N289" s="129" t="str">
        <f>IF($D289="","",IF(ISBLANK(VLOOKUP($B289,'Section 2'!$C$16:$N$514,COLUMNS('Section 2'!$C$13:M$13),0)),"",VLOOKUP($B289,'Section 2'!$C$16:$N$514,COLUMNS('Section 2'!$C$13:M$13),0)))</f>
        <v/>
      </c>
      <c r="O289" s="130" t="str">
        <f>IF($M289=Lists!$K$4,IF(ISBLANK(VLOOKUP($B289,'Section 2'!$C$16:$N$514,COLUMNS('Section 2'!$C$13:N$13),0)),"",VLOOKUP($B289,'Section 2'!$C$16:$N$514,COLUMNS('Section 2'!$C$13:N$13),0)),"")</f>
        <v/>
      </c>
      <c r="P289" s="133"/>
      <c r="Q289" s="133"/>
      <c r="R289" s="133"/>
      <c r="S289" s="133"/>
      <c r="T289" s="133"/>
      <c r="U289" s="133"/>
      <c r="V289" s="133"/>
      <c r="W289" s="133"/>
      <c r="X289" s="133"/>
      <c r="Y289" s="133"/>
      <c r="Z289" s="133"/>
      <c r="AA289" s="133"/>
      <c r="AB289" s="133"/>
      <c r="AC289" s="133"/>
      <c r="AD289" s="133"/>
      <c r="AE289" s="133"/>
      <c r="AF289" s="133"/>
      <c r="AG289" s="133"/>
      <c r="AH289" s="133"/>
      <c r="AI289" s="133"/>
      <c r="AJ289" s="133"/>
      <c r="AK289" s="133"/>
      <c r="AL289" s="133"/>
      <c r="AM289" s="133"/>
      <c r="AN289" s="133"/>
      <c r="AO289" s="133"/>
      <c r="AP289" s="133"/>
      <c r="AQ289" s="133"/>
      <c r="AR289" s="133"/>
      <c r="AS289" s="133"/>
      <c r="AT289" s="133"/>
      <c r="AU289" s="133"/>
      <c r="AV289" s="133"/>
      <c r="AW289" s="133"/>
      <c r="AX289" s="133"/>
      <c r="AY289" s="133"/>
      <c r="AZ289" s="133"/>
      <c r="BA289" s="133"/>
      <c r="BB289" s="133"/>
      <c r="BC289" s="133"/>
      <c r="BD289" s="133"/>
      <c r="BE289" s="133"/>
      <c r="BF289" s="133"/>
      <c r="BG289" s="133"/>
      <c r="BH289" s="133"/>
      <c r="BI289" s="133"/>
      <c r="BJ289" s="133"/>
      <c r="BK289" s="133"/>
      <c r="BL289" s="133"/>
      <c r="BM289" s="133"/>
      <c r="BN289" s="133"/>
      <c r="BO289" s="133"/>
      <c r="BP289" s="133"/>
      <c r="BQ289" s="133"/>
      <c r="BR289" s="133"/>
      <c r="BS289" s="133"/>
      <c r="BT289" s="133"/>
      <c r="BU289" s="133"/>
      <c r="BV289" s="133"/>
      <c r="BW289" s="133"/>
      <c r="BX289" s="133"/>
      <c r="BY289" s="133"/>
      <c r="BZ289" s="133"/>
    </row>
    <row r="290" spans="1:78" s="53" customFormat="1" ht="12.75" customHeight="1" x14ac:dyDescent="0.25">
      <c r="A290" s="53" t="str">
        <f>IF(D290="","",ROWS($A$1:A290))</f>
        <v/>
      </c>
      <c r="B290" s="56">
        <v>289</v>
      </c>
      <c r="C290" s="129" t="str">
        <f t="shared" si="4"/>
        <v/>
      </c>
      <c r="D290" s="129" t="str">
        <f>IFERROR(VLOOKUP($B290,'Section 2'!$C$16:$N$514,COLUMNS('Section 2'!$C$13:C$13),0),"")</f>
        <v/>
      </c>
      <c r="E290" s="130" t="str">
        <f>IF($D290="","",IF(ISBLANK(VLOOKUP($B290,'Section 2'!$C$16:$N$514,COLUMNS('Section 2'!$C$13:D$13),0)),"",VLOOKUP($B290,'Section 2'!$C$16:$N$514,COLUMNS('Section 2'!$C$13:D$13),0)))</f>
        <v/>
      </c>
      <c r="F290" s="129" t="str">
        <f>IF($D290="","",IF(ISBLANK(VLOOKUP($B290,'Section 2'!$C$16:$N$514,COLUMNS('Section 2'!$C$13:E$13),0)),"",VLOOKUP($B290,'Section 2'!$C$16:$N$514,COLUMNS('Section 2'!$C$13:E$13),0)))</f>
        <v/>
      </c>
      <c r="G290" s="129" t="str">
        <f>IF($D290="","",IF(ISBLANK(VLOOKUP($B290,'Section 2'!$C$16:$N$514,COLUMNS('Section 2'!$C$13:F$13),0)),"",VLOOKUP($B290,'Section 2'!$C$16:$N$514,COLUMNS('Section 2'!$C$13:F$13),0)))</f>
        <v/>
      </c>
      <c r="H290" s="129" t="str">
        <f>IF($D290="","",IF(ISBLANK(VLOOKUP($B290,'Section 2'!$C$16:$N$514,COLUMNS('Section 2'!$C$13:G$13),0)),"",VLOOKUP($B290,'Section 2'!$C$16:$N$514,COLUMNS('Section 2'!$C$13:G$13),0)))</f>
        <v/>
      </c>
      <c r="I290" s="129" t="str">
        <f>IF($D290="","",IF(ISBLANK(VLOOKUP($B290,'Section 2'!$C$16:$N$514,COLUMNS('Section 2'!$C$13:H$13),0)),"",VLOOKUP($B290,'Section 2'!$C$16:$N$514,COLUMNS('Section 2'!$C$13:H$13),0)))</f>
        <v/>
      </c>
      <c r="J290" s="129" t="str">
        <f>IF($D290="","",IF(ISBLANK(VLOOKUP($B290,'Section 2'!$C$16:$N$514,COLUMNS('Section 2'!$C$13:I$13),0)),"",VLOOKUP($B290,'Section 2'!$C$16:$N$514,COLUMNS('Section 2'!$C$13:I$13),0)))</f>
        <v/>
      </c>
      <c r="K290" s="129" t="str">
        <f>IF($D290="","",IF(ISBLANK(VLOOKUP($B290,'Section 2'!$C$16:$N$514,COLUMNS('Section 2'!$C$13:J$13),0)),"",VLOOKUP($B290,'Section 2'!$C$16:$N$514,COLUMNS('Section 2'!$C$13:J$13),0)))</f>
        <v/>
      </c>
      <c r="L290" s="129" t="str">
        <f>IF($D290="","",IF(ISBLANK(VLOOKUP($B290,'Section 2'!$C$16:$N$514,COLUMNS('Section 2'!$C$13:K$13),0)),"",VLOOKUP($B290,'Section 2'!$C$16:$N$514,COLUMNS('Section 2'!$C$13:K$13),0)))</f>
        <v/>
      </c>
      <c r="M290" s="129" t="str">
        <f>IF($D290="","",IF(ISBLANK(VLOOKUP($B290,'Section 2'!$C$16:$N$514,COLUMNS('Section 2'!$C$13:L$13),0)),"",VLOOKUP($B290,'Section 2'!$C$16:$N$514,COLUMNS('Section 2'!$C$13:L$13),0)))</f>
        <v/>
      </c>
      <c r="N290" s="129" t="str">
        <f>IF($D290="","",IF(ISBLANK(VLOOKUP($B290,'Section 2'!$C$16:$N$514,COLUMNS('Section 2'!$C$13:M$13),0)),"",VLOOKUP($B290,'Section 2'!$C$16:$N$514,COLUMNS('Section 2'!$C$13:M$13),0)))</f>
        <v/>
      </c>
      <c r="O290" s="130" t="str">
        <f>IF($M290=Lists!$K$4,IF(ISBLANK(VLOOKUP($B290,'Section 2'!$C$16:$N$514,COLUMNS('Section 2'!$C$13:N$13),0)),"",VLOOKUP($B290,'Section 2'!$C$16:$N$514,COLUMNS('Section 2'!$C$13:N$13),0)),"")</f>
        <v/>
      </c>
      <c r="P290" s="133"/>
      <c r="Q290" s="133"/>
      <c r="R290" s="133"/>
      <c r="S290" s="133"/>
      <c r="T290" s="133"/>
      <c r="U290" s="133"/>
      <c r="V290" s="133"/>
      <c r="W290" s="133"/>
      <c r="X290" s="133"/>
      <c r="Y290" s="133"/>
      <c r="Z290" s="133"/>
      <c r="AA290" s="133"/>
      <c r="AB290" s="133"/>
      <c r="AC290" s="133"/>
      <c r="AD290" s="133"/>
      <c r="AE290" s="133"/>
      <c r="AF290" s="133"/>
      <c r="AG290" s="133"/>
      <c r="AH290" s="133"/>
      <c r="AI290" s="133"/>
      <c r="AJ290" s="133"/>
      <c r="AK290" s="133"/>
      <c r="AL290" s="133"/>
      <c r="AM290" s="133"/>
      <c r="AN290" s="133"/>
      <c r="AO290" s="133"/>
      <c r="AP290" s="133"/>
      <c r="AQ290" s="133"/>
      <c r="AR290" s="133"/>
      <c r="AS290" s="133"/>
      <c r="AT290" s="133"/>
      <c r="AU290" s="133"/>
      <c r="AV290" s="133"/>
      <c r="AW290" s="133"/>
      <c r="AX290" s="133"/>
      <c r="AY290" s="133"/>
      <c r="AZ290" s="133"/>
      <c r="BA290" s="133"/>
      <c r="BB290" s="133"/>
      <c r="BC290" s="133"/>
      <c r="BD290" s="133"/>
      <c r="BE290" s="133"/>
      <c r="BF290" s="133"/>
      <c r="BG290" s="133"/>
      <c r="BH290" s="133"/>
      <c r="BI290" s="133"/>
      <c r="BJ290" s="133"/>
      <c r="BK290" s="133"/>
      <c r="BL290" s="133"/>
      <c r="BM290" s="133"/>
      <c r="BN290" s="133"/>
      <c r="BO290" s="133"/>
      <c r="BP290" s="133"/>
      <c r="BQ290" s="133"/>
      <c r="BR290" s="133"/>
      <c r="BS290" s="133"/>
      <c r="BT290" s="133"/>
      <c r="BU290" s="133"/>
      <c r="BV290" s="133"/>
      <c r="BW290" s="133"/>
      <c r="BX290" s="133"/>
      <c r="BY290" s="133"/>
      <c r="BZ290" s="133"/>
    </row>
    <row r="291" spans="1:78" s="53" customFormat="1" ht="12.75" customHeight="1" x14ac:dyDescent="0.25">
      <c r="A291" s="53" t="str">
        <f>IF(D291="","",ROWS($A$1:A291))</f>
        <v/>
      </c>
      <c r="B291" s="56">
        <v>290</v>
      </c>
      <c r="C291" s="129" t="str">
        <f t="shared" si="4"/>
        <v/>
      </c>
      <c r="D291" s="129" t="str">
        <f>IFERROR(VLOOKUP($B291,'Section 2'!$C$16:$N$514,COLUMNS('Section 2'!$C$13:C$13),0),"")</f>
        <v/>
      </c>
      <c r="E291" s="130" t="str">
        <f>IF($D291="","",IF(ISBLANK(VLOOKUP($B291,'Section 2'!$C$16:$N$514,COLUMNS('Section 2'!$C$13:D$13),0)),"",VLOOKUP($B291,'Section 2'!$C$16:$N$514,COLUMNS('Section 2'!$C$13:D$13),0)))</f>
        <v/>
      </c>
      <c r="F291" s="129" t="str">
        <f>IF($D291="","",IF(ISBLANK(VLOOKUP($B291,'Section 2'!$C$16:$N$514,COLUMNS('Section 2'!$C$13:E$13),0)),"",VLOOKUP($B291,'Section 2'!$C$16:$N$514,COLUMNS('Section 2'!$C$13:E$13),0)))</f>
        <v/>
      </c>
      <c r="G291" s="129" t="str">
        <f>IF($D291="","",IF(ISBLANK(VLOOKUP($B291,'Section 2'!$C$16:$N$514,COLUMNS('Section 2'!$C$13:F$13),0)),"",VLOOKUP($B291,'Section 2'!$C$16:$N$514,COLUMNS('Section 2'!$C$13:F$13),0)))</f>
        <v/>
      </c>
      <c r="H291" s="129" t="str">
        <f>IF($D291="","",IF(ISBLANK(VLOOKUP($B291,'Section 2'!$C$16:$N$514,COLUMNS('Section 2'!$C$13:G$13),0)),"",VLOOKUP($B291,'Section 2'!$C$16:$N$514,COLUMNS('Section 2'!$C$13:G$13),0)))</f>
        <v/>
      </c>
      <c r="I291" s="129" t="str">
        <f>IF($D291="","",IF(ISBLANK(VLOOKUP($B291,'Section 2'!$C$16:$N$514,COLUMNS('Section 2'!$C$13:H$13),0)),"",VLOOKUP($B291,'Section 2'!$C$16:$N$514,COLUMNS('Section 2'!$C$13:H$13),0)))</f>
        <v/>
      </c>
      <c r="J291" s="129" t="str">
        <f>IF($D291="","",IF(ISBLANK(VLOOKUP($B291,'Section 2'!$C$16:$N$514,COLUMNS('Section 2'!$C$13:I$13),0)),"",VLOOKUP($B291,'Section 2'!$C$16:$N$514,COLUMNS('Section 2'!$C$13:I$13),0)))</f>
        <v/>
      </c>
      <c r="K291" s="129" t="str">
        <f>IF($D291="","",IF(ISBLANK(VLOOKUP($B291,'Section 2'!$C$16:$N$514,COLUMNS('Section 2'!$C$13:J$13),0)),"",VLOOKUP($B291,'Section 2'!$C$16:$N$514,COLUMNS('Section 2'!$C$13:J$13),0)))</f>
        <v/>
      </c>
      <c r="L291" s="129" t="str">
        <f>IF($D291="","",IF(ISBLANK(VLOOKUP($B291,'Section 2'!$C$16:$N$514,COLUMNS('Section 2'!$C$13:K$13),0)),"",VLOOKUP($B291,'Section 2'!$C$16:$N$514,COLUMNS('Section 2'!$C$13:K$13),0)))</f>
        <v/>
      </c>
      <c r="M291" s="129" t="str">
        <f>IF($D291="","",IF(ISBLANK(VLOOKUP($B291,'Section 2'!$C$16:$N$514,COLUMNS('Section 2'!$C$13:L$13),0)),"",VLOOKUP($B291,'Section 2'!$C$16:$N$514,COLUMNS('Section 2'!$C$13:L$13),0)))</f>
        <v/>
      </c>
      <c r="N291" s="129" t="str">
        <f>IF($D291="","",IF(ISBLANK(VLOOKUP($B291,'Section 2'!$C$16:$N$514,COLUMNS('Section 2'!$C$13:M$13),0)),"",VLOOKUP($B291,'Section 2'!$C$16:$N$514,COLUMNS('Section 2'!$C$13:M$13),0)))</f>
        <v/>
      </c>
      <c r="O291" s="130" t="str">
        <f>IF($M291=Lists!$K$4,IF(ISBLANK(VLOOKUP($B291,'Section 2'!$C$16:$N$514,COLUMNS('Section 2'!$C$13:N$13),0)),"",VLOOKUP($B291,'Section 2'!$C$16:$N$514,COLUMNS('Section 2'!$C$13:N$13),0)),"")</f>
        <v/>
      </c>
      <c r="P291" s="133"/>
      <c r="Q291" s="133"/>
      <c r="R291" s="133"/>
      <c r="S291" s="133"/>
      <c r="T291" s="133"/>
      <c r="U291" s="133"/>
      <c r="V291" s="133"/>
      <c r="W291" s="133"/>
      <c r="X291" s="133"/>
      <c r="Y291" s="133"/>
      <c r="Z291" s="133"/>
      <c r="AA291" s="133"/>
      <c r="AB291" s="133"/>
      <c r="AC291" s="133"/>
      <c r="AD291" s="133"/>
      <c r="AE291" s="133"/>
      <c r="AF291" s="133"/>
      <c r="AG291" s="133"/>
      <c r="AH291" s="133"/>
      <c r="AI291" s="133"/>
      <c r="AJ291" s="133"/>
      <c r="AK291" s="133"/>
      <c r="AL291" s="133"/>
      <c r="AM291" s="133"/>
      <c r="AN291" s="133"/>
      <c r="AO291" s="133"/>
      <c r="AP291" s="133"/>
      <c r="AQ291" s="133"/>
      <c r="AR291" s="133"/>
      <c r="AS291" s="133"/>
      <c r="AT291" s="133"/>
      <c r="AU291" s="133"/>
      <c r="AV291" s="133"/>
      <c r="AW291" s="133"/>
      <c r="AX291" s="133"/>
      <c r="AY291" s="133"/>
      <c r="AZ291" s="133"/>
      <c r="BA291" s="133"/>
      <c r="BB291" s="133"/>
      <c r="BC291" s="133"/>
      <c r="BD291" s="133"/>
      <c r="BE291" s="133"/>
      <c r="BF291" s="133"/>
      <c r="BG291" s="133"/>
      <c r="BH291" s="133"/>
      <c r="BI291" s="133"/>
      <c r="BJ291" s="133"/>
      <c r="BK291" s="133"/>
      <c r="BL291" s="133"/>
      <c r="BM291" s="133"/>
      <c r="BN291" s="133"/>
      <c r="BO291" s="133"/>
      <c r="BP291" s="133"/>
      <c r="BQ291" s="133"/>
      <c r="BR291" s="133"/>
      <c r="BS291" s="133"/>
      <c r="BT291" s="133"/>
      <c r="BU291" s="133"/>
      <c r="BV291" s="133"/>
      <c r="BW291" s="133"/>
      <c r="BX291" s="133"/>
      <c r="BY291" s="133"/>
      <c r="BZ291" s="133"/>
    </row>
    <row r="292" spans="1:78" s="53" customFormat="1" ht="12.75" customHeight="1" x14ac:dyDescent="0.25">
      <c r="A292" s="53" t="str">
        <f>IF(D292="","",ROWS($A$1:A292))</f>
        <v/>
      </c>
      <c r="B292" s="56">
        <v>291</v>
      </c>
      <c r="C292" s="129" t="str">
        <f t="shared" si="4"/>
        <v/>
      </c>
      <c r="D292" s="129" t="str">
        <f>IFERROR(VLOOKUP($B292,'Section 2'!$C$16:$N$514,COLUMNS('Section 2'!$C$13:C$13),0),"")</f>
        <v/>
      </c>
      <c r="E292" s="130" t="str">
        <f>IF($D292="","",IF(ISBLANK(VLOOKUP($B292,'Section 2'!$C$16:$N$514,COLUMNS('Section 2'!$C$13:D$13),0)),"",VLOOKUP($B292,'Section 2'!$C$16:$N$514,COLUMNS('Section 2'!$C$13:D$13),0)))</f>
        <v/>
      </c>
      <c r="F292" s="129" t="str">
        <f>IF($D292="","",IF(ISBLANK(VLOOKUP($B292,'Section 2'!$C$16:$N$514,COLUMNS('Section 2'!$C$13:E$13),0)),"",VLOOKUP($B292,'Section 2'!$C$16:$N$514,COLUMNS('Section 2'!$C$13:E$13),0)))</f>
        <v/>
      </c>
      <c r="G292" s="129" t="str">
        <f>IF($D292="","",IF(ISBLANK(VLOOKUP($B292,'Section 2'!$C$16:$N$514,COLUMNS('Section 2'!$C$13:F$13),0)),"",VLOOKUP($B292,'Section 2'!$C$16:$N$514,COLUMNS('Section 2'!$C$13:F$13),0)))</f>
        <v/>
      </c>
      <c r="H292" s="129" t="str">
        <f>IF($D292="","",IF(ISBLANK(VLOOKUP($B292,'Section 2'!$C$16:$N$514,COLUMNS('Section 2'!$C$13:G$13),0)),"",VLOOKUP($B292,'Section 2'!$C$16:$N$514,COLUMNS('Section 2'!$C$13:G$13),0)))</f>
        <v/>
      </c>
      <c r="I292" s="129" t="str">
        <f>IF($D292="","",IF(ISBLANK(VLOOKUP($B292,'Section 2'!$C$16:$N$514,COLUMNS('Section 2'!$C$13:H$13),0)),"",VLOOKUP($B292,'Section 2'!$C$16:$N$514,COLUMNS('Section 2'!$C$13:H$13),0)))</f>
        <v/>
      </c>
      <c r="J292" s="129" t="str">
        <f>IF($D292="","",IF(ISBLANK(VLOOKUP($B292,'Section 2'!$C$16:$N$514,COLUMNS('Section 2'!$C$13:I$13),0)),"",VLOOKUP($B292,'Section 2'!$C$16:$N$514,COLUMNS('Section 2'!$C$13:I$13),0)))</f>
        <v/>
      </c>
      <c r="K292" s="129" t="str">
        <f>IF($D292="","",IF(ISBLANK(VLOOKUP($B292,'Section 2'!$C$16:$N$514,COLUMNS('Section 2'!$C$13:J$13),0)),"",VLOOKUP($B292,'Section 2'!$C$16:$N$514,COLUMNS('Section 2'!$C$13:J$13),0)))</f>
        <v/>
      </c>
      <c r="L292" s="129" t="str">
        <f>IF($D292="","",IF(ISBLANK(VLOOKUP($B292,'Section 2'!$C$16:$N$514,COLUMNS('Section 2'!$C$13:K$13),0)),"",VLOOKUP($B292,'Section 2'!$C$16:$N$514,COLUMNS('Section 2'!$C$13:K$13),0)))</f>
        <v/>
      </c>
      <c r="M292" s="129" t="str">
        <f>IF($D292="","",IF(ISBLANK(VLOOKUP($B292,'Section 2'!$C$16:$N$514,COLUMNS('Section 2'!$C$13:L$13),0)),"",VLOOKUP($B292,'Section 2'!$C$16:$N$514,COLUMNS('Section 2'!$C$13:L$13),0)))</f>
        <v/>
      </c>
      <c r="N292" s="129" t="str">
        <f>IF($D292="","",IF(ISBLANK(VLOOKUP($B292,'Section 2'!$C$16:$N$514,COLUMNS('Section 2'!$C$13:M$13),0)),"",VLOOKUP($B292,'Section 2'!$C$16:$N$514,COLUMNS('Section 2'!$C$13:M$13),0)))</f>
        <v/>
      </c>
      <c r="O292" s="130" t="str">
        <f>IF($M292=Lists!$K$4,IF(ISBLANK(VLOOKUP($B292,'Section 2'!$C$16:$N$514,COLUMNS('Section 2'!$C$13:N$13),0)),"",VLOOKUP($B292,'Section 2'!$C$16:$N$514,COLUMNS('Section 2'!$C$13:N$13),0)),"")</f>
        <v/>
      </c>
      <c r="P292" s="133"/>
      <c r="Q292" s="133"/>
      <c r="R292" s="133"/>
      <c r="S292" s="133"/>
      <c r="T292" s="133"/>
      <c r="U292" s="133"/>
      <c r="V292" s="133"/>
      <c r="W292" s="133"/>
      <c r="X292" s="133"/>
      <c r="Y292" s="133"/>
      <c r="Z292" s="133"/>
      <c r="AA292" s="133"/>
      <c r="AB292" s="133"/>
      <c r="AC292" s="133"/>
      <c r="AD292" s="133"/>
      <c r="AE292" s="133"/>
      <c r="AF292" s="133"/>
      <c r="AG292" s="133"/>
      <c r="AH292" s="133"/>
      <c r="AI292" s="133"/>
      <c r="AJ292" s="133"/>
      <c r="AK292" s="133"/>
      <c r="AL292" s="133"/>
      <c r="AM292" s="133"/>
      <c r="AN292" s="133"/>
      <c r="AO292" s="133"/>
      <c r="AP292" s="133"/>
      <c r="AQ292" s="133"/>
      <c r="AR292" s="133"/>
      <c r="AS292" s="133"/>
      <c r="AT292" s="133"/>
      <c r="AU292" s="133"/>
      <c r="AV292" s="133"/>
      <c r="AW292" s="133"/>
      <c r="AX292" s="133"/>
      <c r="AY292" s="133"/>
      <c r="AZ292" s="133"/>
      <c r="BA292" s="133"/>
      <c r="BB292" s="133"/>
      <c r="BC292" s="133"/>
      <c r="BD292" s="133"/>
      <c r="BE292" s="133"/>
      <c r="BF292" s="133"/>
      <c r="BG292" s="133"/>
      <c r="BH292" s="133"/>
      <c r="BI292" s="133"/>
      <c r="BJ292" s="133"/>
      <c r="BK292" s="133"/>
      <c r="BL292" s="133"/>
      <c r="BM292" s="133"/>
      <c r="BN292" s="133"/>
      <c r="BO292" s="133"/>
      <c r="BP292" s="133"/>
      <c r="BQ292" s="133"/>
      <c r="BR292" s="133"/>
      <c r="BS292" s="133"/>
      <c r="BT292" s="133"/>
      <c r="BU292" s="133"/>
      <c r="BV292" s="133"/>
      <c r="BW292" s="133"/>
      <c r="BX292" s="133"/>
      <c r="BY292" s="133"/>
      <c r="BZ292" s="133"/>
    </row>
    <row r="293" spans="1:78" s="53" customFormat="1" ht="12.75" customHeight="1" x14ac:dyDescent="0.25">
      <c r="A293" s="53" t="str">
        <f>IF(D293="","",ROWS($A$1:A293))</f>
        <v/>
      </c>
      <c r="B293" s="56">
        <v>292</v>
      </c>
      <c r="C293" s="129" t="str">
        <f t="shared" si="4"/>
        <v/>
      </c>
      <c r="D293" s="129" t="str">
        <f>IFERROR(VLOOKUP($B293,'Section 2'!$C$16:$N$514,COLUMNS('Section 2'!$C$13:C$13),0),"")</f>
        <v/>
      </c>
      <c r="E293" s="130" t="str">
        <f>IF($D293="","",IF(ISBLANK(VLOOKUP($B293,'Section 2'!$C$16:$N$514,COLUMNS('Section 2'!$C$13:D$13),0)),"",VLOOKUP($B293,'Section 2'!$C$16:$N$514,COLUMNS('Section 2'!$C$13:D$13),0)))</f>
        <v/>
      </c>
      <c r="F293" s="129" t="str">
        <f>IF($D293="","",IF(ISBLANK(VLOOKUP($B293,'Section 2'!$C$16:$N$514,COLUMNS('Section 2'!$C$13:E$13),0)),"",VLOOKUP($B293,'Section 2'!$C$16:$N$514,COLUMNS('Section 2'!$C$13:E$13),0)))</f>
        <v/>
      </c>
      <c r="G293" s="129" t="str">
        <f>IF($D293="","",IF(ISBLANK(VLOOKUP($B293,'Section 2'!$C$16:$N$514,COLUMNS('Section 2'!$C$13:F$13),0)),"",VLOOKUP($B293,'Section 2'!$C$16:$N$514,COLUMNS('Section 2'!$C$13:F$13),0)))</f>
        <v/>
      </c>
      <c r="H293" s="129" t="str">
        <f>IF($D293="","",IF(ISBLANK(VLOOKUP($B293,'Section 2'!$C$16:$N$514,COLUMNS('Section 2'!$C$13:G$13),0)),"",VLOOKUP($B293,'Section 2'!$C$16:$N$514,COLUMNS('Section 2'!$C$13:G$13),0)))</f>
        <v/>
      </c>
      <c r="I293" s="129" t="str">
        <f>IF($D293="","",IF(ISBLANK(VLOOKUP($B293,'Section 2'!$C$16:$N$514,COLUMNS('Section 2'!$C$13:H$13),0)),"",VLOOKUP($B293,'Section 2'!$C$16:$N$514,COLUMNS('Section 2'!$C$13:H$13),0)))</f>
        <v/>
      </c>
      <c r="J293" s="129" t="str">
        <f>IF($D293="","",IF(ISBLANK(VLOOKUP($B293,'Section 2'!$C$16:$N$514,COLUMNS('Section 2'!$C$13:I$13),0)),"",VLOOKUP($B293,'Section 2'!$C$16:$N$514,COLUMNS('Section 2'!$C$13:I$13),0)))</f>
        <v/>
      </c>
      <c r="K293" s="129" t="str">
        <f>IF($D293="","",IF(ISBLANK(VLOOKUP($B293,'Section 2'!$C$16:$N$514,COLUMNS('Section 2'!$C$13:J$13),0)),"",VLOOKUP($B293,'Section 2'!$C$16:$N$514,COLUMNS('Section 2'!$C$13:J$13),0)))</f>
        <v/>
      </c>
      <c r="L293" s="129" t="str">
        <f>IF($D293="","",IF(ISBLANK(VLOOKUP($B293,'Section 2'!$C$16:$N$514,COLUMNS('Section 2'!$C$13:K$13),0)),"",VLOOKUP($B293,'Section 2'!$C$16:$N$514,COLUMNS('Section 2'!$C$13:K$13),0)))</f>
        <v/>
      </c>
      <c r="M293" s="129" t="str">
        <f>IF($D293="","",IF(ISBLANK(VLOOKUP($B293,'Section 2'!$C$16:$N$514,COLUMNS('Section 2'!$C$13:L$13),0)),"",VLOOKUP($B293,'Section 2'!$C$16:$N$514,COLUMNS('Section 2'!$C$13:L$13),0)))</f>
        <v/>
      </c>
      <c r="N293" s="129" t="str">
        <f>IF($D293="","",IF(ISBLANK(VLOOKUP($B293,'Section 2'!$C$16:$N$514,COLUMNS('Section 2'!$C$13:M$13),0)),"",VLOOKUP($B293,'Section 2'!$C$16:$N$514,COLUMNS('Section 2'!$C$13:M$13),0)))</f>
        <v/>
      </c>
      <c r="O293" s="130" t="str">
        <f>IF($M293=Lists!$K$4,IF(ISBLANK(VLOOKUP($B293,'Section 2'!$C$16:$N$514,COLUMNS('Section 2'!$C$13:N$13),0)),"",VLOOKUP($B293,'Section 2'!$C$16:$N$514,COLUMNS('Section 2'!$C$13:N$13),0)),"")</f>
        <v/>
      </c>
      <c r="P293" s="133"/>
      <c r="Q293" s="133"/>
      <c r="R293" s="133"/>
      <c r="S293" s="133"/>
      <c r="T293" s="133"/>
      <c r="U293" s="133"/>
      <c r="V293" s="133"/>
      <c r="W293" s="133"/>
      <c r="X293" s="133"/>
      <c r="Y293" s="133"/>
      <c r="Z293" s="133"/>
      <c r="AA293" s="133"/>
      <c r="AB293" s="133"/>
      <c r="AC293" s="133"/>
      <c r="AD293" s="133"/>
      <c r="AE293" s="133"/>
      <c r="AF293" s="133"/>
      <c r="AG293" s="133"/>
      <c r="AH293" s="133"/>
      <c r="AI293" s="133"/>
      <c r="AJ293" s="133"/>
      <c r="AK293" s="133"/>
      <c r="AL293" s="133"/>
      <c r="AM293" s="133"/>
      <c r="AN293" s="133"/>
      <c r="AO293" s="133"/>
      <c r="AP293" s="133"/>
      <c r="AQ293" s="133"/>
      <c r="AR293" s="133"/>
      <c r="AS293" s="133"/>
      <c r="AT293" s="133"/>
      <c r="AU293" s="133"/>
      <c r="AV293" s="133"/>
      <c r="AW293" s="133"/>
      <c r="AX293" s="133"/>
      <c r="AY293" s="133"/>
      <c r="AZ293" s="133"/>
      <c r="BA293" s="133"/>
      <c r="BB293" s="133"/>
      <c r="BC293" s="133"/>
      <c r="BD293" s="133"/>
      <c r="BE293" s="133"/>
      <c r="BF293" s="133"/>
      <c r="BG293" s="133"/>
      <c r="BH293" s="133"/>
      <c r="BI293" s="133"/>
      <c r="BJ293" s="133"/>
      <c r="BK293" s="133"/>
      <c r="BL293" s="133"/>
      <c r="BM293" s="133"/>
      <c r="BN293" s="133"/>
      <c r="BO293" s="133"/>
      <c r="BP293" s="133"/>
      <c r="BQ293" s="133"/>
      <c r="BR293" s="133"/>
      <c r="BS293" s="133"/>
      <c r="BT293" s="133"/>
      <c r="BU293" s="133"/>
      <c r="BV293" s="133"/>
      <c r="BW293" s="133"/>
      <c r="BX293" s="133"/>
      <c r="BY293" s="133"/>
      <c r="BZ293" s="133"/>
    </row>
    <row r="294" spans="1:78" s="53" customFormat="1" ht="12.75" customHeight="1" x14ac:dyDescent="0.25">
      <c r="A294" s="53" t="str">
        <f>IF(D294="","",ROWS($A$1:A294))</f>
        <v/>
      </c>
      <c r="B294" s="56">
        <v>293</v>
      </c>
      <c r="C294" s="129" t="str">
        <f t="shared" si="4"/>
        <v/>
      </c>
      <c r="D294" s="129" t="str">
        <f>IFERROR(VLOOKUP($B294,'Section 2'!$C$16:$N$514,COLUMNS('Section 2'!$C$13:C$13),0),"")</f>
        <v/>
      </c>
      <c r="E294" s="130" t="str">
        <f>IF($D294="","",IF(ISBLANK(VLOOKUP($B294,'Section 2'!$C$16:$N$514,COLUMNS('Section 2'!$C$13:D$13),0)),"",VLOOKUP($B294,'Section 2'!$C$16:$N$514,COLUMNS('Section 2'!$C$13:D$13),0)))</f>
        <v/>
      </c>
      <c r="F294" s="129" t="str">
        <f>IF($D294="","",IF(ISBLANK(VLOOKUP($B294,'Section 2'!$C$16:$N$514,COLUMNS('Section 2'!$C$13:E$13),0)),"",VLOOKUP($B294,'Section 2'!$C$16:$N$514,COLUMNS('Section 2'!$C$13:E$13),0)))</f>
        <v/>
      </c>
      <c r="G294" s="129" t="str">
        <f>IF($D294="","",IF(ISBLANK(VLOOKUP($B294,'Section 2'!$C$16:$N$514,COLUMNS('Section 2'!$C$13:F$13),0)),"",VLOOKUP($B294,'Section 2'!$C$16:$N$514,COLUMNS('Section 2'!$C$13:F$13),0)))</f>
        <v/>
      </c>
      <c r="H294" s="129" t="str">
        <f>IF($D294="","",IF(ISBLANK(VLOOKUP($B294,'Section 2'!$C$16:$N$514,COLUMNS('Section 2'!$C$13:G$13),0)),"",VLOOKUP($B294,'Section 2'!$C$16:$N$514,COLUMNS('Section 2'!$C$13:G$13),0)))</f>
        <v/>
      </c>
      <c r="I294" s="129" t="str">
        <f>IF($D294="","",IF(ISBLANK(VLOOKUP($B294,'Section 2'!$C$16:$N$514,COLUMNS('Section 2'!$C$13:H$13),0)),"",VLOOKUP($B294,'Section 2'!$C$16:$N$514,COLUMNS('Section 2'!$C$13:H$13),0)))</f>
        <v/>
      </c>
      <c r="J294" s="129" t="str">
        <f>IF($D294="","",IF(ISBLANK(VLOOKUP($B294,'Section 2'!$C$16:$N$514,COLUMNS('Section 2'!$C$13:I$13),0)),"",VLOOKUP($B294,'Section 2'!$C$16:$N$514,COLUMNS('Section 2'!$C$13:I$13),0)))</f>
        <v/>
      </c>
      <c r="K294" s="129" t="str">
        <f>IF($D294="","",IF(ISBLANK(VLOOKUP($B294,'Section 2'!$C$16:$N$514,COLUMNS('Section 2'!$C$13:J$13),0)),"",VLOOKUP($B294,'Section 2'!$C$16:$N$514,COLUMNS('Section 2'!$C$13:J$13),0)))</f>
        <v/>
      </c>
      <c r="L294" s="129" t="str">
        <f>IF($D294="","",IF(ISBLANK(VLOOKUP($B294,'Section 2'!$C$16:$N$514,COLUMNS('Section 2'!$C$13:K$13),0)),"",VLOOKUP($B294,'Section 2'!$C$16:$N$514,COLUMNS('Section 2'!$C$13:K$13),0)))</f>
        <v/>
      </c>
      <c r="M294" s="129" t="str">
        <f>IF($D294="","",IF(ISBLANK(VLOOKUP($B294,'Section 2'!$C$16:$N$514,COLUMNS('Section 2'!$C$13:L$13),0)),"",VLOOKUP($B294,'Section 2'!$C$16:$N$514,COLUMNS('Section 2'!$C$13:L$13),0)))</f>
        <v/>
      </c>
      <c r="N294" s="129" t="str">
        <f>IF($D294="","",IF(ISBLANK(VLOOKUP($B294,'Section 2'!$C$16:$N$514,COLUMNS('Section 2'!$C$13:M$13),0)),"",VLOOKUP($B294,'Section 2'!$C$16:$N$514,COLUMNS('Section 2'!$C$13:M$13),0)))</f>
        <v/>
      </c>
      <c r="O294" s="130" t="str">
        <f>IF($M294=Lists!$K$4,IF(ISBLANK(VLOOKUP($B294,'Section 2'!$C$16:$N$514,COLUMNS('Section 2'!$C$13:N$13),0)),"",VLOOKUP($B294,'Section 2'!$C$16:$N$514,COLUMNS('Section 2'!$C$13:N$13),0)),"")</f>
        <v/>
      </c>
      <c r="P294" s="133"/>
      <c r="Q294" s="133"/>
      <c r="R294" s="133"/>
      <c r="S294" s="133"/>
      <c r="T294" s="133"/>
      <c r="U294" s="133"/>
      <c r="V294" s="133"/>
      <c r="W294" s="133"/>
      <c r="X294" s="133"/>
      <c r="Y294" s="133"/>
      <c r="Z294" s="133"/>
      <c r="AA294" s="133"/>
      <c r="AB294" s="133"/>
      <c r="AC294" s="133"/>
      <c r="AD294" s="133"/>
      <c r="AE294" s="133"/>
      <c r="AF294" s="133"/>
      <c r="AG294" s="133"/>
      <c r="AH294" s="133"/>
      <c r="AI294" s="133"/>
      <c r="AJ294" s="133"/>
      <c r="AK294" s="133"/>
      <c r="AL294" s="133"/>
      <c r="AM294" s="133"/>
      <c r="AN294" s="133"/>
      <c r="AO294" s="133"/>
      <c r="AP294" s="133"/>
      <c r="AQ294" s="133"/>
      <c r="AR294" s="133"/>
      <c r="AS294" s="133"/>
      <c r="AT294" s="133"/>
      <c r="AU294" s="133"/>
      <c r="AV294" s="133"/>
      <c r="AW294" s="133"/>
      <c r="AX294" s="133"/>
      <c r="AY294" s="133"/>
      <c r="AZ294" s="133"/>
      <c r="BA294" s="133"/>
      <c r="BB294" s="133"/>
      <c r="BC294" s="133"/>
      <c r="BD294" s="133"/>
      <c r="BE294" s="133"/>
      <c r="BF294" s="133"/>
      <c r="BG294" s="133"/>
      <c r="BH294" s="133"/>
      <c r="BI294" s="133"/>
      <c r="BJ294" s="133"/>
      <c r="BK294" s="133"/>
      <c r="BL294" s="133"/>
      <c r="BM294" s="133"/>
      <c r="BN294" s="133"/>
      <c r="BO294" s="133"/>
      <c r="BP294" s="133"/>
      <c r="BQ294" s="133"/>
      <c r="BR294" s="133"/>
      <c r="BS294" s="133"/>
      <c r="BT294" s="133"/>
      <c r="BU294" s="133"/>
      <c r="BV294" s="133"/>
      <c r="BW294" s="133"/>
      <c r="BX294" s="133"/>
      <c r="BY294" s="133"/>
      <c r="BZ294" s="133"/>
    </row>
    <row r="295" spans="1:78" s="53" customFormat="1" ht="12.75" customHeight="1" x14ac:dyDescent="0.25">
      <c r="A295" s="53" t="str">
        <f>IF(D295="","",ROWS($A$1:A295))</f>
        <v/>
      </c>
      <c r="B295" s="56">
        <v>294</v>
      </c>
      <c r="C295" s="129" t="str">
        <f t="shared" si="4"/>
        <v/>
      </c>
      <c r="D295" s="129" t="str">
        <f>IFERROR(VLOOKUP($B295,'Section 2'!$C$16:$N$514,COLUMNS('Section 2'!$C$13:C$13),0),"")</f>
        <v/>
      </c>
      <c r="E295" s="130" t="str">
        <f>IF($D295="","",IF(ISBLANK(VLOOKUP($B295,'Section 2'!$C$16:$N$514,COLUMNS('Section 2'!$C$13:D$13),0)),"",VLOOKUP($B295,'Section 2'!$C$16:$N$514,COLUMNS('Section 2'!$C$13:D$13),0)))</f>
        <v/>
      </c>
      <c r="F295" s="129" t="str">
        <f>IF($D295="","",IF(ISBLANK(VLOOKUP($B295,'Section 2'!$C$16:$N$514,COLUMNS('Section 2'!$C$13:E$13),0)),"",VLOOKUP($B295,'Section 2'!$C$16:$N$514,COLUMNS('Section 2'!$C$13:E$13),0)))</f>
        <v/>
      </c>
      <c r="G295" s="129" t="str">
        <f>IF($D295="","",IF(ISBLANK(VLOOKUP($B295,'Section 2'!$C$16:$N$514,COLUMNS('Section 2'!$C$13:F$13),0)),"",VLOOKUP($B295,'Section 2'!$C$16:$N$514,COLUMNS('Section 2'!$C$13:F$13),0)))</f>
        <v/>
      </c>
      <c r="H295" s="129" t="str">
        <f>IF($D295="","",IF(ISBLANK(VLOOKUP($B295,'Section 2'!$C$16:$N$514,COLUMNS('Section 2'!$C$13:G$13),0)),"",VLOOKUP($B295,'Section 2'!$C$16:$N$514,COLUMNS('Section 2'!$C$13:G$13),0)))</f>
        <v/>
      </c>
      <c r="I295" s="129" t="str">
        <f>IF($D295="","",IF(ISBLANK(VLOOKUP($B295,'Section 2'!$C$16:$N$514,COLUMNS('Section 2'!$C$13:H$13),0)),"",VLOOKUP($B295,'Section 2'!$C$16:$N$514,COLUMNS('Section 2'!$C$13:H$13),0)))</f>
        <v/>
      </c>
      <c r="J295" s="129" t="str">
        <f>IF($D295="","",IF(ISBLANK(VLOOKUP($B295,'Section 2'!$C$16:$N$514,COLUMNS('Section 2'!$C$13:I$13),0)),"",VLOOKUP($B295,'Section 2'!$C$16:$N$514,COLUMNS('Section 2'!$C$13:I$13),0)))</f>
        <v/>
      </c>
      <c r="K295" s="129" t="str">
        <f>IF($D295="","",IF(ISBLANK(VLOOKUP($B295,'Section 2'!$C$16:$N$514,COLUMNS('Section 2'!$C$13:J$13),0)),"",VLOOKUP($B295,'Section 2'!$C$16:$N$514,COLUMNS('Section 2'!$C$13:J$13),0)))</f>
        <v/>
      </c>
      <c r="L295" s="129" t="str">
        <f>IF($D295="","",IF(ISBLANK(VLOOKUP($B295,'Section 2'!$C$16:$N$514,COLUMNS('Section 2'!$C$13:K$13),0)),"",VLOOKUP($B295,'Section 2'!$C$16:$N$514,COLUMNS('Section 2'!$C$13:K$13),0)))</f>
        <v/>
      </c>
      <c r="M295" s="129" t="str">
        <f>IF($D295="","",IF(ISBLANK(VLOOKUP($B295,'Section 2'!$C$16:$N$514,COLUMNS('Section 2'!$C$13:L$13),0)),"",VLOOKUP($B295,'Section 2'!$C$16:$N$514,COLUMNS('Section 2'!$C$13:L$13),0)))</f>
        <v/>
      </c>
      <c r="N295" s="129" t="str">
        <f>IF($D295="","",IF(ISBLANK(VLOOKUP($B295,'Section 2'!$C$16:$N$514,COLUMNS('Section 2'!$C$13:M$13),0)),"",VLOOKUP($B295,'Section 2'!$C$16:$N$514,COLUMNS('Section 2'!$C$13:M$13),0)))</f>
        <v/>
      </c>
      <c r="O295" s="130" t="str">
        <f>IF($M295=Lists!$K$4,IF(ISBLANK(VLOOKUP($B295,'Section 2'!$C$16:$N$514,COLUMNS('Section 2'!$C$13:N$13),0)),"",VLOOKUP($B295,'Section 2'!$C$16:$N$514,COLUMNS('Section 2'!$C$13:N$13),0)),"")</f>
        <v/>
      </c>
      <c r="P295" s="133"/>
      <c r="Q295" s="133"/>
      <c r="R295" s="133"/>
      <c r="S295" s="133"/>
      <c r="T295" s="133"/>
      <c r="U295" s="133"/>
      <c r="V295" s="133"/>
      <c r="W295" s="133"/>
      <c r="X295" s="133"/>
      <c r="Y295" s="133"/>
      <c r="Z295" s="133"/>
      <c r="AA295" s="133"/>
      <c r="AB295" s="133"/>
      <c r="AC295" s="133"/>
      <c r="AD295" s="133"/>
      <c r="AE295" s="133"/>
      <c r="AF295" s="133"/>
      <c r="AG295" s="133"/>
      <c r="AH295" s="133"/>
      <c r="AI295" s="133"/>
      <c r="AJ295" s="133"/>
      <c r="AK295" s="133"/>
      <c r="AL295" s="133"/>
      <c r="AM295" s="133"/>
      <c r="AN295" s="133"/>
      <c r="AO295" s="133"/>
      <c r="AP295" s="133"/>
      <c r="AQ295" s="133"/>
      <c r="AR295" s="133"/>
      <c r="AS295" s="133"/>
      <c r="AT295" s="133"/>
      <c r="AU295" s="133"/>
      <c r="AV295" s="133"/>
      <c r="AW295" s="133"/>
      <c r="AX295" s="133"/>
      <c r="AY295" s="133"/>
      <c r="AZ295" s="133"/>
      <c r="BA295" s="133"/>
      <c r="BB295" s="133"/>
      <c r="BC295" s="133"/>
      <c r="BD295" s="133"/>
      <c r="BE295" s="133"/>
      <c r="BF295" s="133"/>
      <c r="BG295" s="133"/>
      <c r="BH295" s="133"/>
      <c r="BI295" s="133"/>
      <c r="BJ295" s="133"/>
      <c r="BK295" s="133"/>
      <c r="BL295" s="133"/>
      <c r="BM295" s="133"/>
      <c r="BN295" s="133"/>
      <c r="BO295" s="133"/>
      <c r="BP295" s="133"/>
      <c r="BQ295" s="133"/>
      <c r="BR295" s="133"/>
      <c r="BS295" s="133"/>
      <c r="BT295" s="133"/>
      <c r="BU295" s="133"/>
      <c r="BV295" s="133"/>
      <c r="BW295" s="133"/>
      <c r="BX295" s="133"/>
      <c r="BY295" s="133"/>
      <c r="BZ295" s="133"/>
    </row>
    <row r="296" spans="1:78" s="53" customFormat="1" ht="12.75" customHeight="1" x14ac:dyDescent="0.25">
      <c r="A296" s="53" t="str">
        <f>IF(D296="","",ROWS($A$1:A296))</f>
        <v/>
      </c>
      <c r="B296" s="56">
        <v>295</v>
      </c>
      <c r="C296" s="129" t="str">
        <f t="shared" si="4"/>
        <v/>
      </c>
      <c r="D296" s="129" t="str">
        <f>IFERROR(VLOOKUP($B296,'Section 2'!$C$16:$N$514,COLUMNS('Section 2'!$C$13:C$13),0),"")</f>
        <v/>
      </c>
      <c r="E296" s="130" t="str">
        <f>IF($D296="","",IF(ISBLANK(VLOOKUP($B296,'Section 2'!$C$16:$N$514,COLUMNS('Section 2'!$C$13:D$13),0)),"",VLOOKUP($B296,'Section 2'!$C$16:$N$514,COLUMNS('Section 2'!$C$13:D$13),0)))</f>
        <v/>
      </c>
      <c r="F296" s="129" t="str">
        <f>IF($D296="","",IF(ISBLANK(VLOOKUP($B296,'Section 2'!$C$16:$N$514,COLUMNS('Section 2'!$C$13:E$13),0)),"",VLOOKUP($B296,'Section 2'!$C$16:$N$514,COLUMNS('Section 2'!$C$13:E$13),0)))</f>
        <v/>
      </c>
      <c r="G296" s="129" t="str">
        <f>IF($D296="","",IF(ISBLANK(VLOOKUP($B296,'Section 2'!$C$16:$N$514,COLUMNS('Section 2'!$C$13:F$13),0)),"",VLOOKUP($B296,'Section 2'!$C$16:$N$514,COLUMNS('Section 2'!$C$13:F$13),0)))</f>
        <v/>
      </c>
      <c r="H296" s="129" t="str">
        <f>IF($D296="","",IF(ISBLANK(VLOOKUP($B296,'Section 2'!$C$16:$N$514,COLUMNS('Section 2'!$C$13:G$13),0)),"",VLOOKUP($B296,'Section 2'!$C$16:$N$514,COLUMNS('Section 2'!$C$13:G$13),0)))</f>
        <v/>
      </c>
      <c r="I296" s="129" t="str">
        <f>IF($D296="","",IF(ISBLANK(VLOOKUP($B296,'Section 2'!$C$16:$N$514,COLUMNS('Section 2'!$C$13:H$13),0)),"",VLOOKUP($B296,'Section 2'!$C$16:$N$514,COLUMNS('Section 2'!$C$13:H$13),0)))</f>
        <v/>
      </c>
      <c r="J296" s="129" t="str">
        <f>IF($D296="","",IF(ISBLANK(VLOOKUP($B296,'Section 2'!$C$16:$N$514,COLUMNS('Section 2'!$C$13:I$13),0)),"",VLOOKUP($B296,'Section 2'!$C$16:$N$514,COLUMNS('Section 2'!$C$13:I$13),0)))</f>
        <v/>
      </c>
      <c r="K296" s="129" t="str">
        <f>IF($D296="","",IF(ISBLANK(VLOOKUP($B296,'Section 2'!$C$16:$N$514,COLUMNS('Section 2'!$C$13:J$13),0)),"",VLOOKUP($B296,'Section 2'!$C$16:$N$514,COLUMNS('Section 2'!$C$13:J$13),0)))</f>
        <v/>
      </c>
      <c r="L296" s="129" t="str">
        <f>IF($D296="","",IF(ISBLANK(VLOOKUP($B296,'Section 2'!$C$16:$N$514,COLUMNS('Section 2'!$C$13:K$13),0)),"",VLOOKUP($B296,'Section 2'!$C$16:$N$514,COLUMNS('Section 2'!$C$13:K$13),0)))</f>
        <v/>
      </c>
      <c r="M296" s="129" t="str">
        <f>IF($D296="","",IF(ISBLANK(VLOOKUP($B296,'Section 2'!$C$16:$N$514,COLUMNS('Section 2'!$C$13:L$13),0)),"",VLOOKUP($B296,'Section 2'!$C$16:$N$514,COLUMNS('Section 2'!$C$13:L$13),0)))</f>
        <v/>
      </c>
      <c r="N296" s="129" t="str">
        <f>IF($D296="","",IF(ISBLANK(VLOOKUP($B296,'Section 2'!$C$16:$N$514,COLUMNS('Section 2'!$C$13:M$13),0)),"",VLOOKUP($B296,'Section 2'!$C$16:$N$514,COLUMNS('Section 2'!$C$13:M$13),0)))</f>
        <v/>
      </c>
      <c r="O296" s="130" t="str">
        <f>IF($M296=Lists!$K$4,IF(ISBLANK(VLOOKUP($B296,'Section 2'!$C$16:$N$514,COLUMNS('Section 2'!$C$13:N$13),0)),"",VLOOKUP($B296,'Section 2'!$C$16:$N$514,COLUMNS('Section 2'!$C$13:N$13),0)),"")</f>
        <v/>
      </c>
      <c r="P296" s="133"/>
      <c r="Q296" s="133"/>
      <c r="R296" s="133"/>
      <c r="S296" s="133"/>
      <c r="T296" s="133"/>
      <c r="U296" s="133"/>
      <c r="V296" s="133"/>
      <c r="W296" s="133"/>
      <c r="X296" s="133"/>
      <c r="Y296" s="133"/>
      <c r="Z296" s="133"/>
      <c r="AA296" s="133"/>
      <c r="AB296" s="133"/>
      <c r="AC296" s="133"/>
      <c r="AD296" s="133"/>
      <c r="AE296" s="133"/>
      <c r="AF296" s="133"/>
      <c r="AG296" s="133"/>
      <c r="AH296" s="133"/>
      <c r="AI296" s="133"/>
      <c r="AJ296" s="133"/>
      <c r="AK296" s="133"/>
      <c r="AL296" s="133"/>
      <c r="AM296" s="133"/>
      <c r="AN296" s="133"/>
      <c r="AO296" s="133"/>
      <c r="AP296" s="133"/>
      <c r="AQ296" s="133"/>
      <c r="AR296" s="133"/>
      <c r="AS296" s="133"/>
      <c r="AT296" s="133"/>
      <c r="AU296" s="133"/>
      <c r="AV296" s="133"/>
      <c r="AW296" s="133"/>
      <c r="AX296" s="133"/>
      <c r="AY296" s="133"/>
      <c r="AZ296" s="133"/>
      <c r="BA296" s="133"/>
      <c r="BB296" s="133"/>
      <c r="BC296" s="133"/>
      <c r="BD296" s="133"/>
      <c r="BE296" s="133"/>
      <c r="BF296" s="133"/>
      <c r="BG296" s="133"/>
      <c r="BH296" s="133"/>
      <c r="BI296" s="133"/>
      <c r="BJ296" s="133"/>
      <c r="BK296" s="133"/>
      <c r="BL296" s="133"/>
      <c r="BM296" s="133"/>
      <c r="BN296" s="133"/>
      <c r="BO296" s="133"/>
      <c r="BP296" s="133"/>
      <c r="BQ296" s="133"/>
      <c r="BR296" s="133"/>
      <c r="BS296" s="133"/>
      <c r="BT296" s="133"/>
      <c r="BU296" s="133"/>
      <c r="BV296" s="133"/>
      <c r="BW296" s="133"/>
      <c r="BX296" s="133"/>
      <c r="BY296" s="133"/>
      <c r="BZ296" s="133"/>
    </row>
    <row r="297" spans="1:78" s="53" customFormat="1" ht="12.75" customHeight="1" x14ac:dyDescent="0.25">
      <c r="A297" s="53" t="str">
        <f>IF(D297="","",ROWS($A$1:A297))</f>
        <v/>
      </c>
      <c r="B297" s="56">
        <v>296</v>
      </c>
      <c r="C297" s="129" t="str">
        <f t="shared" si="4"/>
        <v/>
      </c>
      <c r="D297" s="129" t="str">
        <f>IFERROR(VLOOKUP($B297,'Section 2'!$C$16:$N$514,COLUMNS('Section 2'!$C$13:C$13),0),"")</f>
        <v/>
      </c>
      <c r="E297" s="130" t="str">
        <f>IF($D297="","",IF(ISBLANK(VLOOKUP($B297,'Section 2'!$C$16:$N$514,COLUMNS('Section 2'!$C$13:D$13),0)),"",VLOOKUP($B297,'Section 2'!$C$16:$N$514,COLUMNS('Section 2'!$C$13:D$13),0)))</f>
        <v/>
      </c>
      <c r="F297" s="129" t="str">
        <f>IF($D297="","",IF(ISBLANK(VLOOKUP($B297,'Section 2'!$C$16:$N$514,COLUMNS('Section 2'!$C$13:E$13),0)),"",VLOOKUP($B297,'Section 2'!$C$16:$N$514,COLUMNS('Section 2'!$C$13:E$13),0)))</f>
        <v/>
      </c>
      <c r="G297" s="129" t="str">
        <f>IF($D297="","",IF(ISBLANK(VLOOKUP($B297,'Section 2'!$C$16:$N$514,COLUMNS('Section 2'!$C$13:F$13),0)),"",VLOOKUP($B297,'Section 2'!$C$16:$N$514,COLUMNS('Section 2'!$C$13:F$13),0)))</f>
        <v/>
      </c>
      <c r="H297" s="129" t="str">
        <f>IF($D297="","",IF(ISBLANK(VLOOKUP($B297,'Section 2'!$C$16:$N$514,COLUMNS('Section 2'!$C$13:G$13),0)),"",VLOOKUP($B297,'Section 2'!$C$16:$N$514,COLUMNS('Section 2'!$C$13:G$13),0)))</f>
        <v/>
      </c>
      <c r="I297" s="129" t="str">
        <f>IF($D297="","",IF(ISBLANK(VLOOKUP($B297,'Section 2'!$C$16:$N$514,COLUMNS('Section 2'!$C$13:H$13),0)),"",VLOOKUP($B297,'Section 2'!$C$16:$N$514,COLUMNS('Section 2'!$C$13:H$13),0)))</f>
        <v/>
      </c>
      <c r="J297" s="129" t="str">
        <f>IF($D297="","",IF(ISBLANK(VLOOKUP($B297,'Section 2'!$C$16:$N$514,COLUMNS('Section 2'!$C$13:I$13),0)),"",VLOOKUP($B297,'Section 2'!$C$16:$N$514,COLUMNS('Section 2'!$C$13:I$13),0)))</f>
        <v/>
      </c>
      <c r="K297" s="129" t="str">
        <f>IF($D297="","",IF(ISBLANK(VLOOKUP($B297,'Section 2'!$C$16:$N$514,COLUMNS('Section 2'!$C$13:J$13),0)),"",VLOOKUP($B297,'Section 2'!$C$16:$N$514,COLUMNS('Section 2'!$C$13:J$13),0)))</f>
        <v/>
      </c>
      <c r="L297" s="129" t="str">
        <f>IF($D297="","",IF(ISBLANK(VLOOKUP($B297,'Section 2'!$C$16:$N$514,COLUMNS('Section 2'!$C$13:K$13),0)),"",VLOOKUP($B297,'Section 2'!$C$16:$N$514,COLUMNS('Section 2'!$C$13:K$13),0)))</f>
        <v/>
      </c>
      <c r="M297" s="129" t="str">
        <f>IF($D297="","",IF(ISBLANK(VLOOKUP($B297,'Section 2'!$C$16:$N$514,COLUMNS('Section 2'!$C$13:L$13),0)),"",VLOOKUP($B297,'Section 2'!$C$16:$N$514,COLUMNS('Section 2'!$C$13:L$13),0)))</f>
        <v/>
      </c>
      <c r="N297" s="129" t="str">
        <f>IF($D297="","",IF(ISBLANK(VLOOKUP($B297,'Section 2'!$C$16:$N$514,COLUMNS('Section 2'!$C$13:M$13),0)),"",VLOOKUP($B297,'Section 2'!$C$16:$N$514,COLUMNS('Section 2'!$C$13:M$13),0)))</f>
        <v/>
      </c>
      <c r="O297" s="130" t="str">
        <f>IF($M297=Lists!$K$4,IF(ISBLANK(VLOOKUP($B297,'Section 2'!$C$16:$N$514,COLUMNS('Section 2'!$C$13:N$13),0)),"",VLOOKUP($B297,'Section 2'!$C$16:$N$514,COLUMNS('Section 2'!$C$13:N$13),0)),"")</f>
        <v/>
      </c>
      <c r="P297" s="133"/>
      <c r="Q297" s="133"/>
      <c r="R297" s="133"/>
      <c r="S297" s="133"/>
      <c r="T297" s="133"/>
      <c r="U297" s="133"/>
      <c r="V297" s="133"/>
      <c r="W297" s="133"/>
      <c r="X297" s="133"/>
      <c r="Y297" s="133"/>
      <c r="Z297" s="133"/>
      <c r="AA297" s="133"/>
      <c r="AB297" s="133"/>
      <c r="AC297" s="133"/>
      <c r="AD297" s="133"/>
      <c r="AE297" s="133"/>
      <c r="AF297" s="133"/>
      <c r="AG297" s="133"/>
      <c r="AH297" s="133"/>
      <c r="AI297" s="133"/>
      <c r="AJ297" s="133"/>
      <c r="AK297" s="133"/>
      <c r="AL297" s="133"/>
      <c r="AM297" s="133"/>
      <c r="AN297" s="133"/>
      <c r="AO297" s="133"/>
      <c r="AP297" s="133"/>
      <c r="AQ297" s="133"/>
      <c r="AR297" s="133"/>
      <c r="AS297" s="133"/>
      <c r="AT297" s="133"/>
      <c r="AU297" s="133"/>
      <c r="AV297" s="133"/>
      <c r="AW297" s="133"/>
      <c r="AX297" s="133"/>
      <c r="AY297" s="133"/>
      <c r="AZ297" s="133"/>
      <c r="BA297" s="133"/>
      <c r="BB297" s="133"/>
      <c r="BC297" s="133"/>
      <c r="BD297" s="133"/>
      <c r="BE297" s="133"/>
      <c r="BF297" s="133"/>
      <c r="BG297" s="133"/>
      <c r="BH297" s="133"/>
      <c r="BI297" s="133"/>
      <c r="BJ297" s="133"/>
      <c r="BK297" s="133"/>
      <c r="BL297" s="133"/>
      <c r="BM297" s="133"/>
      <c r="BN297" s="133"/>
      <c r="BO297" s="133"/>
      <c r="BP297" s="133"/>
      <c r="BQ297" s="133"/>
      <c r="BR297" s="133"/>
      <c r="BS297" s="133"/>
      <c r="BT297" s="133"/>
      <c r="BU297" s="133"/>
      <c r="BV297" s="133"/>
      <c r="BW297" s="133"/>
      <c r="BX297" s="133"/>
      <c r="BY297" s="133"/>
      <c r="BZ297" s="133"/>
    </row>
    <row r="298" spans="1:78" s="53" customFormat="1" ht="12.75" customHeight="1" x14ac:dyDescent="0.25">
      <c r="A298" s="53" t="str">
        <f>IF(D298="","",ROWS($A$1:A298))</f>
        <v/>
      </c>
      <c r="B298" s="56">
        <v>297</v>
      </c>
      <c r="C298" s="129" t="str">
        <f t="shared" si="4"/>
        <v/>
      </c>
      <c r="D298" s="129" t="str">
        <f>IFERROR(VLOOKUP($B298,'Section 2'!$C$16:$N$514,COLUMNS('Section 2'!$C$13:C$13),0),"")</f>
        <v/>
      </c>
      <c r="E298" s="130" t="str">
        <f>IF($D298="","",IF(ISBLANK(VLOOKUP($B298,'Section 2'!$C$16:$N$514,COLUMNS('Section 2'!$C$13:D$13),0)),"",VLOOKUP($B298,'Section 2'!$C$16:$N$514,COLUMNS('Section 2'!$C$13:D$13),0)))</f>
        <v/>
      </c>
      <c r="F298" s="129" t="str">
        <f>IF($D298="","",IF(ISBLANK(VLOOKUP($B298,'Section 2'!$C$16:$N$514,COLUMNS('Section 2'!$C$13:E$13),0)),"",VLOOKUP($B298,'Section 2'!$C$16:$N$514,COLUMNS('Section 2'!$C$13:E$13),0)))</f>
        <v/>
      </c>
      <c r="G298" s="129" t="str">
        <f>IF($D298="","",IF(ISBLANK(VLOOKUP($B298,'Section 2'!$C$16:$N$514,COLUMNS('Section 2'!$C$13:F$13),0)),"",VLOOKUP($B298,'Section 2'!$C$16:$N$514,COLUMNS('Section 2'!$C$13:F$13),0)))</f>
        <v/>
      </c>
      <c r="H298" s="129" t="str">
        <f>IF($D298="","",IF(ISBLANK(VLOOKUP($B298,'Section 2'!$C$16:$N$514,COLUMNS('Section 2'!$C$13:G$13),0)),"",VLOOKUP($B298,'Section 2'!$C$16:$N$514,COLUMNS('Section 2'!$C$13:G$13),0)))</f>
        <v/>
      </c>
      <c r="I298" s="129" t="str">
        <f>IF($D298="","",IF(ISBLANK(VLOOKUP($B298,'Section 2'!$C$16:$N$514,COLUMNS('Section 2'!$C$13:H$13),0)),"",VLOOKUP($B298,'Section 2'!$C$16:$N$514,COLUMNS('Section 2'!$C$13:H$13),0)))</f>
        <v/>
      </c>
      <c r="J298" s="129" t="str">
        <f>IF($D298="","",IF(ISBLANK(VLOOKUP($B298,'Section 2'!$C$16:$N$514,COLUMNS('Section 2'!$C$13:I$13),0)),"",VLOOKUP($B298,'Section 2'!$C$16:$N$514,COLUMNS('Section 2'!$C$13:I$13),0)))</f>
        <v/>
      </c>
      <c r="K298" s="129" t="str">
        <f>IF($D298="","",IF(ISBLANK(VLOOKUP($B298,'Section 2'!$C$16:$N$514,COLUMNS('Section 2'!$C$13:J$13),0)),"",VLOOKUP($B298,'Section 2'!$C$16:$N$514,COLUMNS('Section 2'!$C$13:J$13),0)))</f>
        <v/>
      </c>
      <c r="L298" s="129" t="str">
        <f>IF($D298="","",IF(ISBLANK(VLOOKUP($B298,'Section 2'!$C$16:$N$514,COLUMNS('Section 2'!$C$13:K$13),0)),"",VLOOKUP($B298,'Section 2'!$C$16:$N$514,COLUMNS('Section 2'!$C$13:K$13),0)))</f>
        <v/>
      </c>
      <c r="M298" s="129" t="str">
        <f>IF($D298="","",IF(ISBLANK(VLOOKUP($B298,'Section 2'!$C$16:$N$514,COLUMNS('Section 2'!$C$13:L$13),0)),"",VLOOKUP($B298,'Section 2'!$C$16:$N$514,COLUMNS('Section 2'!$C$13:L$13),0)))</f>
        <v/>
      </c>
      <c r="N298" s="129" t="str">
        <f>IF($D298="","",IF(ISBLANK(VLOOKUP($B298,'Section 2'!$C$16:$N$514,COLUMNS('Section 2'!$C$13:M$13),0)),"",VLOOKUP($B298,'Section 2'!$C$16:$N$514,COLUMNS('Section 2'!$C$13:M$13),0)))</f>
        <v/>
      </c>
      <c r="O298" s="130" t="str">
        <f>IF($M298=Lists!$K$4,IF(ISBLANK(VLOOKUP($B298,'Section 2'!$C$16:$N$514,COLUMNS('Section 2'!$C$13:N$13),0)),"",VLOOKUP($B298,'Section 2'!$C$16:$N$514,COLUMNS('Section 2'!$C$13:N$13),0)),"")</f>
        <v/>
      </c>
      <c r="P298" s="133"/>
      <c r="Q298" s="133"/>
      <c r="R298" s="133"/>
      <c r="S298" s="133"/>
      <c r="T298" s="133"/>
      <c r="U298" s="133"/>
      <c r="V298" s="133"/>
      <c r="W298" s="133"/>
      <c r="X298" s="133"/>
      <c r="Y298" s="133"/>
      <c r="Z298" s="133"/>
      <c r="AA298" s="133"/>
      <c r="AB298" s="133"/>
      <c r="AC298" s="133"/>
      <c r="AD298" s="133"/>
      <c r="AE298" s="133"/>
      <c r="AF298" s="133"/>
      <c r="AG298" s="133"/>
      <c r="AH298" s="133"/>
      <c r="AI298" s="133"/>
      <c r="AJ298" s="133"/>
      <c r="AK298" s="133"/>
      <c r="AL298" s="133"/>
      <c r="AM298" s="133"/>
      <c r="AN298" s="133"/>
      <c r="AO298" s="133"/>
      <c r="AP298" s="133"/>
      <c r="AQ298" s="133"/>
      <c r="AR298" s="133"/>
      <c r="AS298" s="133"/>
      <c r="AT298" s="133"/>
      <c r="AU298" s="133"/>
      <c r="AV298" s="133"/>
      <c r="AW298" s="133"/>
      <c r="AX298" s="133"/>
      <c r="AY298" s="133"/>
      <c r="AZ298" s="133"/>
      <c r="BA298" s="133"/>
      <c r="BB298" s="133"/>
      <c r="BC298" s="133"/>
      <c r="BD298" s="133"/>
      <c r="BE298" s="133"/>
      <c r="BF298" s="133"/>
      <c r="BG298" s="133"/>
      <c r="BH298" s="133"/>
      <c r="BI298" s="133"/>
      <c r="BJ298" s="133"/>
      <c r="BK298" s="133"/>
      <c r="BL298" s="133"/>
      <c r="BM298" s="133"/>
      <c r="BN298" s="133"/>
      <c r="BO298" s="133"/>
      <c r="BP298" s="133"/>
      <c r="BQ298" s="133"/>
      <c r="BR298" s="133"/>
      <c r="BS298" s="133"/>
      <c r="BT298" s="133"/>
      <c r="BU298" s="133"/>
      <c r="BV298" s="133"/>
      <c r="BW298" s="133"/>
      <c r="BX298" s="133"/>
      <c r="BY298" s="133"/>
      <c r="BZ298" s="133"/>
    </row>
    <row r="299" spans="1:78" s="53" customFormat="1" ht="12.75" customHeight="1" x14ac:dyDescent="0.25">
      <c r="A299" s="53" t="str">
        <f>IF(D299="","",ROWS($A$1:A299))</f>
        <v/>
      </c>
      <c r="B299" s="56">
        <v>298</v>
      </c>
      <c r="C299" s="129" t="str">
        <f t="shared" si="4"/>
        <v/>
      </c>
      <c r="D299" s="129" t="str">
        <f>IFERROR(VLOOKUP($B299,'Section 2'!$C$16:$N$514,COLUMNS('Section 2'!$C$13:C$13),0),"")</f>
        <v/>
      </c>
      <c r="E299" s="130" t="str">
        <f>IF($D299="","",IF(ISBLANK(VLOOKUP($B299,'Section 2'!$C$16:$N$514,COLUMNS('Section 2'!$C$13:D$13),0)),"",VLOOKUP($B299,'Section 2'!$C$16:$N$514,COLUMNS('Section 2'!$C$13:D$13),0)))</f>
        <v/>
      </c>
      <c r="F299" s="129" t="str">
        <f>IF($D299="","",IF(ISBLANK(VLOOKUP($B299,'Section 2'!$C$16:$N$514,COLUMNS('Section 2'!$C$13:E$13),0)),"",VLOOKUP($B299,'Section 2'!$C$16:$N$514,COLUMNS('Section 2'!$C$13:E$13),0)))</f>
        <v/>
      </c>
      <c r="G299" s="129" t="str">
        <f>IF($D299="","",IF(ISBLANK(VLOOKUP($B299,'Section 2'!$C$16:$N$514,COLUMNS('Section 2'!$C$13:F$13),0)),"",VLOOKUP($B299,'Section 2'!$C$16:$N$514,COLUMNS('Section 2'!$C$13:F$13),0)))</f>
        <v/>
      </c>
      <c r="H299" s="129" t="str">
        <f>IF($D299="","",IF(ISBLANK(VLOOKUP($B299,'Section 2'!$C$16:$N$514,COLUMNS('Section 2'!$C$13:G$13),0)),"",VLOOKUP($B299,'Section 2'!$C$16:$N$514,COLUMNS('Section 2'!$C$13:G$13),0)))</f>
        <v/>
      </c>
      <c r="I299" s="129" t="str">
        <f>IF($D299="","",IF(ISBLANK(VLOOKUP($B299,'Section 2'!$C$16:$N$514,COLUMNS('Section 2'!$C$13:H$13),0)),"",VLOOKUP($B299,'Section 2'!$C$16:$N$514,COLUMNS('Section 2'!$C$13:H$13),0)))</f>
        <v/>
      </c>
      <c r="J299" s="129" t="str">
        <f>IF($D299="","",IF(ISBLANK(VLOOKUP($B299,'Section 2'!$C$16:$N$514,COLUMNS('Section 2'!$C$13:I$13),0)),"",VLOOKUP($B299,'Section 2'!$C$16:$N$514,COLUMNS('Section 2'!$C$13:I$13),0)))</f>
        <v/>
      </c>
      <c r="K299" s="129" t="str">
        <f>IF($D299="","",IF(ISBLANK(VLOOKUP($B299,'Section 2'!$C$16:$N$514,COLUMNS('Section 2'!$C$13:J$13),0)),"",VLOOKUP($B299,'Section 2'!$C$16:$N$514,COLUMNS('Section 2'!$C$13:J$13),0)))</f>
        <v/>
      </c>
      <c r="L299" s="129" t="str">
        <f>IF($D299="","",IF(ISBLANK(VLOOKUP($B299,'Section 2'!$C$16:$N$514,COLUMNS('Section 2'!$C$13:K$13),0)),"",VLOOKUP($B299,'Section 2'!$C$16:$N$514,COLUMNS('Section 2'!$C$13:K$13),0)))</f>
        <v/>
      </c>
      <c r="M299" s="129" t="str">
        <f>IF($D299="","",IF(ISBLANK(VLOOKUP($B299,'Section 2'!$C$16:$N$514,COLUMNS('Section 2'!$C$13:L$13),0)),"",VLOOKUP($B299,'Section 2'!$C$16:$N$514,COLUMNS('Section 2'!$C$13:L$13),0)))</f>
        <v/>
      </c>
      <c r="N299" s="129" t="str">
        <f>IF($D299="","",IF(ISBLANK(VLOOKUP($B299,'Section 2'!$C$16:$N$514,COLUMNS('Section 2'!$C$13:M$13),0)),"",VLOOKUP($B299,'Section 2'!$C$16:$N$514,COLUMNS('Section 2'!$C$13:M$13),0)))</f>
        <v/>
      </c>
      <c r="O299" s="130" t="str">
        <f>IF($M299=Lists!$K$4,IF(ISBLANK(VLOOKUP($B299,'Section 2'!$C$16:$N$514,COLUMNS('Section 2'!$C$13:N$13),0)),"",VLOOKUP($B299,'Section 2'!$C$16:$N$514,COLUMNS('Section 2'!$C$13:N$13),0)),"")</f>
        <v/>
      </c>
      <c r="P299" s="133"/>
      <c r="Q299" s="133"/>
      <c r="R299" s="133"/>
      <c r="S299" s="133"/>
      <c r="T299" s="133"/>
      <c r="U299" s="133"/>
      <c r="V299" s="133"/>
      <c r="W299" s="133"/>
      <c r="X299" s="133"/>
      <c r="Y299" s="133"/>
      <c r="Z299" s="133"/>
      <c r="AA299" s="133"/>
      <c r="AB299" s="133"/>
      <c r="AC299" s="133"/>
      <c r="AD299" s="133"/>
      <c r="AE299" s="133"/>
      <c r="AF299" s="133"/>
      <c r="AG299" s="133"/>
      <c r="AH299" s="133"/>
      <c r="AI299" s="133"/>
      <c r="AJ299" s="133"/>
      <c r="AK299" s="133"/>
      <c r="AL299" s="133"/>
      <c r="AM299" s="133"/>
      <c r="AN299" s="133"/>
      <c r="AO299" s="133"/>
      <c r="AP299" s="133"/>
      <c r="AQ299" s="133"/>
      <c r="AR299" s="133"/>
      <c r="AS299" s="133"/>
      <c r="AT299" s="133"/>
      <c r="AU299" s="133"/>
      <c r="AV299" s="133"/>
      <c r="AW299" s="133"/>
      <c r="AX299" s="133"/>
      <c r="AY299" s="133"/>
      <c r="AZ299" s="133"/>
      <c r="BA299" s="133"/>
      <c r="BB299" s="133"/>
      <c r="BC299" s="133"/>
      <c r="BD299" s="133"/>
      <c r="BE299" s="133"/>
      <c r="BF299" s="133"/>
      <c r="BG299" s="133"/>
      <c r="BH299" s="133"/>
      <c r="BI299" s="133"/>
      <c r="BJ299" s="133"/>
      <c r="BK299" s="133"/>
      <c r="BL299" s="133"/>
      <c r="BM299" s="133"/>
      <c r="BN299" s="133"/>
      <c r="BO299" s="133"/>
      <c r="BP299" s="133"/>
      <c r="BQ299" s="133"/>
      <c r="BR299" s="133"/>
      <c r="BS299" s="133"/>
      <c r="BT299" s="133"/>
      <c r="BU299" s="133"/>
      <c r="BV299" s="133"/>
      <c r="BW299" s="133"/>
      <c r="BX299" s="133"/>
      <c r="BY299" s="133"/>
      <c r="BZ299" s="133"/>
    </row>
    <row r="300" spans="1:78" s="53" customFormat="1" ht="12.75" customHeight="1" x14ac:dyDescent="0.25">
      <c r="A300" s="53" t="str">
        <f>IF(D300="","",ROWS($A$1:A300))</f>
        <v/>
      </c>
      <c r="B300" s="56">
        <v>299</v>
      </c>
      <c r="C300" s="129" t="str">
        <f t="shared" si="4"/>
        <v/>
      </c>
      <c r="D300" s="129" t="str">
        <f>IFERROR(VLOOKUP($B300,'Section 2'!$C$16:$N$514,COLUMNS('Section 2'!$C$13:C$13),0),"")</f>
        <v/>
      </c>
      <c r="E300" s="130" t="str">
        <f>IF($D300="","",IF(ISBLANK(VLOOKUP($B300,'Section 2'!$C$16:$N$514,COLUMNS('Section 2'!$C$13:D$13),0)),"",VLOOKUP($B300,'Section 2'!$C$16:$N$514,COLUMNS('Section 2'!$C$13:D$13),0)))</f>
        <v/>
      </c>
      <c r="F300" s="129" t="str">
        <f>IF($D300="","",IF(ISBLANK(VLOOKUP($B300,'Section 2'!$C$16:$N$514,COLUMNS('Section 2'!$C$13:E$13),0)),"",VLOOKUP($B300,'Section 2'!$C$16:$N$514,COLUMNS('Section 2'!$C$13:E$13),0)))</f>
        <v/>
      </c>
      <c r="G300" s="129" t="str">
        <f>IF($D300="","",IF(ISBLANK(VLOOKUP($B300,'Section 2'!$C$16:$N$514,COLUMNS('Section 2'!$C$13:F$13),0)),"",VLOOKUP($B300,'Section 2'!$C$16:$N$514,COLUMNS('Section 2'!$C$13:F$13),0)))</f>
        <v/>
      </c>
      <c r="H300" s="129" t="str">
        <f>IF($D300="","",IF(ISBLANK(VLOOKUP($B300,'Section 2'!$C$16:$N$514,COLUMNS('Section 2'!$C$13:G$13),0)),"",VLOOKUP($B300,'Section 2'!$C$16:$N$514,COLUMNS('Section 2'!$C$13:G$13),0)))</f>
        <v/>
      </c>
      <c r="I300" s="129" t="str">
        <f>IF($D300="","",IF(ISBLANK(VLOOKUP($B300,'Section 2'!$C$16:$N$514,COLUMNS('Section 2'!$C$13:H$13),0)),"",VLOOKUP($B300,'Section 2'!$C$16:$N$514,COLUMNS('Section 2'!$C$13:H$13),0)))</f>
        <v/>
      </c>
      <c r="J300" s="129" t="str">
        <f>IF($D300="","",IF(ISBLANK(VLOOKUP($B300,'Section 2'!$C$16:$N$514,COLUMNS('Section 2'!$C$13:I$13),0)),"",VLOOKUP($B300,'Section 2'!$C$16:$N$514,COLUMNS('Section 2'!$C$13:I$13),0)))</f>
        <v/>
      </c>
      <c r="K300" s="129" t="str">
        <f>IF($D300="","",IF(ISBLANK(VLOOKUP($B300,'Section 2'!$C$16:$N$514,COLUMNS('Section 2'!$C$13:J$13),0)),"",VLOOKUP($B300,'Section 2'!$C$16:$N$514,COLUMNS('Section 2'!$C$13:J$13),0)))</f>
        <v/>
      </c>
      <c r="L300" s="129" t="str">
        <f>IF($D300="","",IF(ISBLANK(VLOOKUP($B300,'Section 2'!$C$16:$N$514,COLUMNS('Section 2'!$C$13:K$13),0)),"",VLOOKUP($B300,'Section 2'!$C$16:$N$514,COLUMNS('Section 2'!$C$13:K$13),0)))</f>
        <v/>
      </c>
      <c r="M300" s="129" t="str">
        <f>IF($D300="","",IF(ISBLANK(VLOOKUP($B300,'Section 2'!$C$16:$N$514,COLUMNS('Section 2'!$C$13:L$13),0)),"",VLOOKUP($B300,'Section 2'!$C$16:$N$514,COLUMNS('Section 2'!$C$13:L$13),0)))</f>
        <v/>
      </c>
      <c r="N300" s="129" t="str">
        <f>IF($D300="","",IF(ISBLANK(VLOOKUP($B300,'Section 2'!$C$16:$N$514,COLUMNS('Section 2'!$C$13:M$13),0)),"",VLOOKUP($B300,'Section 2'!$C$16:$N$514,COLUMNS('Section 2'!$C$13:M$13),0)))</f>
        <v/>
      </c>
      <c r="O300" s="130" t="str">
        <f>IF($M300=Lists!$K$4,IF(ISBLANK(VLOOKUP($B300,'Section 2'!$C$16:$N$514,COLUMNS('Section 2'!$C$13:N$13),0)),"",VLOOKUP($B300,'Section 2'!$C$16:$N$514,COLUMNS('Section 2'!$C$13:N$13),0)),"")</f>
        <v/>
      </c>
      <c r="P300" s="133"/>
      <c r="Q300" s="133"/>
      <c r="R300" s="133"/>
      <c r="S300" s="133"/>
      <c r="T300" s="133"/>
      <c r="U300" s="133"/>
      <c r="V300" s="133"/>
      <c r="W300" s="133"/>
      <c r="X300" s="133"/>
      <c r="Y300" s="133"/>
      <c r="Z300" s="133"/>
      <c r="AA300" s="133"/>
      <c r="AB300" s="133"/>
      <c r="AC300" s="133"/>
      <c r="AD300" s="133"/>
      <c r="AE300" s="133"/>
      <c r="AF300" s="133"/>
      <c r="AG300" s="133"/>
      <c r="AH300" s="133"/>
      <c r="AI300" s="133"/>
      <c r="AJ300" s="133"/>
      <c r="AK300" s="133"/>
      <c r="AL300" s="133"/>
      <c r="AM300" s="133"/>
      <c r="AN300" s="133"/>
      <c r="AO300" s="133"/>
      <c r="AP300" s="133"/>
      <c r="AQ300" s="133"/>
      <c r="AR300" s="133"/>
      <c r="AS300" s="133"/>
      <c r="AT300" s="133"/>
      <c r="AU300" s="133"/>
      <c r="AV300" s="133"/>
      <c r="AW300" s="133"/>
      <c r="AX300" s="133"/>
      <c r="AY300" s="133"/>
      <c r="AZ300" s="133"/>
      <c r="BA300" s="133"/>
      <c r="BB300" s="133"/>
      <c r="BC300" s="133"/>
      <c r="BD300" s="133"/>
      <c r="BE300" s="133"/>
      <c r="BF300" s="133"/>
      <c r="BG300" s="133"/>
      <c r="BH300" s="133"/>
      <c r="BI300" s="133"/>
      <c r="BJ300" s="133"/>
      <c r="BK300" s="133"/>
      <c r="BL300" s="133"/>
      <c r="BM300" s="133"/>
      <c r="BN300" s="133"/>
      <c r="BO300" s="133"/>
      <c r="BP300" s="133"/>
      <c r="BQ300" s="133"/>
      <c r="BR300" s="133"/>
      <c r="BS300" s="133"/>
      <c r="BT300" s="133"/>
      <c r="BU300" s="133"/>
      <c r="BV300" s="133"/>
      <c r="BW300" s="133"/>
      <c r="BX300" s="133"/>
      <c r="BY300" s="133"/>
      <c r="BZ300" s="133"/>
    </row>
    <row r="301" spans="1:78" s="53" customFormat="1" ht="12.75" customHeight="1" x14ac:dyDescent="0.25">
      <c r="A301" s="53" t="str">
        <f>IF(D301="","",ROWS($A$1:A301))</f>
        <v/>
      </c>
      <c r="B301" s="56">
        <v>300</v>
      </c>
      <c r="C301" s="129" t="str">
        <f t="shared" si="4"/>
        <v/>
      </c>
      <c r="D301" s="129" t="str">
        <f>IFERROR(VLOOKUP($B301,'Section 2'!$C$16:$N$514,COLUMNS('Section 2'!$C$13:C$13),0),"")</f>
        <v/>
      </c>
      <c r="E301" s="130" t="str">
        <f>IF($D301="","",IF(ISBLANK(VLOOKUP($B301,'Section 2'!$C$16:$N$514,COLUMNS('Section 2'!$C$13:D$13),0)),"",VLOOKUP($B301,'Section 2'!$C$16:$N$514,COLUMNS('Section 2'!$C$13:D$13),0)))</f>
        <v/>
      </c>
      <c r="F301" s="129" t="str">
        <f>IF($D301="","",IF(ISBLANK(VLOOKUP($B301,'Section 2'!$C$16:$N$514,COLUMNS('Section 2'!$C$13:E$13),0)),"",VLOOKUP($B301,'Section 2'!$C$16:$N$514,COLUMNS('Section 2'!$C$13:E$13),0)))</f>
        <v/>
      </c>
      <c r="G301" s="129" t="str">
        <f>IF($D301="","",IF(ISBLANK(VLOOKUP($B301,'Section 2'!$C$16:$N$514,COLUMNS('Section 2'!$C$13:F$13),0)),"",VLOOKUP($B301,'Section 2'!$C$16:$N$514,COLUMNS('Section 2'!$C$13:F$13),0)))</f>
        <v/>
      </c>
      <c r="H301" s="129" t="str">
        <f>IF($D301="","",IF(ISBLANK(VLOOKUP($B301,'Section 2'!$C$16:$N$514,COLUMNS('Section 2'!$C$13:G$13),0)),"",VLOOKUP($B301,'Section 2'!$C$16:$N$514,COLUMNS('Section 2'!$C$13:G$13),0)))</f>
        <v/>
      </c>
      <c r="I301" s="129" t="str">
        <f>IF($D301="","",IF(ISBLANK(VLOOKUP($B301,'Section 2'!$C$16:$N$514,COLUMNS('Section 2'!$C$13:H$13),0)),"",VLOOKUP($B301,'Section 2'!$C$16:$N$514,COLUMNS('Section 2'!$C$13:H$13),0)))</f>
        <v/>
      </c>
      <c r="J301" s="129" t="str">
        <f>IF($D301="","",IF(ISBLANK(VLOOKUP($B301,'Section 2'!$C$16:$N$514,COLUMNS('Section 2'!$C$13:I$13),0)),"",VLOOKUP($B301,'Section 2'!$C$16:$N$514,COLUMNS('Section 2'!$C$13:I$13),0)))</f>
        <v/>
      </c>
      <c r="K301" s="129" t="str">
        <f>IF($D301="","",IF(ISBLANK(VLOOKUP($B301,'Section 2'!$C$16:$N$514,COLUMNS('Section 2'!$C$13:J$13),0)),"",VLOOKUP($B301,'Section 2'!$C$16:$N$514,COLUMNS('Section 2'!$C$13:J$13),0)))</f>
        <v/>
      </c>
      <c r="L301" s="129" t="str">
        <f>IF($D301="","",IF(ISBLANK(VLOOKUP($B301,'Section 2'!$C$16:$N$514,COLUMNS('Section 2'!$C$13:K$13),0)),"",VLOOKUP($B301,'Section 2'!$C$16:$N$514,COLUMNS('Section 2'!$C$13:K$13),0)))</f>
        <v/>
      </c>
      <c r="M301" s="129" t="str">
        <f>IF($D301="","",IF(ISBLANK(VLOOKUP($B301,'Section 2'!$C$16:$N$514,COLUMNS('Section 2'!$C$13:L$13),0)),"",VLOOKUP($B301,'Section 2'!$C$16:$N$514,COLUMNS('Section 2'!$C$13:L$13),0)))</f>
        <v/>
      </c>
      <c r="N301" s="129" t="str">
        <f>IF($D301="","",IF(ISBLANK(VLOOKUP($B301,'Section 2'!$C$16:$N$514,COLUMNS('Section 2'!$C$13:M$13),0)),"",VLOOKUP($B301,'Section 2'!$C$16:$N$514,COLUMNS('Section 2'!$C$13:M$13),0)))</f>
        <v/>
      </c>
      <c r="O301" s="130" t="str">
        <f>IF($M301=Lists!$K$4,IF(ISBLANK(VLOOKUP($B301,'Section 2'!$C$16:$N$514,COLUMNS('Section 2'!$C$13:N$13),0)),"",VLOOKUP($B301,'Section 2'!$C$16:$N$514,COLUMNS('Section 2'!$C$13:N$13),0)),"")</f>
        <v/>
      </c>
      <c r="P301" s="133"/>
      <c r="Q301" s="133"/>
      <c r="R301" s="133"/>
      <c r="S301" s="133"/>
      <c r="T301" s="133"/>
      <c r="U301" s="133"/>
      <c r="V301" s="133"/>
      <c r="W301" s="133"/>
      <c r="X301" s="133"/>
      <c r="Y301" s="133"/>
      <c r="Z301" s="133"/>
      <c r="AA301" s="133"/>
      <c r="AB301" s="133"/>
      <c r="AC301" s="133"/>
      <c r="AD301" s="133"/>
      <c r="AE301" s="133"/>
      <c r="AF301" s="133"/>
      <c r="AG301" s="133"/>
      <c r="AH301" s="133"/>
      <c r="AI301" s="133"/>
      <c r="AJ301" s="133"/>
      <c r="AK301" s="133"/>
      <c r="AL301" s="133"/>
      <c r="AM301" s="133"/>
      <c r="AN301" s="133"/>
      <c r="AO301" s="133"/>
      <c r="AP301" s="133"/>
      <c r="AQ301" s="133"/>
      <c r="AR301" s="133"/>
      <c r="AS301" s="133"/>
      <c r="AT301" s="133"/>
      <c r="AU301" s="133"/>
      <c r="AV301" s="133"/>
      <c r="AW301" s="133"/>
      <c r="AX301" s="133"/>
      <c r="AY301" s="133"/>
      <c r="AZ301" s="133"/>
      <c r="BA301" s="133"/>
      <c r="BB301" s="133"/>
      <c r="BC301" s="133"/>
      <c r="BD301" s="133"/>
      <c r="BE301" s="133"/>
      <c r="BF301" s="133"/>
      <c r="BG301" s="133"/>
      <c r="BH301" s="133"/>
      <c r="BI301" s="133"/>
      <c r="BJ301" s="133"/>
      <c r="BK301" s="133"/>
      <c r="BL301" s="133"/>
      <c r="BM301" s="133"/>
      <c r="BN301" s="133"/>
      <c r="BO301" s="133"/>
      <c r="BP301" s="133"/>
      <c r="BQ301" s="133"/>
      <c r="BR301" s="133"/>
      <c r="BS301" s="133"/>
      <c r="BT301" s="133"/>
      <c r="BU301" s="133"/>
      <c r="BV301" s="133"/>
      <c r="BW301" s="133"/>
      <c r="BX301" s="133"/>
      <c r="BY301" s="133"/>
      <c r="BZ301" s="133"/>
    </row>
    <row r="302" spans="1:78" s="53" customFormat="1" ht="12.75" customHeight="1" x14ac:dyDescent="0.25">
      <c r="A302" s="53" t="str">
        <f>IF(D302="","",ROWS($A$1:A302))</f>
        <v/>
      </c>
      <c r="B302" s="56">
        <v>301</v>
      </c>
      <c r="C302" s="129" t="str">
        <f t="shared" si="4"/>
        <v/>
      </c>
      <c r="D302" s="129" t="str">
        <f>IFERROR(VLOOKUP($B302,'Section 2'!$C$16:$N$514,COLUMNS('Section 2'!$C$13:C$13),0),"")</f>
        <v/>
      </c>
      <c r="E302" s="130" t="str">
        <f>IF($D302="","",IF(ISBLANK(VLOOKUP($B302,'Section 2'!$C$16:$N$514,COLUMNS('Section 2'!$C$13:D$13),0)),"",VLOOKUP($B302,'Section 2'!$C$16:$N$514,COLUMNS('Section 2'!$C$13:D$13),0)))</f>
        <v/>
      </c>
      <c r="F302" s="129" t="str">
        <f>IF($D302="","",IF(ISBLANK(VLOOKUP($B302,'Section 2'!$C$16:$N$514,COLUMNS('Section 2'!$C$13:E$13),0)),"",VLOOKUP($B302,'Section 2'!$C$16:$N$514,COLUMNS('Section 2'!$C$13:E$13),0)))</f>
        <v/>
      </c>
      <c r="G302" s="129" t="str">
        <f>IF($D302="","",IF(ISBLANK(VLOOKUP($B302,'Section 2'!$C$16:$N$514,COLUMNS('Section 2'!$C$13:F$13),0)),"",VLOOKUP($B302,'Section 2'!$C$16:$N$514,COLUMNS('Section 2'!$C$13:F$13),0)))</f>
        <v/>
      </c>
      <c r="H302" s="129" t="str">
        <f>IF($D302="","",IF(ISBLANK(VLOOKUP($B302,'Section 2'!$C$16:$N$514,COLUMNS('Section 2'!$C$13:G$13),0)),"",VLOOKUP($B302,'Section 2'!$C$16:$N$514,COLUMNS('Section 2'!$C$13:G$13),0)))</f>
        <v/>
      </c>
      <c r="I302" s="129" t="str">
        <f>IF($D302="","",IF(ISBLANK(VLOOKUP($B302,'Section 2'!$C$16:$N$514,COLUMNS('Section 2'!$C$13:H$13),0)),"",VLOOKUP($B302,'Section 2'!$C$16:$N$514,COLUMNS('Section 2'!$C$13:H$13),0)))</f>
        <v/>
      </c>
      <c r="J302" s="129" t="str">
        <f>IF($D302="","",IF(ISBLANK(VLOOKUP($B302,'Section 2'!$C$16:$N$514,COLUMNS('Section 2'!$C$13:I$13),0)),"",VLOOKUP($B302,'Section 2'!$C$16:$N$514,COLUMNS('Section 2'!$C$13:I$13),0)))</f>
        <v/>
      </c>
      <c r="K302" s="129" t="str">
        <f>IF($D302="","",IF(ISBLANK(VLOOKUP($B302,'Section 2'!$C$16:$N$514,COLUMNS('Section 2'!$C$13:J$13),0)),"",VLOOKUP($B302,'Section 2'!$C$16:$N$514,COLUMNS('Section 2'!$C$13:J$13),0)))</f>
        <v/>
      </c>
      <c r="L302" s="129" t="str">
        <f>IF($D302="","",IF(ISBLANK(VLOOKUP($B302,'Section 2'!$C$16:$N$514,COLUMNS('Section 2'!$C$13:K$13),0)),"",VLOOKUP($B302,'Section 2'!$C$16:$N$514,COLUMNS('Section 2'!$C$13:K$13),0)))</f>
        <v/>
      </c>
      <c r="M302" s="129" t="str">
        <f>IF($D302="","",IF(ISBLANK(VLOOKUP($B302,'Section 2'!$C$16:$N$514,COLUMNS('Section 2'!$C$13:L$13),0)),"",VLOOKUP($B302,'Section 2'!$C$16:$N$514,COLUMNS('Section 2'!$C$13:L$13),0)))</f>
        <v/>
      </c>
      <c r="N302" s="129" t="str">
        <f>IF($D302="","",IF(ISBLANK(VLOOKUP($B302,'Section 2'!$C$16:$N$514,COLUMNS('Section 2'!$C$13:M$13),0)),"",VLOOKUP($B302,'Section 2'!$C$16:$N$514,COLUMNS('Section 2'!$C$13:M$13),0)))</f>
        <v/>
      </c>
      <c r="O302" s="130" t="str">
        <f>IF($M302=Lists!$K$4,IF(ISBLANK(VLOOKUP($B302,'Section 2'!$C$16:$N$514,COLUMNS('Section 2'!$C$13:N$13),0)),"",VLOOKUP($B302,'Section 2'!$C$16:$N$514,COLUMNS('Section 2'!$C$13:N$13),0)),"")</f>
        <v/>
      </c>
      <c r="P302" s="133"/>
      <c r="Q302" s="133"/>
      <c r="R302" s="133"/>
      <c r="S302" s="133"/>
      <c r="T302" s="133"/>
      <c r="U302" s="133"/>
      <c r="V302" s="133"/>
      <c r="W302" s="133"/>
      <c r="X302" s="133"/>
      <c r="Y302" s="133"/>
      <c r="Z302" s="133"/>
      <c r="AA302" s="133"/>
      <c r="AB302" s="133"/>
      <c r="AC302" s="133"/>
      <c r="AD302" s="133"/>
      <c r="AE302" s="133"/>
      <c r="AF302" s="133"/>
      <c r="AG302" s="133"/>
      <c r="AH302" s="133"/>
      <c r="AI302" s="133"/>
      <c r="AJ302" s="133"/>
      <c r="AK302" s="133"/>
      <c r="AL302" s="133"/>
      <c r="AM302" s="133"/>
      <c r="AN302" s="133"/>
      <c r="AO302" s="133"/>
      <c r="AP302" s="133"/>
      <c r="AQ302" s="133"/>
      <c r="AR302" s="133"/>
      <c r="AS302" s="133"/>
      <c r="AT302" s="133"/>
      <c r="AU302" s="133"/>
      <c r="AV302" s="133"/>
      <c r="AW302" s="133"/>
      <c r="AX302" s="133"/>
      <c r="AY302" s="133"/>
      <c r="AZ302" s="133"/>
      <c r="BA302" s="133"/>
      <c r="BB302" s="133"/>
      <c r="BC302" s="133"/>
      <c r="BD302" s="133"/>
      <c r="BE302" s="133"/>
      <c r="BF302" s="133"/>
      <c r="BG302" s="133"/>
      <c r="BH302" s="133"/>
      <c r="BI302" s="133"/>
      <c r="BJ302" s="133"/>
      <c r="BK302" s="133"/>
      <c r="BL302" s="133"/>
      <c r="BM302" s="133"/>
      <c r="BN302" s="133"/>
      <c r="BO302" s="133"/>
      <c r="BP302" s="133"/>
      <c r="BQ302" s="133"/>
      <c r="BR302" s="133"/>
      <c r="BS302" s="133"/>
      <c r="BT302" s="133"/>
      <c r="BU302" s="133"/>
      <c r="BV302" s="133"/>
      <c r="BW302" s="133"/>
      <c r="BX302" s="133"/>
      <c r="BY302" s="133"/>
      <c r="BZ302" s="133"/>
    </row>
    <row r="303" spans="1:78" s="53" customFormat="1" ht="12.75" customHeight="1" x14ac:dyDescent="0.25">
      <c r="A303" s="53" t="str">
        <f>IF(D303="","",ROWS($A$1:A303))</f>
        <v/>
      </c>
      <c r="B303" s="56">
        <v>302</v>
      </c>
      <c r="C303" s="129" t="str">
        <f t="shared" si="4"/>
        <v/>
      </c>
      <c r="D303" s="129" t="str">
        <f>IFERROR(VLOOKUP($B303,'Section 2'!$C$16:$N$514,COLUMNS('Section 2'!$C$13:C$13),0),"")</f>
        <v/>
      </c>
      <c r="E303" s="130" t="str">
        <f>IF($D303="","",IF(ISBLANK(VLOOKUP($B303,'Section 2'!$C$16:$N$514,COLUMNS('Section 2'!$C$13:D$13),0)),"",VLOOKUP($B303,'Section 2'!$C$16:$N$514,COLUMNS('Section 2'!$C$13:D$13),0)))</f>
        <v/>
      </c>
      <c r="F303" s="129" t="str">
        <f>IF($D303="","",IF(ISBLANK(VLOOKUP($B303,'Section 2'!$C$16:$N$514,COLUMNS('Section 2'!$C$13:E$13),0)),"",VLOOKUP($B303,'Section 2'!$C$16:$N$514,COLUMNS('Section 2'!$C$13:E$13),0)))</f>
        <v/>
      </c>
      <c r="G303" s="129" t="str">
        <f>IF($D303="","",IF(ISBLANK(VLOOKUP($B303,'Section 2'!$C$16:$N$514,COLUMNS('Section 2'!$C$13:F$13),0)),"",VLOOKUP($B303,'Section 2'!$C$16:$N$514,COLUMNS('Section 2'!$C$13:F$13),0)))</f>
        <v/>
      </c>
      <c r="H303" s="129" t="str">
        <f>IF($D303="","",IF(ISBLANK(VLOOKUP($B303,'Section 2'!$C$16:$N$514,COLUMNS('Section 2'!$C$13:G$13),0)),"",VLOOKUP($B303,'Section 2'!$C$16:$N$514,COLUMNS('Section 2'!$C$13:G$13),0)))</f>
        <v/>
      </c>
      <c r="I303" s="129" t="str">
        <f>IF($D303="","",IF(ISBLANK(VLOOKUP($B303,'Section 2'!$C$16:$N$514,COLUMNS('Section 2'!$C$13:H$13),0)),"",VLOOKUP($B303,'Section 2'!$C$16:$N$514,COLUMNS('Section 2'!$C$13:H$13),0)))</f>
        <v/>
      </c>
      <c r="J303" s="129" t="str">
        <f>IF($D303="","",IF(ISBLANK(VLOOKUP($B303,'Section 2'!$C$16:$N$514,COLUMNS('Section 2'!$C$13:I$13),0)),"",VLOOKUP($B303,'Section 2'!$C$16:$N$514,COLUMNS('Section 2'!$C$13:I$13),0)))</f>
        <v/>
      </c>
      <c r="K303" s="129" t="str">
        <f>IF($D303="","",IF(ISBLANK(VLOOKUP($B303,'Section 2'!$C$16:$N$514,COLUMNS('Section 2'!$C$13:J$13),0)),"",VLOOKUP($B303,'Section 2'!$C$16:$N$514,COLUMNS('Section 2'!$C$13:J$13),0)))</f>
        <v/>
      </c>
      <c r="L303" s="129" t="str">
        <f>IF($D303="","",IF(ISBLANK(VLOOKUP($B303,'Section 2'!$C$16:$N$514,COLUMNS('Section 2'!$C$13:K$13),0)),"",VLOOKUP($B303,'Section 2'!$C$16:$N$514,COLUMNS('Section 2'!$C$13:K$13),0)))</f>
        <v/>
      </c>
      <c r="M303" s="129" t="str">
        <f>IF($D303="","",IF(ISBLANK(VLOOKUP($B303,'Section 2'!$C$16:$N$514,COLUMNS('Section 2'!$C$13:L$13),0)),"",VLOOKUP($B303,'Section 2'!$C$16:$N$514,COLUMNS('Section 2'!$C$13:L$13),0)))</f>
        <v/>
      </c>
      <c r="N303" s="129" t="str">
        <f>IF($D303="","",IF(ISBLANK(VLOOKUP($B303,'Section 2'!$C$16:$N$514,COLUMNS('Section 2'!$C$13:M$13),0)),"",VLOOKUP($B303,'Section 2'!$C$16:$N$514,COLUMNS('Section 2'!$C$13:M$13),0)))</f>
        <v/>
      </c>
      <c r="O303" s="130" t="str">
        <f>IF($M303=Lists!$K$4,IF(ISBLANK(VLOOKUP($B303,'Section 2'!$C$16:$N$514,COLUMNS('Section 2'!$C$13:N$13),0)),"",VLOOKUP($B303,'Section 2'!$C$16:$N$514,COLUMNS('Section 2'!$C$13:N$13),0)),"")</f>
        <v/>
      </c>
      <c r="P303" s="133"/>
      <c r="Q303" s="133"/>
      <c r="R303" s="133"/>
      <c r="S303" s="133"/>
      <c r="T303" s="133"/>
      <c r="U303" s="133"/>
      <c r="V303" s="133"/>
      <c r="W303" s="133"/>
      <c r="X303" s="133"/>
      <c r="Y303" s="133"/>
      <c r="Z303" s="133"/>
      <c r="AA303" s="133"/>
      <c r="AB303" s="133"/>
      <c r="AC303" s="133"/>
      <c r="AD303" s="133"/>
      <c r="AE303" s="133"/>
      <c r="AF303" s="133"/>
      <c r="AG303" s="133"/>
      <c r="AH303" s="133"/>
      <c r="AI303" s="133"/>
      <c r="AJ303" s="133"/>
      <c r="AK303" s="133"/>
      <c r="AL303" s="133"/>
      <c r="AM303" s="133"/>
      <c r="AN303" s="133"/>
      <c r="AO303" s="133"/>
      <c r="AP303" s="133"/>
      <c r="AQ303" s="133"/>
      <c r="AR303" s="133"/>
      <c r="AS303" s="133"/>
      <c r="AT303" s="133"/>
      <c r="AU303" s="133"/>
      <c r="AV303" s="133"/>
      <c r="AW303" s="133"/>
      <c r="AX303" s="133"/>
      <c r="AY303" s="133"/>
      <c r="AZ303" s="133"/>
      <c r="BA303" s="133"/>
      <c r="BB303" s="133"/>
      <c r="BC303" s="133"/>
      <c r="BD303" s="133"/>
      <c r="BE303" s="133"/>
      <c r="BF303" s="133"/>
      <c r="BG303" s="133"/>
      <c r="BH303" s="133"/>
      <c r="BI303" s="133"/>
      <c r="BJ303" s="133"/>
      <c r="BK303" s="133"/>
      <c r="BL303" s="133"/>
      <c r="BM303" s="133"/>
      <c r="BN303" s="133"/>
      <c r="BO303" s="133"/>
      <c r="BP303" s="133"/>
      <c r="BQ303" s="133"/>
      <c r="BR303" s="133"/>
      <c r="BS303" s="133"/>
      <c r="BT303" s="133"/>
      <c r="BU303" s="133"/>
      <c r="BV303" s="133"/>
      <c r="BW303" s="133"/>
      <c r="BX303" s="133"/>
      <c r="BY303" s="133"/>
      <c r="BZ303" s="133"/>
    </row>
    <row r="304" spans="1:78" s="53" customFormat="1" ht="12.75" customHeight="1" x14ac:dyDescent="0.25">
      <c r="A304" s="53" t="str">
        <f>IF(D304="","",ROWS($A$1:A304))</f>
        <v/>
      </c>
      <c r="B304" s="56">
        <v>303</v>
      </c>
      <c r="C304" s="129" t="str">
        <f t="shared" si="4"/>
        <v/>
      </c>
      <c r="D304" s="129" t="str">
        <f>IFERROR(VLOOKUP($B304,'Section 2'!$C$16:$N$514,COLUMNS('Section 2'!$C$13:C$13),0),"")</f>
        <v/>
      </c>
      <c r="E304" s="130" t="str">
        <f>IF($D304="","",IF(ISBLANK(VLOOKUP($B304,'Section 2'!$C$16:$N$514,COLUMNS('Section 2'!$C$13:D$13),0)),"",VLOOKUP($B304,'Section 2'!$C$16:$N$514,COLUMNS('Section 2'!$C$13:D$13),0)))</f>
        <v/>
      </c>
      <c r="F304" s="129" t="str">
        <f>IF($D304="","",IF(ISBLANK(VLOOKUP($B304,'Section 2'!$C$16:$N$514,COLUMNS('Section 2'!$C$13:E$13),0)),"",VLOOKUP($B304,'Section 2'!$C$16:$N$514,COLUMNS('Section 2'!$C$13:E$13),0)))</f>
        <v/>
      </c>
      <c r="G304" s="129" t="str">
        <f>IF($D304="","",IF(ISBLANK(VLOOKUP($B304,'Section 2'!$C$16:$N$514,COLUMNS('Section 2'!$C$13:F$13),0)),"",VLOOKUP($B304,'Section 2'!$C$16:$N$514,COLUMNS('Section 2'!$C$13:F$13),0)))</f>
        <v/>
      </c>
      <c r="H304" s="129" t="str">
        <f>IF($D304="","",IF(ISBLANK(VLOOKUP($B304,'Section 2'!$C$16:$N$514,COLUMNS('Section 2'!$C$13:G$13),0)),"",VLOOKUP($B304,'Section 2'!$C$16:$N$514,COLUMNS('Section 2'!$C$13:G$13),0)))</f>
        <v/>
      </c>
      <c r="I304" s="129" t="str">
        <f>IF($D304="","",IF(ISBLANK(VLOOKUP($B304,'Section 2'!$C$16:$N$514,COLUMNS('Section 2'!$C$13:H$13),0)),"",VLOOKUP($B304,'Section 2'!$C$16:$N$514,COLUMNS('Section 2'!$C$13:H$13),0)))</f>
        <v/>
      </c>
      <c r="J304" s="129" t="str">
        <f>IF($D304="","",IF(ISBLANK(VLOOKUP($B304,'Section 2'!$C$16:$N$514,COLUMNS('Section 2'!$C$13:I$13),0)),"",VLOOKUP($B304,'Section 2'!$C$16:$N$514,COLUMNS('Section 2'!$C$13:I$13),0)))</f>
        <v/>
      </c>
      <c r="K304" s="129" t="str">
        <f>IF($D304="","",IF(ISBLANK(VLOOKUP($B304,'Section 2'!$C$16:$N$514,COLUMNS('Section 2'!$C$13:J$13),0)),"",VLOOKUP($B304,'Section 2'!$C$16:$N$514,COLUMNS('Section 2'!$C$13:J$13),0)))</f>
        <v/>
      </c>
      <c r="L304" s="129" t="str">
        <f>IF($D304="","",IF(ISBLANK(VLOOKUP($B304,'Section 2'!$C$16:$N$514,COLUMNS('Section 2'!$C$13:K$13),0)),"",VLOOKUP($B304,'Section 2'!$C$16:$N$514,COLUMNS('Section 2'!$C$13:K$13),0)))</f>
        <v/>
      </c>
      <c r="M304" s="129" t="str">
        <f>IF($D304="","",IF(ISBLANK(VLOOKUP($B304,'Section 2'!$C$16:$N$514,COLUMNS('Section 2'!$C$13:L$13),0)),"",VLOOKUP($B304,'Section 2'!$C$16:$N$514,COLUMNS('Section 2'!$C$13:L$13),0)))</f>
        <v/>
      </c>
      <c r="N304" s="129" t="str">
        <f>IF($D304="","",IF(ISBLANK(VLOOKUP($B304,'Section 2'!$C$16:$N$514,COLUMNS('Section 2'!$C$13:M$13),0)),"",VLOOKUP($B304,'Section 2'!$C$16:$N$514,COLUMNS('Section 2'!$C$13:M$13),0)))</f>
        <v/>
      </c>
      <c r="O304" s="130" t="str">
        <f>IF($M304=Lists!$K$4,IF(ISBLANK(VLOOKUP($B304,'Section 2'!$C$16:$N$514,COLUMNS('Section 2'!$C$13:N$13),0)),"",VLOOKUP($B304,'Section 2'!$C$16:$N$514,COLUMNS('Section 2'!$C$13:N$13),0)),"")</f>
        <v/>
      </c>
      <c r="P304" s="133"/>
      <c r="Q304" s="133"/>
      <c r="R304" s="133"/>
      <c r="S304" s="133"/>
      <c r="T304" s="133"/>
      <c r="U304" s="133"/>
      <c r="V304" s="133"/>
      <c r="W304" s="133"/>
      <c r="X304" s="133"/>
      <c r="Y304" s="133"/>
      <c r="Z304" s="133"/>
      <c r="AA304" s="133"/>
      <c r="AB304" s="133"/>
      <c r="AC304" s="133"/>
      <c r="AD304" s="133"/>
      <c r="AE304" s="133"/>
      <c r="AF304" s="133"/>
      <c r="AG304" s="133"/>
      <c r="AH304" s="133"/>
      <c r="AI304" s="133"/>
      <c r="AJ304" s="133"/>
      <c r="AK304" s="133"/>
      <c r="AL304" s="133"/>
      <c r="AM304" s="133"/>
      <c r="AN304" s="133"/>
      <c r="AO304" s="133"/>
      <c r="AP304" s="133"/>
      <c r="AQ304" s="133"/>
      <c r="AR304" s="133"/>
      <c r="AS304" s="133"/>
      <c r="AT304" s="133"/>
      <c r="AU304" s="133"/>
      <c r="AV304" s="133"/>
      <c r="AW304" s="133"/>
      <c r="AX304" s="133"/>
      <c r="AY304" s="133"/>
      <c r="AZ304" s="133"/>
      <c r="BA304" s="133"/>
      <c r="BB304" s="133"/>
      <c r="BC304" s="133"/>
      <c r="BD304" s="133"/>
      <c r="BE304" s="133"/>
      <c r="BF304" s="133"/>
      <c r="BG304" s="133"/>
      <c r="BH304" s="133"/>
      <c r="BI304" s="133"/>
      <c r="BJ304" s="133"/>
      <c r="BK304" s="133"/>
      <c r="BL304" s="133"/>
      <c r="BM304" s="133"/>
      <c r="BN304" s="133"/>
      <c r="BO304" s="133"/>
      <c r="BP304" s="133"/>
      <c r="BQ304" s="133"/>
      <c r="BR304" s="133"/>
      <c r="BS304" s="133"/>
      <c r="BT304" s="133"/>
      <c r="BU304" s="133"/>
      <c r="BV304" s="133"/>
      <c r="BW304" s="133"/>
      <c r="BX304" s="133"/>
      <c r="BY304" s="133"/>
      <c r="BZ304" s="133"/>
    </row>
    <row r="305" spans="1:78" s="53" customFormat="1" ht="12.75" customHeight="1" x14ac:dyDescent="0.25">
      <c r="A305" s="53" t="str">
        <f>IF(D305="","",ROWS($A$1:A305))</f>
        <v/>
      </c>
      <c r="B305" s="56">
        <v>304</v>
      </c>
      <c r="C305" s="129" t="str">
        <f t="shared" si="4"/>
        <v/>
      </c>
      <c r="D305" s="129" t="str">
        <f>IFERROR(VLOOKUP($B305,'Section 2'!$C$16:$N$514,COLUMNS('Section 2'!$C$13:C$13),0),"")</f>
        <v/>
      </c>
      <c r="E305" s="130" t="str">
        <f>IF($D305="","",IF(ISBLANK(VLOOKUP($B305,'Section 2'!$C$16:$N$514,COLUMNS('Section 2'!$C$13:D$13),0)),"",VLOOKUP($B305,'Section 2'!$C$16:$N$514,COLUMNS('Section 2'!$C$13:D$13),0)))</f>
        <v/>
      </c>
      <c r="F305" s="129" t="str">
        <f>IF($D305="","",IF(ISBLANK(VLOOKUP($B305,'Section 2'!$C$16:$N$514,COLUMNS('Section 2'!$C$13:E$13),0)),"",VLOOKUP($B305,'Section 2'!$C$16:$N$514,COLUMNS('Section 2'!$C$13:E$13),0)))</f>
        <v/>
      </c>
      <c r="G305" s="129" t="str">
        <f>IF($D305="","",IF(ISBLANK(VLOOKUP($B305,'Section 2'!$C$16:$N$514,COLUMNS('Section 2'!$C$13:F$13),0)),"",VLOOKUP($B305,'Section 2'!$C$16:$N$514,COLUMNS('Section 2'!$C$13:F$13),0)))</f>
        <v/>
      </c>
      <c r="H305" s="129" t="str">
        <f>IF($D305="","",IF(ISBLANK(VLOOKUP($B305,'Section 2'!$C$16:$N$514,COLUMNS('Section 2'!$C$13:G$13),0)),"",VLOOKUP($B305,'Section 2'!$C$16:$N$514,COLUMNS('Section 2'!$C$13:G$13),0)))</f>
        <v/>
      </c>
      <c r="I305" s="129" t="str">
        <f>IF($D305="","",IF(ISBLANK(VLOOKUP($B305,'Section 2'!$C$16:$N$514,COLUMNS('Section 2'!$C$13:H$13),0)),"",VLOOKUP($B305,'Section 2'!$C$16:$N$514,COLUMNS('Section 2'!$C$13:H$13),0)))</f>
        <v/>
      </c>
      <c r="J305" s="129" t="str">
        <f>IF($D305="","",IF(ISBLANK(VLOOKUP($B305,'Section 2'!$C$16:$N$514,COLUMNS('Section 2'!$C$13:I$13),0)),"",VLOOKUP($B305,'Section 2'!$C$16:$N$514,COLUMNS('Section 2'!$C$13:I$13),0)))</f>
        <v/>
      </c>
      <c r="K305" s="129" t="str">
        <f>IF($D305="","",IF(ISBLANK(VLOOKUP($B305,'Section 2'!$C$16:$N$514,COLUMNS('Section 2'!$C$13:J$13),0)),"",VLOOKUP($B305,'Section 2'!$C$16:$N$514,COLUMNS('Section 2'!$C$13:J$13),0)))</f>
        <v/>
      </c>
      <c r="L305" s="129" t="str">
        <f>IF($D305="","",IF(ISBLANK(VLOOKUP($B305,'Section 2'!$C$16:$N$514,COLUMNS('Section 2'!$C$13:K$13),0)),"",VLOOKUP($B305,'Section 2'!$C$16:$N$514,COLUMNS('Section 2'!$C$13:K$13),0)))</f>
        <v/>
      </c>
      <c r="M305" s="129" t="str">
        <f>IF($D305="","",IF(ISBLANK(VLOOKUP($B305,'Section 2'!$C$16:$N$514,COLUMNS('Section 2'!$C$13:L$13),0)),"",VLOOKUP($B305,'Section 2'!$C$16:$N$514,COLUMNS('Section 2'!$C$13:L$13),0)))</f>
        <v/>
      </c>
      <c r="N305" s="129" t="str">
        <f>IF($D305="","",IF(ISBLANK(VLOOKUP($B305,'Section 2'!$C$16:$N$514,COLUMNS('Section 2'!$C$13:M$13),0)),"",VLOOKUP($B305,'Section 2'!$C$16:$N$514,COLUMNS('Section 2'!$C$13:M$13),0)))</f>
        <v/>
      </c>
      <c r="O305" s="130" t="str">
        <f>IF($M305=Lists!$K$4,IF(ISBLANK(VLOOKUP($B305,'Section 2'!$C$16:$N$514,COLUMNS('Section 2'!$C$13:N$13),0)),"",VLOOKUP($B305,'Section 2'!$C$16:$N$514,COLUMNS('Section 2'!$C$13:N$13),0)),"")</f>
        <v/>
      </c>
      <c r="P305" s="133"/>
      <c r="Q305" s="133"/>
      <c r="R305" s="133"/>
      <c r="S305" s="133"/>
      <c r="T305" s="133"/>
      <c r="U305" s="133"/>
      <c r="V305" s="133"/>
      <c r="W305" s="133"/>
      <c r="X305" s="133"/>
      <c r="Y305" s="133"/>
      <c r="Z305" s="133"/>
      <c r="AA305" s="133"/>
      <c r="AB305" s="133"/>
      <c r="AC305" s="133"/>
      <c r="AD305" s="133"/>
      <c r="AE305" s="133"/>
      <c r="AF305" s="133"/>
      <c r="AG305" s="133"/>
      <c r="AH305" s="133"/>
      <c r="AI305" s="133"/>
      <c r="AJ305" s="133"/>
      <c r="AK305" s="133"/>
      <c r="AL305" s="133"/>
      <c r="AM305" s="133"/>
      <c r="AN305" s="133"/>
      <c r="AO305" s="133"/>
      <c r="AP305" s="133"/>
      <c r="AQ305" s="133"/>
      <c r="AR305" s="133"/>
      <c r="AS305" s="133"/>
      <c r="AT305" s="133"/>
      <c r="AU305" s="133"/>
      <c r="AV305" s="133"/>
      <c r="AW305" s="133"/>
      <c r="AX305" s="133"/>
      <c r="AY305" s="133"/>
      <c r="AZ305" s="133"/>
      <c r="BA305" s="133"/>
      <c r="BB305" s="133"/>
      <c r="BC305" s="133"/>
      <c r="BD305" s="133"/>
      <c r="BE305" s="133"/>
      <c r="BF305" s="133"/>
      <c r="BG305" s="133"/>
      <c r="BH305" s="133"/>
      <c r="BI305" s="133"/>
      <c r="BJ305" s="133"/>
      <c r="BK305" s="133"/>
      <c r="BL305" s="133"/>
      <c r="BM305" s="133"/>
      <c r="BN305" s="133"/>
      <c r="BO305" s="133"/>
      <c r="BP305" s="133"/>
      <c r="BQ305" s="133"/>
      <c r="BR305" s="133"/>
      <c r="BS305" s="133"/>
      <c r="BT305" s="133"/>
      <c r="BU305" s="133"/>
      <c r="BV305" s="133"/>
      <c r="BW305" s="133"/>
      <c r="BX305" s="133"/>
      <c r="BY305" s="133"/>
      <c r="BZ305" s="133"/>
    </row>
    <row r="306" spans="1:78" s="53" customFormat="1" ht="12.75" customHeight="1" x14ac:dyDescent="0.25">
      <c r="A306" s="53" t="str">
        <f>IF(D306="","",ROWS($A$1:A306))</f>
        <v/>
      </c>
      <c r="B306" s="56">
        <v>305</v>
      </c>
      <c r="C306" s="129" t="str">
        <f t="shared" si="4"/>
        <v/>
      </c>
      <c r="D306" s="129" t="str">
        <f>IFERROR(VLOOKUP($B306,'Section 2'!$C$16:$N$514,COLUMNS('Section 2'!$C$13:C$13),0),"")</f>
        <v/>
      </c>
      <c r="E306" s="130" t="str">
        <f>IF($D306="","",IF(ISBLANK(VLOOKUP($B306,'Section 2'!$C$16:$N$514,COLUMNS('Section 2'!$C$13:D$13),0)),"",VLOOKUP($B306,'Section 2'!$C$16:$N$514,COLUMNS('Section 2'!$C$13:D$13),0)))</f>
        <v/>
      </c>
      <c r="F306" s="129" t="str">
        <f>IF($D306="","",IF(ISBLANK(VLOOKUP($B306,'Section 2'!$C$16:$N$514,COLUMNS('Section 2'!$C$13:E$13),0)),"",VLOOKUP($B306,'Section 2'!$C$16:$N$514,COLUMNS('Section 2'!$C$13:E$13),0)))</f>
        <v/>
      </c>
      <c r="G306" s="129" t="str">
        <f>IF($D306="","",IF(ISBLANK(VLOOKUP($B306,'Section 2'!$C$16:$N$514,COLUMNS('Section 2'!$C$13:F$13),0)),"",VLOOKUP($B306,'Section 2'!$C$16:$N$514,COLUMNS('Section 2'!$C$13:F$13),0)))</f>
        <v/>
      </c>
      <c r="H306" s="129" t="str">
        <f>IF($D306="","",IF(ISBLANK(VLOOKUP($B306,'Section 2'!$C$16:$N$514,COLUMNS('Section 2'!$C$13:G$13),0)),"",VLOOKUP($B306,'Section 2'!$C$16:$N$514,COLUMNS('Section 2'!$C$13:G$13),0)))</f>
        <v/>
      </c>
      <c r="I306" s="129" t="str">
        <f>IF($D306="","",IF(ISBLANK(VLOOKUP($B306,'Section 2'!$C$16:$N$514,COLUMNS('Section 2'!$C$13:H$13),0)),"",VLOOKUP($B306,'Section 2'!$C$16:$N$514,COLUMNS('Section 2'!$C$13:H$13),0)))</f>
        <v/>
      </c>
      <c r="J306" s="129" t="str">
        <f>IF($D306="","",IF(ISBLANK(VLOOKUP($B306,'Section 2'!$C$16:$N$514,COLUMNS('Section 2'!$C$13:I$13),0)),"",VLOOKUP($B306,'Section 2'!$C$16:$N$514,COLUMNS('Section 2'!$C$13:I$13),0)))</f>
        <v/>
      </c>
      <c r="K306" s="129" t="str">
        <f>IF($D306="","",IF(ISBLANK(VLOOKUP($B306,'Section 2'!$C$16:$N$514,COLUMNS('Section 2'!$C$13:J$13),0)),"",VLOOKUP($B306,'Section 2'!$C$16:$N$514,COLUMNS('Section 2'!$C$13:J$13),0)))</f>
        <v/>
      </c>
      <c r="L306" s="129" t="str">
        <f>IF($D306="","",IF(ISBLANK(VLOOKUP($B306,'Section 2'!$C$16:$N$514,COLUMNS('Section 2'!$C$13:K$13),0)),"",VLOOKUP($B306,'Section 2'!$C$16:$N$514,COLUMNS('Section 2'!$C$13:K$13),0)))</f>
        <v/>
      </c>
      <c r="M306" s="129" t="str">
        <f>IF($D306="","",IF(ISBLANK(VLOOKUP($B306,'Section 2'!$C$16:$N$514,COLUMNS('Section 2'!$C$13:L$13),0)),"",VLOOKUP($B306,'Section 2'!$C$16:$N$514,COLUMNS('Section 2'!$C$13:L$13),0)))</f>
        <v/>
      </c>
      <c r="N306" s="129" t="str">
        <f>IF($D306="","",IF(ISBLANK(VLOOKUP($B306,'Section 2'!$C$16:$N$514,COLUMNS('Section 2'!$C$13:M$13),0)),"",VLOOKUP($B306,'Section 2'!$C$16:$N$514,COLUMNS('Section 2'!$C$13:M$13),0)))</f>
        <v/>
      </c>
      <c r="O306" s="130" t="str">
        <f>IF($M306=Lists!$K$4,IF(ISBLANK(VLOOKUP($B306,'Section 2'!$C$16:$N$514,COLUMNS('Section 2'!$C$13:N$13),0)),"",VLOOKUP($B306,'Section 2'!$C$16:$N$514,COLUMNS('Section 2'!$C$13:N$13),0)),"")</f>
        <v/>
      </c>
      <c r="P306" s="133"/>
      <c r="Q306" s="133"/>
      <c r="R306" s="133"/>
      <c r="S306" s="133"/>
      <c r="T306" s="133"/>
      <c r="U306" s="133"/>
      <c r="V306" s="133"/>
      <c r="W306" s="133"/>
      <c r="X306" s="133"/>
      <c r="Y306" s="133"/>
      <c r="Z306" s="133"/>
      <c r="AA306" s="133"/>
      <c r="AB306" s="133"/>
      <c r="AC306" s="133"/>
      <c r="AD306" s="133"/>
      <c r="AE306" s="133"/>
      <c r="AF306" s="133"/>
      <c r="AG306" s="133"/>
      <c r="AH306" s="133"/>
      <c r="AI306" s="133"/>
      <c r="AJ306" s="133"/>
      <c r="AK306" s="133"/>
      <c r="AL306" s="133"/>
      <c r="AM306" s="133"/>
      <c r="AN306" s="133"/>
      <c r="AO306" s="133"/>
      <c r="AP306" s="133"/>
      <c r="AQ306" s="133"/>
      <c r="AR306" s="133"/>
      <c r="AS306" s="133"/>
      <c r="AT306" s="133"/>
      <c r="AU306" s="133"/>
      <c r="AV306" s="133"/>
      <c r="AW306" s="133"/>
      <c r="AX306" s="133"/>
      <c r="AY306" s="133"/>
      <c r="AZ306" s="133"/>
      <c r="BA306" s="133"/>
      <c r="BB306" s="133"/>
      <c r="BC306" s="133"/>
      <c r="BD306" s="133"/>
      <c r="BE306" s="133"/>
      <c r="BF306" s="133"/>
      <c r="BG306" s="133"/>
      <c r="BH306" s="133"/>
      <c r="BI306" s="133"/>
      <c r="BJ306" s="133"/>
      <c r="BK306" s="133"/>
      <c r="BL306" s="133"/>
      <c r="BM306" s="133"/>
      <c r="BN306" s="133"/>
      <c r="BO306" s="133"/>
      <c r="BP306" s="133"/>
      <c r="BQ306" s="133"/>
      <c r="BR306" s="133"/>
      <c r="BS306" s="133"/>
      <c r="BT306" s="133"/>
      <c r="BU306" s="133"/>
      <c r="BV306" s="133"/>
      <c r="BW306" s="133"/>
      <c r="BX306" s="133"/>
      <c r="BY306" s="133"/>
      <c r="BZ306" s="133"/>
    </row>
    <row r="307" spans="1:78" s="53" customFormat="1" ht="12.75" customHeight="1" x14ac:dyDescent="0.25">
      <c r="A307" s="53" t="str">
        <f>IF(D307="","",ROWS($A$1:A307))</f>
        <v/>
      </c>
      <c r="B307" s="56">
        <v>306</v>
      </c>
      <c r="C307" s="129" t="str">
        <f t="shared" si="4"/>
        <v/>
      </c>
      <c r="D307" s="129" t="str">
        <f>IFERROR(VLOOKUP($B307,'Section 2'!$C$16:$N$514,COLUMNS('Section 2'!$C$13:C$13),0),"")</f>
        <v/>
      </c>
      <c r="E307" s="130" t="str">
        <f>IF($D307="","",IF(ISBLANK(VLOOKUP($B307,'Section 2'!$C$16:$N$514,COLUMNS('Section 2'!$C$13:D$13),0)),"",VLOOKUP($B307,'Section 2'!$C$16:$N$514,COLUMNS('Section 2'!$C$13:D$13),0)))</f>
        <v/>
      </c>
      <c r="F307" s="129" t="str">
        <f>IF($D307="","",IF(ISBLANK(VLOOKUP($B307,'Section 2'!$C$16:$N$514,COLUMNS('Section 2'!$C$13:E$13),0)),"",VLOOKUP($B307,'Section 2'!$C$16:$N$514,COLUMNS('Section 2'!$C$13:E$13),0)))</f>
        <v/>
      </c>
      <c r="G307" s="129" t="str">
        <f>IF($D307="","",IF(ISBLANK(VLOOKUP($B307,'Section 2'!$C$16:$N$514,COLUMNS('Section 2'!$C$13:F$13),0)),"",VLOOKUP($B307,'Section 2'!$C$16:$N$514,COLUMNS('Section 2'!$C$13:F$13),0)))</f>
        <v/>
      </c>
      <c r="H307" s="129" t="str">
        <f>IF($D307="","",IF(ISBLANK(VLOOKUP($B307,'Section 2'!$C$16:$N$514,COLUMNS('Section 2'!$C$13:G$13),0)),"",VLOOKUP($B307,'Section 2'!$C$16:$N$514,COLUMNS('Section 2'!$C$13:G$13),0)))</f>
        <v/>
      </c>
      <c r="I307" s="129" t="str">
        <f>IF($D307="","",IF(ISBLANK(VLOOKUP($B307,'Section 2'!$C$16:$N$514,COLUMNS('Section 2'!$C$13:H$13),0)),"",VLOOKUP($B307,'Section 2'!$C$16:$N$514,COLUMNS('Section 2'!$C$13:H$13),0)))</f>
        <v/>
      </c>
      <c r="J307" s="129" t="str">
        <f>IF($D307="","",IF(ISBLANK(VLOOKUP($B307,'Section 2'!$C$16:$N$514,COLUMNS('Section 2'!$C$13:I$13),0)),"",VLOOKUP($B307,'Section 2'!$C$16:$N$514,COLUMNS('Section 2'!$C$13:I$13),0)))</f>
        <v/>
      </c>
      <c r="K307" s="129" t="str">
        <f>IF($D307="","",IF(ISBLANK(VLOOKUP($B307,'Section 2'!$C$16:$N$514,COLUMNS('Section 2'!$C$13:J$13),0)),"",VLOOKUP($B307,'Section 2'!$C$16:$N$514,COLUMNS('Section 2'!$C$13:J$13),0)))</f>
        <v/>
      </c>
      <c r="L307" s="129" t="str">
        <f>IF($D307="","",IF(ISBLANK(VLOOKUP($B307,'Section 2'!$C$16:$N$514,COLUMNS('Section 2'!$C$13:K$13),0)),"",VLOOKUP($B307,'Section 2'!$C$16:$N$514,COLUMNS('Section 2'!$C$13:K$13),0)))</f>
        <v/>
      </c>
      <c r="M307" s="129" t="str">
        <f>IF($D307="","",IF(ISBLANK(VLOOKUP($B307,'Section 2'!$C$16:$N$514,COLUMNS('Section 2'!$C$13:L$13),0)),"",VLOOKUP($B307,'Section 2'!$C$16:$N$514,COLUMNS('Section 2'!$C$13:L$13),0)))</f>
        <v/>
      </c>
      <c r="N307" s="129" t="str">
        <f>IF($D307="","",IF(ISBLANK(VLOOKUP($B307,'Section 2'!$C$16:$N$514,COLUMNS('Section 2'!$C$13:M$13),0)),"",VLOOKUP($B307,'Section 2'!$C$16:$N$514,COLUMNS('Section 2'!$C$13:M$13),0)))</f>
        <v/>
      </c>
      <c r="O307" s="130" t="str">
        <f>IF($M307=Lists!$K$4,IF(ISBLANK(VLOOKUP($B307,'Section 2'!$C$16:$N$514,COLUMNS('Section 2'!$C$13:N$13),0)),"",VLOOKUP($B307,'Section 2'!$C$16:$N$514,COLUMNS('Section 2'!$C$13:N$13),0)),"")</f>
        <v/>
      </c>
      <c r="P307" s="133"/>
      <c r="Q307" s="133"/>
      <c r="R307" s="133"/>
      <c r="S307" s="133"/>
      <c r="T307" s="133"/>
      <c r="U307" s="133"/>
      <c r="V307" s="133"/>
      <c r="W307" s="133"/>
      <c r="X307" s="133"/>
      <c r="Y307" s="133"/>
      <c r="Z307" s="133"/>
      <c r="AA307" s="133"/>
      <c r="AB307" s="133"/>
      <c r="AC307" s="133"/>
      <c r="AD307" s="133"/>
      <c r="AE307" s="133"/>
      <c r="AF307" s="133"/>
      <c r="AG307" s="133"/>
      <c r="AH307" s="133"/>
      <c r="AI307" s="133"/>
      <c r="AJ307" s="133"/>
      <c r="AK307" s="133"/>
      <c r="AL307" s="133"/>
      <c r="AM307" s="133"/>
      <c r="AN307" s="133"/>
      <c r="AO307" s="133"/>
      <c r="AP307" s="133"/>
      <c r="AQ307" s="133"/>
      <c r="AR307" s="133"/>
      <c r="AS307" s="133"/>
      <c r="AT307" s="133"/>
      <c r="AU307" s="133"/>
      <c r="AV307" s="133"/>
      <c r="AW307" s="133"/>
      <c r="AX307" s="133"/>
      <c r="AY307" s="133"/>
      <c r="AZ307" s="133"/>
      <c r="BA307" s="133"/>
      <c r="BB307" s="133"/>
      <c r="BC307" s="133"/>
      <c r="BD307" s="133"/>
      <c r="BE307" s="133"/>
      <c r="BF307" s="133"/>
      <c r="BG307" s="133"/>
      <c r="BH307" s="133"/>
      <c r="BI307" s="133"/>
      <c r="BJ307" s="133"/>
      <c r="BK307" s="133"/>
      <c r="BL307" s="133"/>
      <c r="BM307" s="133"/>
      <c r="BN307" s="133"/>
      <c r="BO307" s="133"/>
      <c r="BP307" s="133"/>
      <c r="BQ307" s="133"/>
      <c r="BR307" s="133"/>
      <c r="BS307" s="133"/>
      <c r="BT307" s="133"/>
      <c r="BU307" s="133"/>
      <c r="BV307" s="133"/>
      <c r="BW307" s="133"/>
      <c r="BX307" s="133"/>
      <c r="BY307" s="133"/>
      <c r="BZ307" s="133"/>
    </row>
    <row r="308" spans="1:78" s="53" customFormat="1" ht="12.75" customHeight="1" x14ac:dyDescent="0.25">
      <c r="A308" s="53" t="str">
        <f>IF(D308="","",ROWS($A$1:A308))</f>
        <v/>
      </c>
      <c r="B308" s="56">
        <v>307</v>
      </c>
      <c r="C308" s="129" t="str">
        <f t="shared" si="4"/>
        <v/>
      </c>
      <c r="D308" s="129" t="str">
        <f>IFERROR(VLOOKUP($B308,'Section 2'!$C$16:$N$514,COLUMNS('Section 2'!$C$13:C$13),0),"")</f>
        <v/>
      </c>
      <c r="E308" s="130" t="str">
        <f>IF($D308="","",IF(ISBLANK(VLOOKUP($B308,'Section 2'!$C$16:$N$514,COLUMNS('Section 2'!$C$13:D$13),0)),"",VLOOKUP($B308,'Section 2'!$C$16:$N$514,COLUMNS('Section 2'!$C$13:D$13),0)))</f>
        <v/>
      </c>
      <c r="F308" s="129" t="str">
        <f>IF($D308="","",IF(ISBLANK(VLOOKUP($B308,'Section 2'!$C$16:$N$514,COLUMNS('Section 2'!$C$13:E$13),0)),"",VLOOKUP($B308,'Section 2'!$C$16:$N$514,COLUMNS('Section 2'!$C$13:E$13),0)))</f>
        <v/>
      </c>
      <c r="G308" s="129" t="str">
        <f>IF($D308="","",IF(ISBLANK(VLOOKUP($B308,'Section 2'!$C$16:$N$514,COLUMNS('Section 2'!$C$13:F$13),0)),"",VLOOKUP($B308,'Section 2'!$C$16:$N$514,COLUMNS('Section 2'!$C$13:F$13),0)))</f>
        <v/>
      </c>
      <c r="H308" s="129" t="str">
        <f>IF($D308="","",IF(ISBLANK(VLOOKUP($B308,'Section 2'!$C$16:$N$514,COLUMNS('Section 2'!$C$13:G$13),0)),"",VLOOKUP($B308,'Section 2'!$C$16:$N$514,COLUMNS('Section 2'!$C$13:G$13),0)))</f>
        <v/>
      </c>
      <c r="I308" s="129" t="str">
        <f>IF($D308="","",IF(ISBLANK(VLOOKUP($B308,'Section 2'!$C$16:$N$514,COLUMNS('Section 2'!$C$13:H$13),0)),"",VLOOKUP($B308,'Section 2'!$C$16:$N$514,COLUMNS('Section 2'!$C$13:H$13),0)))</f>
        <v/>
      </c>
      <c r="J308" s="129" t="str">
        <f>IF($D308="","",IF(ISBLANK(VLOOKUP($B308,'Section 2'!$C$16:$N$514,COLUMNS('Section 2'!$C$13:I$13),0)),"",VLOOKUP($B308,'Section 2'!$C$16:$N$514,COLUMNS('Section 2'!$C$13:I$13),0)))</f>
        <v/>
      </c>
      <c r="K308" s="129" t="str">
        <f>IF($D308="","",IF(ISBLANK(VLOOKUP($B308,'Section 2'!$C$16:$N$514,COLUMNS('Section 2'!$C$13:J$13),0)),"",VLOOKUP($B308,'Section 2'!$C$16:$N$514,COLUMNS('Section 2'!$C$13:J$13),0)))</f>
        <v/>
      </c>
      <c r="L308" s="129" t="str">
        <f>IF($D308="","",IF(ISBLANK(VLOOKUP($B308,'Section 2'!$C$16:$N$514,COLUMNS('Section 2'!$C$13:K$13),0)),"",VLOOKUP($B308,'Section 2'!$C$16:$N$514,COLUMNS('Section 2'!$C$13:K$13),0)))</f>
        <v/>
      </c>
      <c r="M308" s="129" t="str">
        <f>IF($D308="","",IF(ISBLANK(VLOOKUP($B308,'Section 2'!$C$16:$N$514,COLUMNS('Section 2'!$C$13:L$13),0)),"",VLOOKUP($B308,'Section 2'!$C$16:$N$514,COLUMNS('Section 2'!$C$13:L$13),0)))</f>
        <v/>
      </c>
      <c r="N308" s="129" t="str">
        <f>IF($D308="","",IF(ISBLANK(VLOOKUP($B308,'Section 2'!$C$16:$N$514,COLUMNS('Section 2'!$C$13:M$13),0)),"",VLOOKUP($B308,'Section 2'!$C$16:$N$514,COLUMNS('Section 2'!$C$13:M$13),0)))</f>
        <v/>
      </c>
      <c r="O308" s="130" t="str">
        <f>IF($M308=Lists!$K$4,IF(ISBLANK(VLOOKUP($B308,'Section 2'!$C$16:$N$514,COLUMNS('Section 2'!$C$13:N$13),0)),"",VLOOKUP($B308,'Section 2'!$C$16:$N$514,COLUMNS('Section 2'!$C$13:N$13),0)),"")</f>
        <v/>
      </c>
      <c r="P308" s="133"/>
      <c r="Q308" s="133"/>
      <c r="R308" s="133"/>
      <c r="S308" s="133"/>
      <c r="T308" s="133"/>
      <c r="U308" s="133"/>
      <c r="V308" s="133"/>
      <c r="W308" s="133"/>
      <c r="X308" s="133"/>
      <c r="Y308" s="133"/>
      <c r="Z308" s="133"/>
      <c r="AA308" s="133"/>
      <c r="AB308" s="133"/>
      <c r="AC308" s="133"/>
      <c r="AD308" s="133"/>
      <c r="AE308" s="133"/>
      <c r="AF308" s="133"/>
      <c r="AG308" s="133"/>
      <c r="AH308" s="133"/>
      <c r="AI308" s="133"/>
      <c r="AJ308" s="133"/>
      <c r="AK308" s="133"/>
      <c r="AL308" s="133"/>
      <c r="AM308" s="133"/>
      <c r="AN308" s="133"/>
      <c r="AO308" s="133"/>
      <c r="AP308" s="133"/>
      <c r="AQ308" s="133"/>
      <c r="AR308" s="133"/>
      <c r="AS308" s="133"/>
      <c r="AT308" s="133"/>
      <c r="AU308" s="133"/>
      <c r="AV308" s="133"/>
      <c r="AW308" s="133"/>
      <c r="AX308" s="133"/>
      <c r="AY308" s="133"/>
      <c r="AZ308" s="133"/>
      <c r="BA308" s="133"/>
      <c r="BB308" s="133"/>
      <c r="BC308" s="133"/>
      <c r="BD308" s="133"/>
      <c r="BE308" s="133"/>
      <c r="BF308" s="133"/>
      <c r="BG308" s="133"/>
      <c r="BH308" s="133"/>
      <c r="BI308" s="133"/>
      <c r="BJ308" s="133"/>
      <c r="BK308" s="133"/>
      <c r="BL308" s="133"/>
      <c r="BM308" s="133"/>
      <c r="BN308" s="133"/>
      <c r="BO308" s="133"/>
      <c r="BP308" s="133"/>
      <c r="BQ308" s="133"/>
      <c r="BR308" s="133"/>
      <c r="BS308" s="133"/>
      <c r="BT308" s="133"/>
      <c r="BU308" s="133"/>
      <c r="BV308" s="133"/>
      <c r="BW308" s="133"/>
      <c r="BX308" s="133"/>
      <c r="BY308" s="133"/>
      <c r="BZ308" s="133"/>
    </row>
    <row r="309" spans="1:78" s="53" customFormat="1" ht="12.75" customHeight="1" x14ac:dyDescent="0.25">
      <c r="A309" s="53" t="str">
        <f>IF(D309="","",ROWS($A$1:A309))</f>
        <v/>
      </c>
      <c r="B309" s="56">
        <v>308</v>
      </c>
      <c r="C309" s="129" t="str">
        <f t="shared" si="4"/>
        <v/>
      </c>
      <c r="D309" s="129" t="str">
        <f>IFERROR(VLOOKUP($B309,'Section 2'!$C$16:$N$514,COLUMNS('Section 2'!$C$13:C$13),0),"")</f>
        <v/>
      </c>
      <c r="E309" s="130" t="str">
        <f>IF($D309="","",IF(ISBLANK(VLOOKUP($B309,'Section 2'!$C$16:$N$514,COLUMNS('Section 2'!$C$13:D$13),0)),"",VLOOKUP($B309,'Section 2'!$C$16:$N$514,COLUMNS('Section 2'!$C$13:D$13),0)))</f>
        <v/>
      </c>
      <c r="F309" s="129" t="str">
        <f>IF($D309="","",IF(ISBLANK(VLOOKUP($B309,'Section 2'!$C$16:$N$514,COLUMNS('Section 2'!$C$13:E$13),0)),"",VLOOKUP($B309,'Section 2'!$C$16:$N$514,COLUMNS('Section 2'!$C$13:E$13),0)))</f>
        <v/>
      </c>
      <c r="G309" s="129" t="str">
        <f>IF($D309="","",IF(ISBLANK(VLOOKUP($B309,'Section 2'!$C$16:$N$514,COLUMNS('Section 2'!$C$13:F$13),0)),"",VLOOKUP($B309,'Section 2'!$C$16:$N$514,COLUMNS('Section 2'!$C$13:F$13),0)))</f>
        <v/>
      </c>
      <c r="H309" s="129" t="str">
        <f>IF($D309="","",IF(ISBLANK(VLOOKUP($B309,'Section 2'!$C$16:$N$514,COLUMNS('Section 2'!$C$13:G$13),0)),"",VLOOKUP($B309,'Section 2'!$C$16:$N$514,COLUMNS('Section 2'!$C$13:G$13),0)))</f>
        <v/>
      </c>
      <c r="I309" s="129" t="str">
        <f>IF($D309="","",IF(ISBLANK(VLOOKUP($B309,'Section 2'!$C$16:$N$514,COLUMNS('Section 2'!$C$13:H$13),0)),"",VLOOKUP($B309,'Section 2'!$C$16:$N$514,COLUMNS('Section 2'!$C$13:H$13),0)))</f>
        <v/>
      </c>
      <c r="J309" s="129" t="str">
        <f>IF($D309="","",IF(ISBLANK(VLOOKUP($B309,'Section 2'!$C$16:$N$514,COLUMNS('Section 2'!$C$13:I$13),0)),"",VLOOKUP($B309,'Section 2'!$C$16:$N$514,COLUMNS('Section 2'!$C$13:I$13),0)))</f>
        <v/>
      </c>
      <c r="K309" s="129" t="str">
        <f>IF($D309="","",IF(ISBLANK(VLOOKUP($B309,'Section 2'!$C$16:$N$514,COLUMNS('Section 2'!$C$13:J$13),0)),"",VLOOKUP($B309,'Section 2'!$C$16:$N$514,COLUMNS('Section 2'!$C$13:J$13),0)))</f>
        <v/>
      </c>
      <c r="L309" s="129" t="str">
        <f>IF($D309="","",IF(ISBLANK(VLOOKUP($B309,'Section 2'!$C$16:$N$514,COLUMNS('Section 2'!$C$13:K$13),0)),"",VLOOKUP($B309,'Section 2'!$C$16:$N$514,COLUMNS('Section 2'!$C$13:K$13),0)))</f>
        <v/>
      </c>
      <c r="M309" s="129" t="str">
        <f>IF($D309="","",IF(ISBLANK(VLOOKUP($B309,'Section 2'!$C$16:$N$514,COLUMNS('Section 2'!$C$13:L$13),0)),"",VLOOKUP($B309,'Section 2'!$C$16:$N$514,COLUMNS('Section 2'!$C$13:L$13),0)))</f>
        <v/>
      </c>
      <c r="N309" s="129" t="str">
        <f>IF($D309="","",IF(ISBLANK(VLOOKUP($B309,'Section 2'!$C$16:$N$514,COLUMNS('Section 2'!$C$13:M$13),0)),"",VLOOKUP($B309,'Section 2'!$C$16:$N$514,COLUMNS('Section 2'!$C$13:M$13),0)))</f>
        <v/>
      </c>
      <c r="O309" s="130" t="str">
        <f>IF($M309=Lists!$K$4,IF(ISBLANK(VLOOKUP($B309,'Section 2'!$C$16:$N$514,COLUMNS('Section 2'!$C$13:N$13),0)),"",VLOOKUP($B309,'Section 2'!$C$16:$N$514,COLUMNS('Section 2'!$C$13:N$13),0)),"")</f>
        <v/>
      </c>
      <c r="P309" s="133"/>
      <c r="Q309" s="133"/>
      <c r="R309" s="133"/>
      <c r="S309" s="133"/>
      <c r="T309" s="133"/>
      <c r="U309" s="133"/>
      <c r="V309" s="133"/>
      <c r="W309" s="133"/>
      <c r="X309" s="133"/>
      <c r="Y309" s="133"/>
      <c r="Z309" s="133"/>
      <c r="AA309" s="133"/>
      <c r="AB309" s="133"/>
      <c r="AC309" s="133"/>
      <c r="AD309" s="133"/>
      <c r="AE309" s="133"/>
      <c r="AF309" s="133"/>
      <c r="AG309" s="133"/>
      <c r="AH309" s="133"/>
      <c r="AI309" s="133"/>
      <c r="AJ309" s="133"/>
      <c r="AK309" s="133"/>
      <c r="AL309" s="133"/>
      <c r="AM309" s="133"/>
      <c r="AN309" s="133"/>
      <c r="AO309" s="133"/>
      <c r="AP309" s="133"/>
      <c r="AQ309" s="133"/>
      <c r="AR309" s="133"/>
      <c r="AS309" s="133"/>
      <c r="AT309" s="133"/>
      <c r="AU309" s="133"/>
      <c r="AV309" s="133"/>
      <c r="AW309" s="133"/>
      <c r="AX309" s="133"/>
      <c r="AY309" s="133"/>
      <c r="AZ309" s="133"/>
      <c r="BA309" s="133"/>
      <c r="BB309" s="133"/>
      <c r="BC309" s="133"/>
      <c r="BD309" s="133"/>
      <c r="BE309" s="133"/>
      <c r="BF309" s="133"/>
      <c r="BG309" s="133"/>
      <c r="BH309" s="133"/>
      <c r="BI309" s="133"/>
      <c r="BJ309" s="133"/>
      <c r="BK309" s="133"/>
      <c r="BL309" s="133"/>
      <c r="BM309" s="133"/>
      <c r="BN309" s="133"/>
      <c r="BO309" s="133"/>
      <c r="BP309" s="133"/>
      <c r="BQ309" s="133"/>
      <c r="BR309" s="133"/>
      <c r="BS309" s="133"/>
      <c r="BT309" s="133"/>
      <c r="BU309" s="133"/>
      <c r="BV309" s="133"/>
      <c r="BW309" s="133"/>
      <c r="BX309" s="133"/>
      <c r="BY309" s="133"/>
      <c r="BZ309" s="133"/>
    </row>
    <row r="310" spans="1:78" s="53" customFormat="1" ht="12.75" customHeight="1" x14ac:dyDescent="0.25">
      <c r="A310" s="53" t="str">
        <f>IF(D310="","",ROWS($A$1:A310))</f>
        <v/>
      </c>
      <c r="B310" s="56">
        <v>309</v>
      </c>
      <c r="C310" s="129" t="str">
        <f t="shared" si="4"/>
        <v/>
      </c>
      <c r="D310" s="129" t="str">
        <f>IFERROR(VLOOKUP($B310,'Section 2'!$C$16:$N$514,COLUMNS('Section 2'!$C$13:C$13),0),"")</f>
        <v/>
      </c>
      <c r="E310" s="130" t="str">
        <f>IF($D310="","",IF(ISBLANK(VLOOKUP($B310,'Section 2'!$C$16:$N$514,COLUMNS('Section 2'!$C$13:D$13),0)),"",VLOOKUP($B310,'Section 2'!$C$16:$N$514,COLUMNS('Section 2'!$C$13:D$13),0)))</f>
        <v/>
      </c>
      <c r="F310" s="129" t="str">
        <f>IF($D310="","",IF(ISBLANK(VLOOKUP($B310,'Section 2'!$C$16:$N$514,COLUMNS('Section 2'!$C$13:E$13),0)),"",VLOOKUP($B310,'Section 2'!$C$16:$N$514,COLUMNS('Section 2'!$C$13:E$13),0)))</f>
        <v/>
      </c>
      <c r="G310" s="129" t="str">
        <f>IF($D310="","",IF(ISBLANK(VLOOKUP($B310,'Section 2'!$C$16:$N$514,COLUMNS('Section 2'!$C$13:F$13),0)),"",VLOOKUP($B310,'Section 2'!$C$16:$N$514,COLUMNS('Section 2'!$C$13:F$13),0)))</f>
        <v/>
      </c>
      <c r="H310" s="129" t="str">
        <f>IF($D310="","",IF(ISBLANK(VLOOKUP($B310,'Section 2'!$C$16:$N$514,COLUMNS('Section 2'!$C$13:G$13),0)),"",VLOOKUP($B310,'Section 2'!$C$16:$N$514,COLUMNS('Section 2'!$C$13:G$13),0)))</f>
        <v/>
      </c>
      <c r="I310" s="129" t="str">
        <f>IF($D310="","",IF(ISBLANK(VLOOKUP($B310,'Section 2'!$C$16:$N$514,COLUMNS('Section 2'!$C$13:H$13),0)),"",VLOOKUP($B310,'Section 2'!$C$16:$N$514,COLUMNS('Section 2'!$C$13:H$13),0)))</f>
        <v/>
      </c>
      <c r="J310" s="129" t="str">
        <f>IF($D310="","",IF(ISBLANK(VLOOKUP($B310,'Section 2'!$C$16:$N$514,COLUMNS('Section 2'!$C$13:I$13),0)),"",VLOOKUP($B310,'Section 2'!$C$16:$N$514,COLUMNS('Section 2'!$C$13:I$13),0)))</f>
        <v/>
      </c>
      <c r="K310" s="129" t="str">
        <f>IF($D310="","",IF(ISBLANK(VLOOKUP($B310,'Section 2'!$C$16:$N$514,COLUMNS('Section 2'!$C$13:J$13),0)),"",VLOOKUP($B310,'Section 2'!$C$16:$N$514,COLUMNS('Section 2'!$C$13:J$13),0)))</f>
        <v/>
      </c>
      <c r="L310" s="129" t="str">
        <f>IF($D310="","",IF(ISBLANK(VLOOKUP($B310,'Section 2'!$C$16:$N$514,COLUMNS('Section 2'!$C$13:K$13),0)),"",VLOOKUP($B310,'Section 2'!$C$16:$N$514,COLUMNS('Section 2'!$C$13:K$13),0)))</f>
        <v/>
      </c>
      <c r="M310" s="129" t="str">
        <f>IF($D310="","",IF(ISBLANK(VLOOKUP($B310,'Section 2'!$C$16:$N$514,COLUMNS('Section 2'!$C$13:L$13),0)),"",VLOOKUP($B310,'Section 2'!$C$16:$N$514,COLUMNS('Section 2'!$C$13:L$13),0)))</f>
        <v/>
      </c>
      <c r="N310" s="129" t="str">
        <f>IF($D310="","",IF(ISBLANK(VLOOKUP($B310,'Section 2'!$C$16:$N$514,COLUMNS('Section 2'!$C$13:M$13),0)),"",VLOOKUP($B310,'Section 2'!$C$16:$N$514,COLUMNS('Section 2'!$C$13:M$13),0)))</f>
        <v/>
      </c>
      <c r="O310" s="130" t="str">
        <f>IF($M310=Lists!$K$4,IF(ISBLANK(VLOOKUP($B310,'Section 2'!$C$16:$N$514,COLUMNS('Section 2'!$C$13:N$13),0)),"",VLOOKUP($B310,'Section 2'!$C$16:$N$514,COLUMNS('Section 2'!$C$13:N$13),0)),"")</f>
        <v/>
      </c>
      <c r="P310" s="133"/>
      <c r="Q310" s="133"/>
      <c r="R310" s="133"/>
      <c r="S310" s="133"/>
      <c r="T310" s="133"/>
      <c r="U310" s="133"/>
      <c r="V310" s="133"/>
      <c r="W310" s="133"/>
      <c r="X310" s="133"/>
      <c r="Y310" s="133"/>
      <c r="Z310" s="133"/>
      <c r="AA310" s="133"/>
      <c r="AB310" s="133"/>
      <c r="AC310" s="133"/>
      <c r="AD310" s="133"/>
      <c r="AE310" s="133"/>
      <c r="AF310" s="133"/>
      <c r="AG310" s="133"/>
      <c r="AH310" s="133"/>
      <c r="AI310" s="133"/>
      <c r="AJ310" s="133"/>
      <c r="AK310" s="133"/>
      <c r="AL310" s="133"/>
      <c r="AM310" s="133"/>
      <c r="AN310" s="133"/>
      <c r="AO310" s="133"/>
      <c r="AP310" s="133"/>
      <c r="AQ310" s="133"/>
      <c r="AR310" s="133"/>
      <c r="AS310" s="133"/>
      <c r="AT310" s="133"/>
      <c r="AU310" s="133"/>
      <c r="AV310" s="133"/>
      <c r="AW310" s="133"/>
      <c r="AX310" s="133"/>
      <c r="AY310" s="133"/>
      <c r="AZ310" s="133"/>
      <c r="BA310" s="133"/>
      <c r="BB310" s="133"/>
      <c r="BC310" s="133"/>
      <c r="BD310" s="133"/>
      <c r="BE310" s="133"/>
      <c r="BF310" s="133"/>
      <c r="BG310" s="133"/>
      <c r="BH310" s="133"/>
      <c r="BI310" s="133"/>
      <c r="BJ310" s="133"/>
      <c r="BK310" s="133"/>
      <c r="BL310" s="133"/>
      <c r="BM310" s="133"/>
      <c r="BN310" s="133"/>
      <c r="BO310" s="133"/>
      <c r="BP310" s="133"/>
      <c r="BQ310" s="133"/>
      <c r="BR310" s="133"/>
      <c r="BS310" s="133"/>
      <c r="BT310" s="133"/>
      <c r="BU310" s="133"/>
      <c r="BV310" s="133"/>
      <c r="BW310" s="133"/>
      <c r="BX310" s="133"/>
      <c r="BY310" s="133"/>
      <c r="BZ310" s="133"/>
    </row>
    <row r="311" spans="1:78" s="53" customFormat="1" ht="12.75" customHeight="1" x14ac:dyDescent="0.25">
      <c r="A311" s="53" t="str">
        <f>IF(D311="","",ROWS($A$1:A311))</f>
        <v/>
      </c>
      <c r="B311" s="56">
        <v>310</v>
      </c>
      <c r="C311" s="129" t="str">
        <f t="shared" si="4"/>
        <v/>
      </c>
      <c r="D311" s="129" t="str">
        <f>IFERROR(VLOOKUP($B311,'Section 2'!$C$16:$N$514,COLUMNS('Section 2'!$C$13:C$13),0),"")</f>
        <v/>
      </c>
      <c r="E311" s="130" t="str">
        <f>IF($D311="","",IF(ISBLANK(VLOOKUP($B311,'Section 2'!$C$16:$N$514,COLUMNS('Section 2'!$C$13:D$13),0)),"",VLOOKUP($B311,'Section 2'!$C$16:$N$514,COLUMNS('Section 2'!$C$13:D$13),0)))</f>
        <v/>
      </c>
      <c r="F311" s="129" t="str">
        <f>IF($D311="","",IF(ISBLANK(VLOOKUP($B311,'Section 2'!$C$16:$N$514,COLUMNS('Section 2'!$C$13:E$13),0)),"",VLOOKUP($B311,'Section 2'!$C$16:$N$514,COLUMNS('Section 2'!$C$13:E$13),0)))</f>
        <v/>
      </c>
      <c r="G311" s="129" t="str">
        <f>IF($D311="","",IF(ISBLANK(VLOOKUP($B311,'Section 2'!$C$16:$N$514,COLUMNS('Section 2'!$C$13:F$13),0)),"",VLOOKUP($B311,'Section 2'!$C$16:$N$514,COLUMNS('Section 2'!$C$13:F$13),0)))</f>
        <v/>
      </c>
      <c r="H311" s="129" t="str">
        <f>IF($D311="","",IF(ISBLANK(VLOOKUP($B311,'Section 2'!$C$16:$N$514,COLUMNS('Section 2'!$C$13:G$13),0)),"",VLOOKUP($B311,'Section 2'!$C$16:$N$514,COLUMNS('Section 2'!$C$13:G$13),0)))</f>
        <v/>
      </c>
      <c r="I311" s="129" t="str">
        <f>IF($D311="","",IF(ISBLANK(VLOOKUP($B311,'Section 2'!$C$16:$N$514,COLUMNS('Section 2'!$C$13:H$13),0)),"",VLOOKUP($B311,'Section 2'!$C$16:$N$514,COLUMNS('Section 2'!$C$13:H$13),0)))</f>
        <v/>
      </c>
      <c r="J311" s="129" t="str">
        <f>IF($D311="","",IF(ISBLANK(VLOOKUP($B311,'Section 2'!$C$16:$N$514,COLUMNS('Section 2'!$C$13:I$13),0)),"",VLOOKUP($B311,'Section 2'!$C$16:$N$514,COLUMNS('Section 2'!$C$13:I$13),0)))</f>
        <v/>
      </c>
      <c r="K311" s="129" t="str">
        <f>IF($D311="","",IF(ISBLANK(VLOOKUP($B311,'Section 2'!$C$16:$N$514,COLUMNS('Section 2'!$C$13:J$13),0)),"",VLOOKUP($B311,'Section 2'!$C$16:$N$514,COLUMNS('Section 2'!$C$13:J$13),0)))</f>
        <v/>
      </c>
      <c r="L311" s="129" t="str">
        <f>IF($D311="","",IF(ISBLANK(VLOOKUP($B311,'Section 2'!$C$16:$N$514,COLUMNS('Section 2'!$C$13:K$13),0)),"",VLOOKUP($B311,'Section 2'!$C$16:$N$514,COLUMNS('Section 2'!$C$13:K$13),0)))</f>
        <v/>
      </c>
      <c r="M311" s="129" t="str">
        <f>IF($D311="","",IF(ISBLANK(VLOOKUP($B311,'Section 2'!$C$16:$N$514,COLUMNS('Section 2'!$C$13:L$13),0)),"",VLOOKUP($B311,'Section 2'!$C$16:$N$514,COLUMNS('Section 2'!$C$13:L$13),0)))</f>
        <v/>
      </c>
      <c r="N311" s="129" t="str">
        <f>IF($D311="","",IF(ISBLANK(VLOOKUP($B311,'Section 2'!$C$16:$N$514,COLUMNS('Section 2'!$C$13:M$13),0)),"",VLOOKUP($B311,'Section 2'!$C$16:$N$514,COLUMNS('Section 2'!$C$13:M$13),0)))</f>
        <v/>
      </c>
      <c r="O311" s="130" t="str">
        <f>IF($M311=Lists!$K$4,IF(ISBLANK(VLOOKUP($B311,'Section 2'!$C$16:$N$514,COLUMNS('Section 2'!$C$13:N$13),0)),"",VLOOKUP($B311,'Section 2'!$C$16:$N$514,COLUMNS('Section 2'!$C$13:N$13),0)),"")</f>
        <v/>
      </c>
      <c r="P311" s="133"/>
      <c r="Q311" s="133"/>
      <c r="R311" s="133"/>
      <c r="S311" s="133"/>
      <c r="T311" s="133"/>
      <c r="U311" s="133"/>
      <c r="V311" s="133"/>
      <c r="W311" s="133"/>
      <c r="X311" s="133"/>
      <c r="Y311" s="133"/>
      <c r="Z311" s="133"/>
      <c r="AA311" s="133"/>
      <c r="AB311" s="133"/>
      <c r="AC311" s="133"/>
      <c r="AD311" s="133"/>
      <c r="AE311" s="133"/>
      <c r="AF311" s="133"/>
      <c r="AG311" s="133"/>
      <c r="AH311" s="133"/>
      <c r="AI311" s="133"/>
      <c r="AJ311" s="133"/>
      <c r="AK311" s="133"/>
      <c r="AL311" s="133"/>
      <c r="AM311" s="133"/>
      <c r="AN311" s="133"/>
      <c r="AO311" s="133"/>
      <c r="AP311" s="133"/>
      <c r="AQ311" s="133"/>
      <c r="AR311" s="133"/>
      <c r="AS311" s="133"/>
      <c r="AT311" s="133"/>
      <c r="AU311" s="133"/>
      <c r="AV311" s="133"/>
      <c r="AW311" s="133"/>
      <c r="AX311" s="133"/>
      <c r="AY311" s="133"/>
      <c r="AZ311" s="133"/>
      <c r="BA311" s="133"/>
      <c r="BB311" s="133"/>
      <c r="BC311" s="133"/>
      <c r="BD311" s="133"/>
      <c r="BE311" s="133"/>
      <c r="BF311" s="133"/>
      <c r="BG311" s="133"/>
      <c r="BH311" s="133"/>
      <c r="BI311" s="133"/>
      <c r="BJ311" s="133"/>
      <c r="BK311" s="133"/>
      <c r="BL311" s="133"/>
      <c r="BM311" s="133"/>
      <c r="BN311" s="133"/>
      <c r="BO311" s="133"/>
      <c r="BP311" s="133"/>
      <c r="BQ311" s="133"/>
      <c r="BR311" s="133"/>
      <c r="BS311" s="133"/>
      <c r="BT311" s="133"/>
      <c r="BU311" s="133"/>
      <c r="BV311" s="133"/>
      <c r="BW311" s="133"/>
      <c r="BX311" s="133"/>
      <c r="BY311" s="133"/>
      <c r="BZ311" s="133"/>
    </row>
    <row r="312" spans="1:78" s="53" customFormat="1" ht="12.75" customHeight="1" x14ac:dyDescent="0.25">
      <c r="A312" s="53" t="str">
        <f>IF(D312="","",ROWS($A$1:A312))</f>
        <v/>
      </c>
      <c r="B312" s="56">
        <v>311</v>
      </c>
      <c r="C312" s="129" t="str">
        <f t="shared" si="4"/>
        <v/>
      </c>
      <c r="D312" s="129" t="str">
        <f>IFERROR(VLOOKUP($B312,'Section 2'!$C$16:$N$514,COLUMNS('Section 2'!$C$13:C$13),0),"")</f>
        <v/>
      </c>
      <c r="E312" s="130" t="str">
        <f>IF($D312="","",IF(ISBLANK(VLOOKUP($B312,'Section 2'!$C$16:$N$514,COLUMNS('Section 2'!$C$13:D$13),0)),"",VLOOKUP($B312,'Section 2'!$C$16:$N$514,COLUMNS('Section 2'!$C$13:D$13),0)))</f>
        <v/>
      </c>
      <c r="F312" s="129" t="str">
        <f>IF($D312="","",IF(ISBLANK(VLOOKUP($B312,'Section 2'!$C$16:$N$514,COLUMNS('Section 2'!$C$13:E$13),0)),"",VLOOKUP($B312,'Section 2'!$C$16:$N$514,COLUMNS('Section 2'!$C$13:E$13),0)))</f>
        <v/>
      </c>
      <c r="G312" s="129" t="str">
        <f>IF($D312="","",IF(ISBLANK(VLOOKUP($B312,'Section 2'!$C$16:$N$514,COLUMNS('Section 2'!$C$13:F$13),0)),"",VLOOKUP($B312,'Section 2'!$C$16:$N$514,COLUMNS('Section 2'!$C$13:F$13),0)))</f>
        <v/>
      </c>
      <c r="H312" s="129" t="str">
        <f>IF($D312="","",IF(ISBLANK(VLOOKUP($B312,'Section 2'!$C$16:$N$514,COLUMNS('Section 2'!$C$13:G$13),0)),"",VLOOKUP($B312,'Section 2'!$C$16:$N$514,COLUMNS('Section 2'!$C$13:G$13),0)))</f>
        <v/>
      </c>
      <c r="I312" s="129" t="str">
        <f>IF($D312="","",IF(ISBLANK(VLOOKUP($B312,'Section 2'!$C$16:$N$514,COLUMNS('Section 2'!$C$13:H$13),0)),"",VLOOKUP($B312,'Section 2'!$C$16:$N$514,COLUMNS('Section 2'!$C$13:H$13),0)))</f>
        <v/>
      </c>
      <c r="J312" s="129" t="str">
        <f>IF($D312="","",IF(ISBLANK(VLOOKUP($B312,'Section 2'!$C$16:$N$514,COLUMNS('Section 2'!$C$13:I$13),0)),"",VLOOKUP($B312,'Section 2'!$C$16:$N$514,COLUMNS('Section 2'!$C$13:I$13),0)))</f>
        <v/>
      </c>
      <c r="K312" s="129" t="str">
        <f>IF($D312="","",IF(ISBLANK(VLOOKUP($B312,'Section 2'!$C$16:$N$514,COLUMNS('Section 2'!$C$13:J$13),0)),"",VLOOKUP($B312,'Section 2'!$C$16:$N$514,COLUMNS('Section 2'!$C$13:J$13),0)))</f>
        <v/>
      </c>
      <c r="L312" s="129" t="str">
        <f>IF($D312="","",IF(ISBLANK(VLOOKUP($B312,'Section 2'!$C$16:$N$514,COLUMNS('Section 2'!$C$13:K$13),0)),"",VLOOKUP($B312,'Section 2'!$C$16:$N$514,COLUMNS('Section 2'!$C$13:K$13),0)))</f>
        <v/>
      </c>
      <c r="M312" s="129" t="str">
        <f>IF($D312="","",IF(ISBLANK(VLOOKUP($B312,'Section 2'!$C$16:$N$514,COLUMNS('Section 2'!$C$13:L$13),0)),"",VLOOKUP($B312,'Section 2'!$C$16:$N$514,COLUMNS('Section 2'!$C$13:L$13),0)))</f>
        <v/>
      </c>
      <c r="N312" s="129" t="str">
        <f>IF($D312="","",IF(ISBLANK(VLOOKUP($B312,'Section 2'!$C$16:$N$514,COLUMNS('Section 2'!$C$13:M$13),0)),"",VLOOKUP($B312,'Section 2'!$C$16:$N$514,COLUMNS('Section 2'!$C$13:M$13),0)))</f>
        <v/>
      </c>
      <c r="O312" s="130" t="str">
        <f>IF($M312=Lists!$K$4,IF(ISBLANK(VLOOKUP($B312,'Section 2'!$C$16:$N$514,COLUMNS('Section 2'!$C$13:N$13),0)),"",VLOOKUP($B312,'Section 2'!$C$16:$N$514,COLUMNS('Section 2'!$C$13:N$13),0)),"")</f>
        <v/>
      </c>
      <c r="P312" s="133"/>
      <c r="Q312" s="133"/>
      <c r="R312" s="133"/>
      <c r="S312" s="133"/>
      <c r="T312" s="133"/>
      <c r="U312" s="133"/>
      <c r="V312" s="133"/>
      <c r="W312" s="133"/>
      <c r="X312" s="133"/>
      <c r="Y312" s="133"/>
      <c r="Z312" s="133"/>
      <c r="AA312" s="133"/>
      <c r="AB312" s="133"/>
      <c r="AC312" s="133"/>
      <c r="AD312" s="133"/>
      <c r="AE312" s="133"/>
      <c r="AF312" s="133"/>
      <c r="AG312" s="133"/>
      <c r="AH312" s="133"/>
      <c r="AI312" s="133"/>
      <c r="AJ312" s="133"/>
      <c r="AK312" s="133"/>
      <c r="AL312" s="133"/>
      <c r="AM312" s="133"/>
      <c r="AN312" s="133"/>
      <c r="AO312" s="133"/>
      <c r="AP312" s="133"/>
      <c r="AQ312" s="133"/>
      <c r="AR312" s="133"/>
      <c r="AS312" s="133"/>
      <c r="AT312" s="133"/>
      <c r="AU312" s="133"/>
      <c r="AV312" s="133"/>
      <c r="AW312" s="133"/>
      <c r="AX312" s="133"/>
      <c r="AY312" s="133"/>
      <c r="AZ312" s="133"/>
      <c r="BA312" s="133"/>
      <c r="BB312" s="133"/>
      <c r="BC312" s="133"/>
      <c r="BD312" s="133"/>
      <c r="BE312" s="133"/>
      <c r="BF312" s="133"/>
      <c r="BG312" s="133"/>
      <c r="BH312" s="133"/>
      <c r="BI312" s="133"/>
      <c r="BJ312" s="133"/>
      <c r="BK312" s="133"/>
      <c r="BL312" s="133"/>
      <c r="BM312" s="133"/>
      <c r="BN312" s="133"/>
      <c r="BO312" s="133"/>
      <c r="BP312" s="133"/>
      <c r="BQ312" s="133"/>
      <c r="BR312" s="133"/>
      <c r="BS312" s="133"/>
      <c r="BT312" s="133"/>
      <c r="BU312" s="133"/>
      <c r="BV312" s="133"/>
      <c r="BW312" s="133"/>
      <c r="BX312" s="133"/>
      <c r="BY312" s="133"/>
      <c r="BZ312" s="133"/>
    </row>
    <row r="313" spans="1:78" s="53" customFormat="1" ht="12.75" customHeight="1" x14ac:dyDescent="0.25">
      <c r="A313" s="53" t="str">
        <f>IF(D313="","",ROWS($A$1:A313))</f>
        <v/>
      </c>
      <c r="B313" s="56">
        <v>312</v>
      </c>
      <c r="C313" s="129" t="str">
        <f t="shared" si="4"/>
        <v/>
      </c>
      <c r="D313" s="129" t="str">
        <f>IFERROR(VLOOKUP($B313,'Section 2'!$C$16:$N$514,COLUMNS('Section 2'!$C$13:C$13),0),"")</f>
        <v/>
      </c>
      <c r="E313" s="130" t="str">
        <f>IF($D313="","",IF(ISBLANK(VLOOKUP($B313,'Section 2'!$C$16:$N$514,COLUMNS('Section 2'!$C$13:D$13),0)),"",VLOOKUP($B313,'Section 2'!$C$16:$N$514,COLUMNS('Section 2'!$C$13:D$13),0)))</f>
        <v/>
      </c>
      <c r="F313" s="129" t="str">
        <f>IF($D313="","",IF(ISBLANK(VLOOKUP($B313,'Section 2'!$C$16:$N$514,COLUMNS('Section 2'!$C$13:E$13),0)),"",VLOOKUP($B313,'Section 2'!$C$16:$N$514,COLUMNS('Section 2'!$C$13:E$13),0)))</f>
        <v/>
      </c>
      <c r="G313" s="129" t="str">
        <f>IF($D313="","",IF(ISBLANK(VLOOKUP($B313,'Section 2'!$C$16:$N$514,COLUMNS('Section 2'!$C$13:F$13),0)),"",VLOOKUP($B313,'Section 2'!$C$16:$N$514,COLUMNS('Section 2'!$C$13:F$13),0)))</f>
        <v/>
      </c>
      <c r="H313" s="129" t="str">
        <f>IF($D313="","",IF(ISBLANK(VLOOKUP($B313,'Section 2'!$C$16:$N$514,COLUMNS('Section 2'!$C$13:G$13),0)),"",VLOOKUP($B313,'Section 2'!$C$16:$N$514,COLUMNS('Section 2'!$C$13:G$13),0)))</f>
        <v/>
      </c>
      <c r="I313" s="129" t="str">
        <f>IF($D313="","",IF(ISBLANK(VLOOKUP($B313,'Section 2'!$C$16:$N$514,COLUMNS('Section 2'!$C$13:H$13),0)),"",VLOOKUP($B313,'Section 2'!$C$16:$N$514,COLUMNS('Section 2'!$C$13:H$13),0)))</f>
        <v/>
      </c>
      <c r="J313" s="129" t="str">
        <f>IF($D313="","",IF(ISBLANK(VLOOKUP($B313,'Section 2'!$C$16:$N$514,COLUMNS('Section 2'!$C$13:I$13),0)),"",VLOOKUP($B313,'Section 2'!$C$16:$N$514,COLUMNS('Section 2'!$C$13:I$13),0)))</f>
        <v/>
      </c>
      <c r="K313" s="129" t="str">
        <f>IF($D313="","",IF(ISBLANK(VLOOKUP($B313,'Section 2'!$C$16:$N$514,COLUMNS('Section 2'!$C$13:J$13),0)),"",VLOOKUP($B313,'Section 2'!$C$16:$N$514,COLUMNS('Section 2'!$C$13:J$13),0)))</f>
        <v/>
      </c>
      <c r="L313" s="129" t="str">
        <f>IF($D313="","",IF(ISBLANK(VLOOKUP($B313,'Section 2'!$C$16:$N$514,COLUMNS('Section 2'!$C$13:K$13),0)),"",VLOOKUP($B313,'Section 2'!$C$16:$N$514,COLUMNS('Section 2'!$C$13:K$13),0)))</f>
        <v/>
      </c>
      <c r="M313" s="129" t="str">
        <f>IF($D313="","",IF(ISBLANK(VLOOKUP($B313,'Section 2'!$C$16:$N$514,COLUMNS('Section 2'!$C$13:L$13),0)),"",VLOOKUP($B313,'Section 2'!$C$16:$N$514,COLUMNS('Section 2'!$C$13:L$13),0)))</f>
        <v/>
      </c>
      <c r="N313" s="129" t="str">
        <f>IF($D313="","",IF(ISBLANK(VLOOKUP($B313,'Section 2'!$C$16:$N$514,COLUMNS('Section 2'!$C$13:M$13),0)),"",VLOOKUP($B313,'Section 2'!$C$16:$N$514,COLUMNS('Section 2'!$C$13:M$13),0)))</f>
        <v/>
      </c>
      <c r="O313" s="130" t="str">
        <f>IF($M313=Lists!$K$4,IF(ISBLANK(VLOOKUP($B313,'Section 2'!$C$16:$N$514,COLUMNS('Section 2'!$C$13:N$13),0)),"",VLOOKUP($B313,'Section 2'!$C$16:$N$514,COLUMNS('Section 2'!$C$13:N$13),0)),"")</f>
        <v/>
      </c>
      <c r="P313" s="133"/>
      <c r="Q313" s="133"/>
      <c r="R313" s="133"/>
      <c r="S313" s="133"/>
      <c r="T313" s="133"/>
      <c r="U313" s="133"/>
      <c r="V313" s="133"/>
      <c r="W313" s="133"/>
      <c r="X313" s="133"/>
      <c r="Y313" s="133"/>
      <c r="Z313" s="133"/>
      <c r="AA313" s="133"/>
      <c r="AB313" s="133"/>
      <c r="AC313" s="133"/>
      <c r="AD313" s="133"/>
      <c r="AE313" s="133"/>
      <c r="AF313" s="133"/>
      <c r="AG313" s="133"/>
      <c r="AH313" s="133"/>
      <c r="AI313" s="133"/>
      <c r="AJ313" s="133"/>
      <c r="AK313" s="133"/>
      <c r="AL313" s="133"/>
      <c r="AM313" s="133"/>
      <c r="AN313" s="133"/>
      <c r="AO313" s="133"/>
      <c r="AP313" s="133"/>
      <c r="AQ313" s="133"/>
      <c r="AR313" s="133"/>
      <c r="AS313" s="133"/>
      <c r="AT313" s="133"/>
      <c r="AU313" s="133"/>
      <c r="AV313" s="133"/>
      <c r="AW313" s="133"/>
      <c r="AX313" s="133"/>
      <c r="AY313" s="133"/>
      <c r="AZ313" s="133"/>
      <c r="BA313" s="133"/>
      <c r="BB313" s="133"/>
      <c r="BC313" s="133"/>
      <c r="BD313" s="133"/>
      <c r="BE313" s="133"/>
      <c r="BF313" s="133"/>
      <c r="BG313" s="133"/>
      <c r="BH313" s="133"/>
      <c r="BI313" s="133"/>
      <c r="BJ313" s="133"/>
      <c r="BK313" s="133"/>
      <c r="BL313" s="133"/>
      <c r="BM313" s="133"/>
      <c r="BN313" s="133"/>
      <c r="BO313" s="133"/>
      <c r="BP313" s="133"/>
      <c r="BQ313" s="133"/>
      <c r="BR313" s="133"/>
      <c r="BS313" s="133"/>
      <c r="BT313" s="133"/>
      <c r="BU313" s="133"/>
      <c r="BV313" s="133"/>
      <c r="BW313" s="133"/>
      <c r="BX313" s="133"/>
      <c r="BY313" s="133"/>
      <c r="BZ313" s="133"/>
    </row>
    <row r="314" spans="1:78" s="53" customFormat="1" ht="12.75" customHeight="1" x14ac:dyDescent="0.25">
      <c r="A314" s="53" t="str">
        <f>IF(D314="","",ROWS($A$1:A314))</f>
        <v/>
      </c>
      <c r="B314" s="56">
        <v>313</v>
      </c>
      <c r="C314" s="129" t="str">
        <f t="shared" si="4"/>
        <v/>
      </c>
      <c r="D314" s="129" t="str">
        <f>IFERROR(VLOOKUP($B314,'Section 2'!$C$16:$N$514,COLUMNS('Section 2'!$C$13:C$13),0),"")</f>
        <v/>
      </c>
      <c r="E314" s="130" t="str">
        <f>IF($D314="","",IF(ISBLANK(VLOOKUP($B314,'Section 2'!$C$16:$N$514,COLUMNS('Section 2'!$C$13:D$13),0)),"",VLOOKUP($B314,'Section 2'!$C$16:$N$514,COLUMNS('Section 2'!$C$13:D$13),0)))</f>
        <v/>
      </c>
      <c r="F314" s="129" t="str">
        <f>IF($D314="","",IF(ISBLANK(VLOOKUP($B314,'Section 2'!$C$16:$N$514,COLUMNS('Section 2'!$C$13:E$13),0)),"",VLOOKUP($B314,'Section 2'!$C$16:$N$514,COLUMNS('Section 2'!$C$13:E$13),0)))</f>
        <v/>
      </c>
      <c r="G314" s="129" t="str">
        <f>IF($D314="","",IF(ISBLANK(VLOOKUP($B314,'Section 2'!$C$16:$N$514,COLUMNS('Section 2'!$C$13:F$13),0)),"",VLOOKUP($B314,'Section 2'!$C$16:$N$514,COLUMNS('Section 2'!$C$13:F$13),0)))</f>
        <v/>
      </c>
      <c r="H314" s="129" t="str">
        <f>IF($D314="","",IF(ISBLANK(VLOOKUP($B314,'Section 2'!$C$16:$N$514,COLUMNS('Section 2'!$C$13:G$13),0)),"",VLOOKUP($B314,'Section 2'!$C$16:$N$514,COLUMNS('Section 2'!$C$13:G$13),0)))</f>
        <v/>
      </c>
      <c r="I314" s="129" t="str">
        <f>IF($D314="","",IF(ISBLANK(VLOOKUP($B314,'Section 2'!$C$16:$N$514,COLUMNS('Section 2'!$C$13:H$13),0)),"",VLOOKUP($B314,'Section 2'!$C$16:$N$514,COLUMNS('Section 2'!$C$13:H$13),0)))</f>
        <v/>
      </c>
      <c r="J314" s="129" t="str">
        <f>IF($D314="","",IF(ISBLANK(VLOOKUP($B314,'Section 2'!$C$16:$N$514,COLUMNS('Section 2'!$C$13:I$13),0)),"",VLOOKUP($B314,'Section 2'!$C$16:$N$514,COLUMNS('Section 2'!$C$13:I$13),0)))</f>
        <v/>
      </c>
      <c r="K314" s="129" t="str">
        <f>IF($D314="","",IF(ISBLANK(VLOOKUP($B314,'Section 2'!$C$16:$N$514,COLUMNS('Section 2'!$C$13:J$13),0)),"",VLOOKUP($B314,'Section 2'!$C$16:$N$514,COLUMNS('Section 2'!$C$13:J$13),0)))</f>
        <v/>
      </c>
      <c r="L314" s="129" t="str">
        <f>IF($D314="","",IF(ISBLANK(VLOOKUP($B314,'Section 2'!$C$16:$N$514,COLUMNS('Section 2'!$C$13:K$13),0)),"",VLOOKUP($B314,'Section 2'!$C$16:$N$514,COLUMNS('Section 2'!$C$13:K$13),0)))</f>
        <v/>
      </c>
      <c r="M314" s="129" t="str">
        <f>IF($D314="","",IF(ISBLANK(VLOOKUP($B314,'Section 2'!$C$16:$N$514,COLUMNS('Section 2'!$C$13:L$13),0)),"",VLOOKUP($B314,'Section 2'!$C$16:$N$514,COLUMNS('Section 2'!$C$13:L$13),0)))</f>
        <v/>
      </c>
      <c r="N314" s="129" t="str">
        <f>IF($D314="","",IF(ISBLANK(VLOOKUP($B314,'Section 2'!$C$16:$N$514,COLUMNS('Section 2'!$C$13:M$13),0)),"",VLOOKUP($B314,'Section 2'!$C$16:$N$514,COLUMNS('Section 2'!$C$13:M$13),0)))</f>
        <v/>
      </c>
      <c r="O314" s="130" t="str">
        <f>IF($M314=Lists!$K$4,IF(ISBLANK(VLOOKUP($B314,'Section 2'!$C$16:$N$514,COLUMNS('Section 2'!$C$13:N$13),0)),"",VLOOKUP($B314,'Section 2'!$C$16:$N$514,COLUMNS('Section 2'!$C$13:N$13),0)),"")</f>
        <v/>
      </c>
      <c r="P314" s="133"/>
      <c r="Q314" s="133"/>
      <c r="R314" s="133"/>
      <c r="S314" s="133"/>
      <c r="T314" s="133"/>
      <c r="U314" s="133"/>
      <c r="V314" s="133"/>
      <c r="W314" s="133"/>
      <c r="X314" s="133"/>
      <c r="Y314" s="133"/>
      <c r="Z314" s="133"/>
      <c r="AA314" s="133"/>
      <c r="AB314" s="133"/>
      <c r="AC314" s="133"/>
      <c r="AD314" s="133"/>
      <c r="AE314" s="133"/>
      <c r="AF314" s="133"/>
      <c r="AG314" s="133"/>
      <c r="AH314" s="133"/>
      <c r="AI314" s="133"/>
      <c r="AJ314" s="133"/>
      <c r="AK314" s="133"/>
      <c r="AL314" s="133"/>
      <c r="AM314" s="133"/>
      <c r="AN314" s="133"/>
      <c r="AO314" s="133"/>
      <c r="AP314" s="133"/>
      <c r="AQ314" s="133"/>
      <c r="AR314" s="133"/>
      <c r="AS314" s="133"/>
      <c r="AT314" s="133"/>
      <c r="AU314" s="133"/>
      <c r="AV314" s="133"/>
      <c r="AW314" s="133"/>
      <c r="AX314" s="133"/>
      <c r="AY314" s="133"/>
      <c r="AZ314" s="133"/>
      <c r="BA314" s="133"/>
      <c r="BB314" s="133"/>
      <c r="BC314" s="133"/>
      <c r="BD314" s="133"/>
      <c r="BE314" s="133"/>
      <c r="BF314" s="133"/>
      <c r="BG314" s="133"/>
      <c r="BH314" s="133"/>
      <c r="BI314" s="133"/>
      <c r="BJ314" s="133"/>
      <c r="BK314" s="133"/>
      <c r="BL314" s="133"/>
      <c r="BM314" s="133"/>
      <c r="BN314" s="133"/>
      <c r="BO314" s="133"/>
      <c r="BP314" s="133"/>
      <c r="BQ314" s="133"/>
      <c r="BR314" s="133"/>
      <c r="BS314" s="133"/>
      <c r="BT314" s="133"/>
      <c r="BU314" s="133"/>
      <c r="BV314" s="133"/>
      <c r="BW314" s="133"/>
      <c r="BX314" s="133"/>
      <c r="BY314" s="133"/>
      <c r="BZ314" s="133"/>
    </row>
    <row r="315" spans="1:78" s="53" customFormat="1" ht="12.75" customHeight="1" x14ac:dyDescent="0.25">
      <c r="A315" s="53" t="str">
        <f>IF(D315="","",ROWS($A$1:A315))</f>
        <v/>
      </c>
      <c r="B315" s="56">
        <v>314</v>
      </c>
      <c r="C315" s="129" t="str">
        <f t="shared" si="4"/>
        <v/>
      </c>
      <c r="D315" s="129" t="str">
        <f>IFERROR(VLOOKUP($B315,'Section 2'!$C$16:$N$514,COLUMNS('Section 2'!$C$13:C$13),0),"")</f>
        <v/>
      </c>
      <c r="E315" s="130" t="str">
        <f>IF($D315="","",IF(ISBLANK(VLOOKUP($B315,'Section 2'!$C$16:$N$514,COLUMNS('Section 2'!$C$13:D$13),0)),"",VLOOKUP($B315,'Section 2'!$C$16:$N$514,COLUMNS('Section 2'!$C$13:D$13),0)))</f>
        <v/>
      </c>
      <c r="F315" s="129" t="str">
        <f>IF($D315="","",IF(ISBLANK(VLOOKUP($B315,'Section 2'!$C$16:$N$514,COLUMNS('Section 2'!$C$13:E$13),0)),"",VLOOKUP($B315,'Section 2'!$C$16:$N$514,COLUMNS('Section 2'!$C$13:E$13),0)))</f>
        <v/>
      </c>
      <c r="G315" s="129" t="str">
        <f>IF($D315="","",IF(ISBLANK(VLOOKUP($B315,'Section 2'!$C$16:$N$514,COLUMNS('Section 2'!$C$13:F$13),0)),"",VLOOKUP($B315,'Section 2'!$C$16:$N$514,COLUMNS('Section 2'!$C$13:F$13),0)))</f>
        <v/>
      </c>
      <c r="H315" s="129" t="str">
        <f>IF($D315="","",IF(ISBLANK(VLOOKUP($B315,'Section 2'!$C$16:$N$514,COLUMNS('Section 2'!$C$13:G$13),0)),"",VLOOKUP($B315,'Section 2'!$C$16:$N$514,COLUMNS('Section 2'!$C$13:G$13),0)))</f>
        <v/>
      </c>
      <c r="I315" s="129" t="str">
        <f>IF($D315="","",IF(ISBLANK(VLOOKUP($B315,'Section 2'!$C$16:$N$514,COLUMNS('Section 2'!$C$13:H$13),0)),"",VLOOKUP($B315,'Section 2'!$C$16:$N$514,COLUMNS('Section 2'!$C$13:H$13),0)))</f>
        <v/>
      </c>
      <c r="J315" s="129" t="str">
        <f>IF($D315="","",IF(ISBLANK(VLOOKUP($B315,'Section 2'!$C$16:$N$514,COLUMNS('Section 2'!$C$13:I$13),0)),"",VLOOKUP($B315,'Section 2'!$C$16:$N$514,COLUMNS('Section 2'!$C$13:I$13),0)))</f>
        <v/>
      </c>
      <c r="K315" s="129" t="str">
        <f>IF($D315="","",IF(ISBLANK(VLOOKUP($B315,'Section 2'!$C$16:$N$514,COLUMNS('Section 2'!$C$13:J$13),0)),"",VLOOKUP($B315,'Section 2'!$C$16:$N$514,COLUMNS('Section 2'!$C$13:J$13),0)))</f>
        <v/>
      </c>
      <c r="L315" s="129" t="str">
        <f>IF($D315="","",IF(ISBLANK(VLOOKUP($B315,'Section 2'!$C$16:$N$514,COLUMNS('Section 2'!$C$13:K$13),0)),"",VLOOKUP($B315,'Section 2'!$C$16:$N$514,COLUMNS('Section 2'!$C$13:K$13),0)))</f>
        <v/>
      </c>
      <c r="M315" s="129" t="str">
        <f>IF($D315="","",IF(ISBLANK(VLOOKUP($B315,'Section 2'!$C$16:$N$514,COLUMNS('Section 2'!$C$13:L$13),0)),"",VLOOKUP($B315,'Section 2'!$C$16:$N$514,COLUMNS('Section 2'!$C$13:L$13),0)))</f>
        <v/>
      </c>
      <c r="N315" s="129" t="str">
        <f>IF($D315="","",IF(ISBLANK(VLOOKUP($B315,'Section 2'!$C$16:$N$514,COLUMNS('Section 2'!$C$13:M$13),0)),"",VLOOKUP($B315,'Section 2'!$C$16:$N$514,COLUMNS('Section 2'!$C$13:M$13),0)))</f>
        <v/>
      </c>
      <c r="O315" s="130" t="str">
        <f>IF($M315=Lists!$K$4,IF(ISBLANK(VLOOKUP($B315,'Section 2'!$C$16:$N$514,COLUMNS('Section 2'!$C$13:N$13),0)),"",VLOOKUP($B315,'Section 2'!$C$16:$N$514,COLUMNS('Section 2'!$C$13:N$13),0)),"")</f>
        <v/>
      </c>
      <c r="P315" s="133"/>
      <c r="Q315" s="133"/>
      <c r="R315" s="133"/>
      <c r="S315" s="133"/>
      <c r="T315" s="133"/>
      <c r="U315" s="133"/>
      <c r="V315" s="133"/>
      <c r="W315" s="133"/>
      <c r="X315" s="133"/>
      <c r="Y315" s="133"/>
      <c r="Z315" s="133"/>
      <c r="AA315" s="133"/>
      <c r="AB315" s="133"/>
      <c r="AC315" s="133"/>
      <c r="AD315" s="133"/>
      <c r="AE315" s="133"/>
      <c r="AF315" s="133"/>
      <c r="AG315" s="133"/>
      <c r="AH315" s="133"/>
      <c r="AI315" s="133"/>
      <c r="AJ315" s="133"/>
      <c r="AK315" s="133"/>
      <c r="AL315" s="133"/>
      <c r="AM315" s="133"/>
      <c r="AN315" s="133"/>
      <c r="AO315" s="133"/>
      <c r="AP315" s="133"/>
      <c r="AQ315" s="133"/>
      <c r="AR315" s="133"/>
      <c r="AS315" s="133"/>
      <c r="AT315" s="133"/>
      <c r="AU315" s="133"/>
      <c r="AV315" s="133"/>
      <c r="AW315" s="133"/>
      <c r="AX315" s="133"/>
      <c r="AY315" s="133"/>
      <c r="AZ315" s="133"/>
      <c r="BA315" s="133"/>
      <c r="BB315" s="133"/>
      <c r="BC315" s="133"/>
      <c r="BD315" s="133"/>
      <c r="BE315" s="133"/>
      <c r="BF315" s="133"/>
      <c r="BG315" s="133"/>
      <c r="BH315" s="133"/>
      <c r="BI315" s="133"/>
      <c r="BJ315" s="133"/>
      <c r="BK315" s="133"/>
      <c r="BL315" s="133"/>
      <c r="BM315" s="133"/>
      <c r="BN315" s="133"/>
      <c r="BO315" s="133"/>
      <c r="BP315" s="133"/>
      <c r="BQ315" s="133"/>
      <c r="BR315" s="133"/>
      <c r="BS315" s="133"/>
      <c r="BT315" s="133"/>
      <c r="BU315" s="133"/>
      <c r="BV315" s="133"/>
      <c r="BW315" s="133"/>
      <c r="BX315" s="133"/>
      <c r="BY315" s="133"/>
      <c r="BZ315" s="133"/>
    </row>
    <row r="316" spans="1:78" s="53" customFormat="1" ht="12.75" customHeight="1" x14ac:dyDescent="0.25">
      <c r="A316" s="53" t="str">
        <f>IF(D316="","",ROWS($A$1:A316))</f>
        <v/>
      </c>
      <c r="B316" s="56">
        <v>315</v>
      </c>
      <c r="C316" s="129" t="str">
        <f t="shared" si="4"/>
        <v/>
      </c>
      <c r="D316" s="129" t="str">
        <f>IFERROR(VLOOKUP($B316,'Section 2'!$C$16:$N$514,COLUMNS('Section 2'!$C$13:C$13),0),"")</f>
        <v/>
      </c>
      <c r="E316" s="130" t="str">
        <f>IF($D316="","",IF(ISBLANK(VLOOKUP($B316,'Section 2'!$C$16:$N$514,COLUMNS('Section 2'!$C$13:D$13),0)),"",VLOOKUP($B316,'Section 2'!$C$16:$N$514,COLUMNS('Section 2'!$C$13:D$13),0)))</f>
        <v/>
      </c>
      <c r="F316" s="129" t="str">
        <f>IF($D316="","",IF(ISBLANK(VLOOKUP($B316,'Section 2'!$C$16:$N$514,COLUMNS('Section 2'!$C$13:E$13),0)),"",VLOOKUP($B316,'Section 2'!$C$16:$N$514,COLUMNS('Section 2'!$C$13:E$13),0)))</f>
        <v/>
      </c>
      <c r="G316" s="129" t="str">
        <f>IF($D316="","",IF(ISBLANK(VLOOKUP($B316,'Section 2'!$C$16:$N$514,COLUMNS('Section 2'!$C$13:F$13),0)),"",VLOOKUP($B316,'Section 2'!$C$16:$N$514,COLUMNS('Section 2'!$C$13:F$13),0)))</f>
        <v/>
      </c>
      <c r="H316" s="129" t="str">
        <f>IF($D316="","",IF(ISBLANK(VLOOKUP($B316,'Section 2'!$C$16:$N$514,COLUMNS('Section 2'!$C$13:G$13),0)),"",VLOOKUP($B316,'Section 2'!$C$16:$N$514,COLUMNS('Section 2'!$C$13:G$13),0)))</f>
        <v/>
      </c>
      <c r="I316" s="129" t="str">
        <f>IF($D316="","",IF(ISBLANK(VLOOKUP($B316,'Section 2'!$C$16:$N$514,COLUMNS('Section 2'!$C$13:H$13),0)),"",VLOOKUP($B316,'Section 2'!$C$16:$N$514,COLUMNS('Section 2'!$C$13:H$13),0)))</f>
        <v/>
      </c>
      <c r="J316" s="129" t="str">
        <f>IF($D316="","",IF(ISBLANK(VLOOKUP($B316,'Section 2'!$C$16:$N$514,COLUMNS('Section 2'!$C$13:I$13),0)),"",VLOOKUP($B316,'Section 2'!$C$16:$N$514,COLUMNS('Section 2'!$C$13:I$13),0)))</f>
        <v/>
      </c>
      <c r="K316" s="129" t="str">
        <f>IF($D316="","",IF(ISBLANK(VLOOKUP($B316,'Section 2'!$C$16:$N$514,COLUMNS('Section 2'!$C$13:J$13),0)),"",VLOOKUP($B316,'Section 2'!$C$16:$N$514,COLUMNS('Section 2'!$C$13:J$13),0)))</f>
        <v/>
      </c>
      <c r="L316" s="129" t="str">
        <f>IF($D316="","",IF(ISBLANK(VLOOKUP($B316,'Section 2'!$C$16:$N$514,COLUMNS('Section 2'!$C$13:K$13),0)),"",VLOOKUP($B316,'Section 2'!$C$16:$N$514,COLUMNS('Section 2'!$C$13:K$13),0)))</f>
        <v/>
      </c>
      <c r="M316" s="129" t="str">
        <f>IF($D316="","",IF(ISBLANK(VLOOKUP($B316,'Section 2'!$C$16:$N$514,COLUMNS('Section 2'!$C$13:L$13),0)),"",VLOOKUP($B316,'Section 2'!$C$16:$N$514,COLUMNS('Section 2'!$C$13:L$13),0)))</f>
        <v/>
      </c>
      <c r="N316" s="129" t="str">
        <f>IF($D316="","",IF(ISBLANK(VLOOKUP($B316,'Section 2'!$C$16:$N$514,COLUMNS('Section 2'!$C$13:M$13),0)),"",VLOOKUP($B316,'Section 2'!$C$16:$N$514,COLUMNS('Section 2'!$C$13:M$13),0)))</f>
        <v/>
      </c>
      <c r="O316" s="130" t="str">
        <f>IF($M316=Lists!$K$4,IF(ISBLANK(VLOOKUP($B316,'Section 2'!$C$16:$N$514,COLUMNS('Section 2'!$C$13:N$13),0)),"",VLOOKUP($B316,'Section 2'!$C$16:$N$514,COLUMNS('Section 2'!$C$13:N$13),0)),"")</f>
        <v/>
      </c>
      <c r="P316" s="133"/>
      <c r="Q316" s="133"/>
      <c r="R316" s="133"/>
      <c r="S316" s="133"/>
      <c r="T316" s="133"/>
      <c r="U316" s="133"/>
      <c r="V316" s="133"/>
      <c r="W316" s="133"/>
      <c r="X316" s="133"/>
      <c r="Y316" s="133"/>
      <c r="Z316" s="133"/>
      <c r="AA316" s="133"/>
      <c r="AB316" s="133"/>
      <c r="AC316" s="133"/>
      <c r="AD316" s="133"/>
      <c r="AE316" s="133"/>
      <c r="AF316" s="133"/>
      <c r="AG316" s="133"/>
      <c r="AH316" s="133"/>
      <c r="AI316" s="133"/>
      <c r="AJ316" s="133"/>
      <c r="AK316" s="133"/>
      <c r="AL316" s="133"/>
      <c r="AM316" s="133"/>
      <c r="AN316" s="133"/>
      <c r="AO316" s="133"/>
      <c r="AP316" s="133"/>
      <c r="AQ316" s="133"/>
      <c r="AR316" s="133"/>
      <c r="AS316" s="133"/>
      <c r="AT316" s="133"/>
      <c r="AU316" s="133"/>
      <c r="AV316" s="133"/>
      <c r="AW316" s="133"/>
      <c r="AX316" s="133"/>
      <c r="AY316" s="133"/>
      <c r="AZ316" s="133"/>
      <c r="BA316" s="133"/>
      <c r="BB316" s="133"/>
      <c r="BC316" s="133"/>
      <c r="BD316" s="133"/>
      <c r="BE316" s="133"/>
      <c r="BF316" s="133"/>
      <c r="BG316" s="133"/>
      <c r="BH316" s="133"/>
      <c r="BI316" s="133"/>
      <c r="BJ316" s="133"/>
      <c r="BK316" s="133"/>
      <c r="BL316" s="133"/>
      <c r="BM316" s="133"/>
      <c r="BN316" s="133"/>
      <c r="BO316" s="133"/>
      <c r="BP316" s="133"/>
      <c r="BQ316" s="133"/>
      <c r="BR316" s="133"/>
      <c r="BS316" s="133"/>
      <c r="BT316" s="133"/>
      <c r="BU316" s="133"/>
      <c r="BV316" s="133"/>
      <c r="BW316" s="133"/>
      <c r="BX316" s="133"/>
      <c r="BY316" s="133"/>
      <c r="BZ316" s="133"/>
    </row>
    <row r="317" spans="1:78" s="53" customFormat="1" ht="12.75" customHeight="1" x14ac:dyDescent="0.25">
      <c r="A317" s="53" t="str">
        <f>IF(D317="","",ROWS($A$1:A317))</f>
        <v/>
      </c>
      <c r="B317" s="56">
        <v>316</v>
      </c>
      <c r="C317" s="129" t="str">
        <f t="shared" si="4"/>
        <v/>
      </c>
      <c r="D317" s="129" t="str">
        <f>IFERROR(VLOOKUP($B317,'Section 2'!$C$16:$N$514,COLUMNS('Section 2'!$C$13:C$13),0),"")</f>
        <v/>
      </c>
      <c r="E317" s="130" t="str">
        <f>IF($D317="","",IF(ISBLANK(VLOOKUP($B317,'Section 2'!$C$16:$N$514,COLUMNS('Section 2'!$C$13:D$13),0)),"",VLOOKUP($B317,'Section 2'!$C$16:$N$514,COLUMNS('Section 2'!$C$13:D$13),0)))</f>
        <v/>
      </c>
      <c r="F317" s="129" t="str">
        <f>IF($D317="","",IF(ISBLANK(VLOOKUP($B317,'Section 2'!$C$16:$N$514,COLUMNS('Section 2'!$C$13:E$13),0)),"",VLOOKUP($B317,'Section 2'!$C$16:$N$514,COLUMNS('Section 2'!$C$13:E$13),0)))</f>
        <v/>
      </c>
      <c r="G317" s="129" t="str">
        <f>IF($D317="","",IF(ISBLANK(VLOOKUP($B317,'Section 2'!$C$16:$N$514,COLUMNS('Section 2'!$C$13:F$13),0)),"",VLOOKUP($B317,'Section 2'!$C$16:$N$514,COLUMNS('Section 2'!$C$13:F$13),0)))</f>
        <v/>
      </c>
      <c r="H317" s="129" t="str">
        <f>IF($D317="","",IF(ISBLANK(VLOOKUP($B317,'Section 2'!$C$16:$N$514,COLUMNS('Section 2'!$C$13:G$13),0)),"",VLOOKUP($B317,'Section 2'!$C$16:$N$514,COLUMNS('Section 2'!$C$13:G$13),0)))</f>
        <v/>
      </c>
      <c r="I317" s="129" t="str">
        <f>IF($D317="","",IF(ISBLANK(VLOOKUP($B317,'Section 2'!$C$16:$N$514,COLUMNS('Section 2'!$C$13:H$13),0)),"",VLOOKUP($B317,'Section 2'!$C$16:$N$514,COLUMNS('Section 2'!$C$13:H$13),0)))</f>
        <v/>
      </c>
      <c r="J317" s="129" t="str">
        <f>IF($D317="","",IF(ISBLANK(VLOOKUP($B317,'Section 2'!$C$16:$N$514,COLUMNS('Section 2'!$C$13:I$13),0)),"",VLOOKUP($B317,'Section 2'!$C$16:$N$514,COLUMNS('Section 2'!$C$13:I$13),0)))</f>
        <v/>
      </c>
      <c r="K317" s="129" t="str">
        <f>IF($D317="","",IF(ISBLANK(VLOOKUP($B317,'Section 2'!$C$16:$N$514,COLUMNS('Section 2'!$C$13:J$13),0)),"",VLOOKUP($B317,'Section 2'!$C$16:$N$514,COLUMNS('Section 2'!$C$13:J$13),0)))</f>
        <v/>
      </c>
      <c r="L317" s="129" t="str">
        <f>IF($D317="","",IF(ISBLANK(VLOOKUP($B317,'Section 2'!$C$16:$N$514,COLUMNS('Section 2'!$C$13:K$13),0)),"",VLOOKUP($B317,'Section 2'!$C$16:$N$514,COLUMNS('Section 2'!$C$13:K$13),0)))</f>
        <v/>
      </c>
      <c r="M317" s="129" t="str">
        <f>IF($D317="","",IF(ISBLANK(VLOOKUP($B317,'Section 2'!$C$16:$N$514,COLUMNS('Section 2'!$C$13:L$13),0)),"",VLOOKUP($B317,'Section 2'!$C$16:$N$514,COLUMNS('Section 2'!$C$13:L$13),0)))</f>
        <v/>
      </c>
      <c r="N317" s="129" t="str">
        <f>IF($D317="","",IF(ISBLANK(VLOOKUP($B317,'Section 2'!$C$16:$N$514,COLUMNS('Section 2'!$C$13:M$13),0)),"",VLOOKUP($B317,'Section 2'!$C$16:$N$514,COLUMNS('Section 2'!$C$13:M$13),0)))</f>
        <v/>
      </c>
      <c r="O317" s="130" t="str">
        <f>IF($M317=Lists!$K$4,IF(ISBLANK(VLOOKUP($B317,'Section 2'!$C$16:$N$514,COLUMNS('Section 2'!$C$13:N$13),0)),"",VLOOKUP($B317,'Section 2'!$C$16:$N$514,COLUMNS('Section 2'!$C$13:N$13),0)),"")</f>
        <v/>
      </c>
      <c r="P317" s="133"/>
      <c r="Q317" s="133"/>
      <c r="R317" s="133"/>
      <c r="S317" s="133"/>
      <c r="T317" s="133"/>
      <c r="U317" s="133"/>
      <c r="V317" s="133"/>
      <c r="W317" s="133"/>
      <c r="X317" s="133"/>
      <c r="Y317" s="133"/>
      <c r="Z317" s="133"/>
      <c r="AA317" s="133"/>
      <c r="AB317" s="133"/>
      <c r="AC317" s="133"/>
      <c r="AD317" s="133"/>
      <c r="AE317" s="133"/>
      <c r="AF317" s="133"/>
      <c r="AG317" s="133"/>
      <c r="AH317" s="133"/>
      <c r="AI317" s="133"/>
      <c r="AJ317" s="133"/>
      <c r="AK317" s="133"/>
      <c r="AL317" s="133"/>
      <c r="AM317" s="133"/>
      <c r="AN317" s="133"/>
      <c r="AO317" s="133"/>
      <c r="AP317" s="133"/>
      <c r="AQ317" s="133"/>
      <c r="AR317" s="133"/>
      <c r="AS317" s="133"/>
      <c r="AT317" s="133"/>
      <c r="AU317" s="133"/>
      <c r="AV317" s="133"/>
      <c r="AW317" s="133"/>
      <c r="AX317" s="133"/>
      <c r="AY317" s="133"/>
      <c r="AZ317" s="133"/>
      <c r="BA317" s="133"/>
      <c r="BB317" s="133"/>
      <c r="BC317" s="133"/>
      <c r="BD317" s="133"/>
      <c r="BE317" s="133"/>
      <c r="BF317" s="133"/>
      <c r="BG317" s="133"/>
      <c r="BH317" s="133"/>
      <c r="BI317" s="133"/>
      <c r="BJ317" s="133"/>
      <c r="BK317" s="133"/>
      <c r="BL317" s="133"/>
      <c r="BM317" s="133"/>
      <c r="BN317" s="133"/>
      <c r="BO317" s="133"/>
      <c r="BP317" s="133"/>
      <c r="BQ317" s="133"/>
      <c r="BR317" s="133"/>
      <c r="BS317" s="133"/>
      <c r="BT317" s="133"/>
      <c r="BU317" s="133"/>
      <c r="BV317" s="133"/>
      <c r="BW317" s="133"/>
      <c r="BX317" s="133"/>
      <c r="BY317" s="133"/>
      <c r="BZ317" s="133"/>
    </row>
    <row r="318" spans="1:78" s="53" customFormat="1" ht="12.75" customHeight="1" x14ac:dyDescent="0.25">
      <c r="A318" s="53" t="str">
        <f>IF(D318="","",ROWS($A$1:A318))</f>
        <v/>
      </c>
      <c r="B318" s="56">
        <v>317</v>
      </c>
      <c r="C318" s="129" t="str">
        <f t="shared" si="4"/>
        <v/>
      </c>
      <c r="D318" s="129" t="str">
        <f>IFERROR(VLOOKUP($B318,'Section 2'!$C$16:$N$514,COLUMNS('Section 2'!$C$13:C$13),0),"")</f>
        <v/>
      </c>
      <c r="E318" s="130" t="str">
        <f>IF($D318="","",IF(ISBLANK(VLOOKUP($B318,'Section 2'!$C$16:$N$514,COLUMNS('Section 2'!$C$13:D$13),0)),"",VLOOKUP($B318,'Section 2'!$C$16:$N$514,COLUMNS('Section 2'!$C$13:D$13),0)))</f>
        <v/>
      </c>
      <c r="F318" s="129" t="str">
        <f>IF($D318="","",IF(ISBLANK(VLOOKUP($B318,'Section 2'!$C$16:$N$514,COLUMNS('Section 2'!$C$13:E$13),0)),"",VLOOKUP($B318,'Section 2'!$C$16:$N$514,COLUMNS('Section 2'!$C$13:E$13),0)))</f>
        <v/>
      </c>
      <c r="G318" s="129" t="str">
        <f>IF($D318="","",IF(ISBLANK(VLOOKUP($B318,'Section 2'!$C$16:$N$514,COLUMNS('Section 2'!$C$13:F$13),0)),"",VLOOKUP($B318,'Section 2'!$C$16:$N$514,COLUMNS('Section 2'!$C$13:F$13),0)))</f>
        <v/>
      </c>
      <c r="H318" s="129" t="str">
        <f>IF($D318="","",IF(ISBLANK(VLOOKUP($B318,'Section 2'!$C$16:$N$514,COLUMNS('Section 2'!$C$13:G$13),0)),"",VLOOKUP($B318,'Section 2'!$C$16:$N$514,COLUMNS('Section 2'!$C$13:G$13),0)))</f>
        <v/>
      </c>
      <c r="I318" s="129" t="str">
        <f>IF($D318="","",IF(ISBLANK(VLOOKUP($B318,'Section 2'!$C$16:$N$514,COLUMNS('Section 2'!$C$13:H$13),0)),"",VLOOKUP($B318,'Section 2'!$C$16:$N$514,COLUMNS('Section 2'!$C$13:H$13),0)))</f>
        <v/>
      </c>
      <c r="J318" s="129" t="str">
        <f>IF($D318="","",IF(ISBLANK(VLOOKUP($B318,'Section 2'!$C$16:$N$514,COLUMNS('Section 2'!$C$13:I$13),0)),"",VLOOKUP($B318,'Section 2'!$C$16:$N$514,COLUMNS('Section 2'!$C$13:I$13),0)))</f>
        <v/>
      </c>
      <c r="K318" s="129" t="str">
        <f>IF($D318="","",IF(ISBLANK(VLOOKUP($B318,'Section 2'!$C$16:$N$514,COLUMNS('Section 2'!$C$13:J$13),0)),"",VLOOKUP($B318,'Section 2'!$C$16:$N$514,COLUMNS('Section 2'!$C$13:J$13),0)))</f>
        <v/>
      </c>
      <c r="L318" s="129" t="str">
        <f>IF($D318="","",IF(ISBLANK(VLOOKUP($B318,'Section 2'!$C$16:$N$514,COLUMNS('Section 2'!$C$13:K$13),0)),"",VLOOKUP($B318,'Section 2'!$C$16:$N$514,COLUMNS('Section 2'!$C$13:K$13),0)))</f>
        <v/>
      </c>
      <c r="M318" s="129" t="str">
        <f>IF($D318="","",IF(ISBLANK(VLOOKUP($B318,'Section 2'!$C$16:$N$514,COLUMNS('Section 2'!$C$13:L$13),0)),"",VLOOKUP($B318,'Section 2'!$C$16:$N$514,COLUMNS('Section 2'!$C$13:L$13),0)))</f>
        <v/>
      </c>
      <c r="N318" s="129" t="str">
        <f>IF($D318="","",IF(ISBLANK(VLOOKUP($B318,'Section 2'!$C$16:$N$514,COLUMNS('Section 2'!$C$13:M$13),0)),"",VLOOKUP($B318,'Section 2'!$C$16:$N$514,COLUMNS('Section 2'!$C$13:M$13),0)))</f>
        <v/>
      </c>
      <c r="O318" s="130" t="str">
        <f>IF($M318=Lists!$K$4,IF(ISBLANK(VLOOKUP($B318,'Section 2'!$C$16:$N$514,COLUMNS('Section 2'!$C$13:N$13),0)),"",VLOOKUP($B318,'Section 2'!$C$16:$N$514,COLUMNS('Section 2'!$C$13:N$13),0)),"")</f>
        <v/>
      </c>
      <c r="P318" s="133"/>
      <c r="Q318" s="133"/>
      <c r="R318" s="133"/>
      <c r="S318" s="133"/>
      <c r="T318" s="133"/>
      <c r="U318" s="133"/>
      <c r="V318" s="133"/>
      <c r="W318" s="133"/>
      <c r="X318" s="133"/>
      <c r="Y318" s="133"/>
      <c r="Z318" s="133"/>
      <c r="AA318" s="133"/>
      <c r="AB318" s="133"/>
      <c r="AC318" s="133"/>
      <c r="AD318" s="133"/>
      <c r="AE318" s="133"/>
      <c r="AF318" s="133"/>
      <c r="AG318" s="133"/>
      <c r="AH318" s="133"/>
      <c r="AI318" s="133"/>
      <c r="AJ318" s="133"/>
      <c r="AK318" s="133"/>
      <c r="AL318" s="133"/>
      <c r="AM318" s="133"/>
      <c r="AN318" s="133"/>
      <c r="AO318" s="133"/>
      <c r="AP318" s="133"/>
      <c r="AQ318" s="133"/>
      <c r="AR318" s="133"/>
      <c r="AS318" s="133"/>
      <c r="AT318" s="133"/>
      <c r="AU318" s="133"/>
      <c r="AV318" s="133"/>
      <c r="AW318" s="133"/>
      <c r="AX318" s="133"/>
      <c r="AY318" s="133"/>
      <c r="AZ318" s="133"/>
      <c r="BA318" s="133"/>
      <c r="BB318" s="133"/>
      <c r="BC318" s="133"/>
      <c r="BD318" s="133"/>
      <c r="BE318" s="133"/>
      <c r="BF318" s="133"/>
      <c r="BG318" s="133"/>
      <c r="BH318" s="133"/>
      <c r="BI318" s="133"/>
      <c r="BJ318" s="133"/>
      <c r="BK318" s="133"/>
      <c r="BL318" s="133"/>
      <c r="BM318" s="133"/>
      <c r="BN318" s="133"/>
      <c r="BO318" s="133"/>
      <c r="BP318" s="133"/>
      <c r="BQ318" s="133"/>
      <c r="BR318" s="133"/>
      <c r="BS318" s="133"/>
      <c r="BT318" s="133"/>
      <c r="BU318" s="133"/>
      <c r="BV318" s="133"/>
      <c r="BW318" s="133"/>
      <c r="BX318" s="133"/>
      <c r="BY318" s="133"/>
      <c r="BZ318" s="133"/>
    </row>
    <row r="319" spans="1:78" s="53" customFormat="1" ht="12.75" customHeight="1" x14ac:dyDescent="0.25">
      <c r="A319" s="53" t="str">
        <f>IF(D319="","",ROWS($A$1:A319))</f>
        <v/>
      </c>
      <c r="B319" s="56">
        <v>318</v>
      </c>
      <c r="C319" s="129" t="str">
        <f t="shared" si="4"/>
        <v/>
      </c>
      <c r="D319" s="129" t="str">
        <f>IFERROR(VLOOKUP($B319,'Section 2'!$C$16:$N$514,COLUMNS('Section 2'!$C$13:C$13),0),"")</f>
        <v/>
      </c>
      <c r="E319" s="130" t="str">
        <f>IF($D319="","",IF(ISBLANK(VLOOKUP($B319,'Section 2'!$C$16:$N$514,COLUMNS('Section 2'!$C$13:D$13),0)),"",VLOOKUP($B319,'Section 2'!$C$16:$N$514,COLUMNS('Section 2'!$C$13:D$13),0)))</f>
        <v/>
      </c>
      <c r="F319" s="129" t="str">
        <f>IF($D319="","",IF(ISBLANK(VLOOKUP($B319,'Section 2'!$C$16:$N$514,COLUMNS('Section 2'!$C$13:E$13),0)),"",VLOOKUP($B319,'Section 2'!$C$16:$N$514,COLUMNS('Section 2'!$C$13:E$13),0)))</f>
        <v/>
      </c>
      <c r="G319" s="129" t="str">
        <f>IF($D319="","",IF(ISBLANK(VLOOKUP($B319,'Section 2'!$C$16:$N$514,COLUMNS('Section 2'!$C$13:F$13),0)),"",VLOOKUP($B319,'Section 2'!$C$16:$N$514,COLUMNS('Section 2'!$C$13:F$13),0)))</f>
        <v/>
      </c>
      <c r="H319" s="129" t="str">
        <f>IF($D319="","",IF(ISBLANK(VLOOKUP($B319,'Section 2'!$C$16:$N$514,COLUMNS('Section 2'!$C$13:G$13),0)),"",VLOOKUP($B319,'Section 2'!$C$16:$N$514,COLUMNS('Section 2'!$C$13:G$13),0)))</f>
        <v/>
      </c>
      <c r="I319" s="129" t="str">
        <f>IF($D319="","",IF(ISBLANK(VLOOKUP($B319,'Section 2'!$C$16:$N$514,COLUMNS('Section 2'!$C$13:H$13),0)),"",VLOOKUP($B319,'Section 2'!$C$16:$N$514,COLUMNS('Section 2'!$C$13:H$13),0)))</f>
        <v/>
      </c>
      <c r="J319" s="129" t="str">
        <f>IF($D319="","",IF(ISBLANK(VLOOKUP($B319,'Section 2'!$C$16:$N$514,COLUMNS('Section 2'!$C$13:I$13),0)),"",VLOOKUP($B319,'Section 2'!$C$16:$N$514,COLUMNS('Section 2'!$C$13:I$13),0)))</f>
        <v/>
      </c>
      <c r="K319" s="129" t="str">
        <f>IF($D319="","",IF(ISBLANK(VLOOKUP($B319,'Section 2'!$C$16:$N$514,COLUMNS('Section 2'!$C$13:J$13),0)),"",VLOOKUP($B319,'Section 2'!$C$16:$N$514,COLUMNS('Section 2'!$C$13:J$13),0)))</f>
        <v/>
      </c>
      <c r="L319" s="129" t="str">
        <f>IF($D319="","",IF(ISBLANK(VLOOKUP($B319,'Section 2'!$C$16:$N$514,COLUMNS('Section 2'!$C$13:K$13),0)),"",VLOOKUP($B319,'Section 2'!$C$16:$N$514,COLUMNS('Section 2'!$C$13:K$13),0)))</f>
        <v/>
      </c>
      <c r="M319" s="129" t="str">
        <f>IF($D319="","",IF(ISBLANK(VLOOKUP($B319,'Section 2'!$C$16:$N$514,COLUMNS('Section 2'!$C$13:L$13),0)),"",VLOOKUP($B319,'Section 2'!$C$16:$N$514,COLUMNS('Section 2'!$C$13:L$13),0)))</f>
        <v/>
      </c>
      <c r="N319" s="129" t="str">
        <f>IF($D319="","",IF(ISBLANK(VLOOKUP($B319,'Section 2'!$C$16:$N$514,COLUMNS('Section 2'!$C$13:M$13),0)),"",VLOOKUP($B319,'Section 2'!$C$16:$N$514,COLUMNS('Section 2'!$C$13:M$13),0)))</f>
        <v/>
      </c>
      <c r="O319" s="130" t="str">
        <f>IF($M319=Lists!$K$4,IF(ISBLANK(VLOOKUP($B319,'Section 2'!$C$16:$N$514,COLUMNS('Section 2'!$C$13:N$13),0)),"",VLOOKUP($B319,'Section 2'!$C$16:$N$514,COLUMNS('Section 2'!$C$13:N$13),0)),"")</f>
        <v/>
      </c>
      <c r="P319" s="133"/>
      <c r="Q319" s="133"/>
      <c r="R319" s="133"/>
      <c r="S319" s="133"/>
      <c r="T319" s="133"/>
      <c r="U319" s="133"/>
      <c r="V319" s="133"/>
      <c r="W319" s="133"/>
      <c r="X319" s="133"/>
      <c r="Y319" s="133"/>
      <c r="Z319" s="133"/>
      <c r="AA319" s="133"/>
      <c r="AB319" s="133"/>
      <c r="AC319" s="133"/>
      <c r="AD319" s="133"/>
      <c r="AE319" s="133"/>
      <c r="AF319" s="133"/>
      <c r="AG319" s="133"/>
      <c r="AH319" s="133"/>
      <c r="AI319" s="133"/>
      <c r="AJ319" s="133"/>
      <c r="AK319" s="133"/>
      <c r="AL319" s="133"/>
      <c r="AM319" s="133"/>
      <c r="AN319" s="133"/>
      <c r="AO319" s="133"/>
      <c r="AP319" s="133"/>
      <c r="AQ319" s="133"/>
      <c r="AR319" s="133"/>
      <c r="AS319" s="133"/>
      <c r="AT319" s="133"/>
      <c r="AU319" s="133"/>
      <c r="AV319" s="133"/>
      <c r="AW319" s="133"/>
      <c r="AX319" s="133"/>
      <c r="AY319" s="133"/>
      <c r="AZ319" s="133"/>
      <c r="BA319" s="133"/>
      <c r="BB319" s="133"/>
      <c r="BC319" s="133"/>
      <c r="BD319" s="133"/>
      <c r="BE319" s="133"/>
      <c r="BF319" s="133"/>
      <c r="BG319" s="133"/>
      <c r="BH319" s="133"/>
      <c r="BI319" s="133"/>
      <c r="BJ319" s="133"/>
      <c r="BK319" s="133"/>
      <c r="BL319" s="133"/>
      <c r="BM319" s="133"/>
      <c r="BN319" s="133"/>
      <c r="BO319" s="133"/>
      <c r="BP319" s="133"/>
      <c r="BQ319" s="133"/>
      <c r="BR319" s="133"/>
      <c r="BS319" s="133"/>
      <c r="BT319" s="133"/>
      <c r="BU319" s="133"/>
      <c r="BV319" s="133"/>
      <c r="BW319" s="133"/>
      <c r="BX319" s="133"/>
      <c r="BY319" s="133"/>
      <c r="BZ319" s="133"/>
    </row>
    <row r="320" spans="1:78" s="53" customFormat="1" ht="12.75" customHeight="1" x14ac:dyDescent="0.25">
      <c r="A320" s="53" t="str">
        <f>IF(D320="","",ROWS($A$1:A320))</f>
        <v/>
      </c>
      <c r="B320" s="56">
        <v>319</v>
      </c>
      <c r="C320" s="129" t="str">
        <f t="shared" si="4"/>
        <v/>
      </c>
      <c r="D320" s="129" t="str">
        <f>IFERROR(VLOOKUP($B320,'Section 2'!$C$16:$N$514,COLUMNS('Section 2'!$C$13:C$13),0),"")</f>
        <v/>
      </c>
      <c r="E320" s="130" t="str">
        <f>IF($D320="","",IF(ISBLANK(VLOOKUP($B320,'Section 2'!$C$16:$N$514,COLUMNS('Section 2'!$C$13:D$13),0)),"",VLOOKUP($B320,'Section 2'!$C$16:$N$514,COLUMNS('Section 2'!$C$13:D$13),0)))</f>
        <v/>
      </c>
      <c r="F320" s="129" t="str">
        <f>IF($D320="","",IF(ISBLANK(VLOOKUP($B320,'Section 2'!$C$16:$N$514,COLUMNS('Section 2'!$C$13:E$13),0)),"",VLOOKUP($B320,'Section 2'!$C$16:$N$514,COLUMNS('Section 2'!$C$13:E$13),0)))</f>
        <v/>
      </c>
      <c r="G320" s="129" t="str">
        <f>IF($D320="","",IF(ISBLANK(VLOOKUP($B320,'Section 2'!$C$16:$N$514,COLUMNS('Section 2'!$C$13:F$13),0)),"",VLOOKUP($B320,'Section 2'!$C$16:$N$514,COLUMNS('Section 2'!$C$13:F$13),0)))</f>
        <v/>
      </c>
      <c r="H320" s="129" t="str">
        <f>IF($D320="","",IF(ISBLANK(VLOOKUP($B320,'Section 2'!$C$16:$N$514,COLUMNS('Section 2'!$C$13:G$13),0)),"",VLOOKUP($B320,'Section 2'!$C$16:$N$514,COLUMNS('Section 2'!$C$13:G$13),0)))</f>
        <v/>
      </c>
      <c r="I320" s="129" t="str">
        <f>IF($D320="","",IF(ISBLANK(VLOOKUP($B320,'Section 2'!$C$16:$N$514,COLUMNS('Section 2'!$C$13:H$13),0)),"",VLOOKUP($B320,'Section 2'!$C$16:$N$514,COLUMNS('Section 2'!$C$13:H$13),0)))</f>
        <v/>
      </c>
      <c r="J320" s="129" t="str">
        <f>IF($D320="","",IF(ISBLANK(VLOOKUP($B320,'Section 2'!$C$16:$N$514,COLUMNS('Section 2'!$C$13:I$13),0)),"",VLOOKUP($B320,'Section 2'!$C$16:$N$514,COLUMNS('Section 2'!$C$13:I$13),0)))</f>
        <v/>
      </c>
      <c r="K320" s="129" t="str">
        <f>IF($D320="","",IF(ISBLANK(VLOOKUP($B320,'Section 2'!$C$16:$N$514,COLUMNS('Section 2'!$C$13:J$13),0)),"",VLOOKUP($B320,'Section 2'!$C$16:$N$514,COLUMNS('Section 2'!$C$13:J$13),0)))</f>
        <v/>
      </c>
      <c r="L320" s="129" t="str">
        <f>IF($D320="","",IF(ISBLANK(VLOOKUP($B320,'Section 2'!$C$16:$N$514,COLUMNS('Section 2'!$C$13:K$13),0)),"",VLOOKUP($B320,'Section 2'!$C$16:$N$514,COLUMNS('Section 2'!$C$13:K$13),0)))</f>
        <v/>
      </c>
      <c r="M320" s="129" t="str">
        <f>IF($D320="","",IF(ISBLANK(VLOOKUP($B320,'Section 2'!$C$16:$N$514,COLUMNS('Section 2'!$C$13:L$13),0)),"",VLOOKUP($B320,'Section 2'!$C$16:$N$514,COLUMNS('Section 2'!$C$13:L$13),0)))</f>
        <v/>
      </c>
      <c r="N320" s="129" t="str">
        <f>IF($D320="","",IF(ISBLANK(VLOOKUP($B320,'Section 2'!$C$16:$N$514,COLUMNS('Section 2'!$C$13:M$13),0)),"",VLOOKUP($B320,'Section 2'!$C$16:$N$514,COLUMNS('Section 2'!$C$13:M$13),0)))</f>
        <v/>
      </c>
      <c r="O320" s="130" t="str">
        <f>IF($M320=Lists!$K$4,IF(ISBLANK(VLOOKUP($B320,'Section 2'!$C$16:$N$514,COLUMNS('Section 2'!$C$13:N$13),0)),"",VLOOKUP($B320,'Section 2'!$C$16:$N$514,COLUMNS('Section 2'!$C$13:N$13),0)),"")</f>
        <v/>
      </c>
      <c r="P320" s="133"/>
      <c r="Q320" s="133"/>
      <c r="R320" s="133"/>
      <c r="S320" s="133"/>
      <c r="T320" s="133"/>
      <c r="U320" s="133"/>
      <c r="V320" s="133"/>
      <c r="W320" s="133"/>
      <c r="X320" s="133"/>
      <c r="Y320" s="133"/>
      <c r="Z320" s="133"/>
      <c r="AA320" s="133"/>
      <c r="AB320" s="133"/>
      <c r="AC320" s="133"/>
      <c r="AD320" s="133"/>
      <c r="AE320" s="133"/>
      <c r="AF320" s="133"/>
      <c r="AG320" s="133"/>
      <c r="AH320" s="133"/>
      <c r="AI320" s="133"/>
      <c r="AJ320" s="133"/>
      <c r="AK320" s="133"/>
      <c r="AL320" s="133"/>
      <c r="AM320" s="133"/>
      <c r="AN320" s="133"/>
      <c r="AO320" s="133"/>
      <c r="AP320" s="133"/>
      <c r="AQ320" s="133"/>
      <c r="AR320" s="133"/>
      <c r="AS320" s="133"/>
      <c r="AT320" s="133"/>
      <c r="AU320" s="133"/>
      <c r="AV320" s="133"/>
      <c r="AW320" s="133"/>
      <c r="AX320" s="133"/>
      <c r="AY320" s="133"/>
      <c r="AZ320" s="133"/>
      <c r="BA320" s="133"/>
      <c r="BB320" s="133"/>
      <c r="BC320" s="133"/>
      <c r="BD320" s="133"/>
      <c r="BE320" s="133"/>
      <c r="BF320" s="133"/>
      <c r="BG320" s="133"/>
      <c r="BH320" s="133"/>
      <c r="BI320" s="133"/>
      <c r="BJ320" s="133"/>
      <c r="BK320" s="133"/>
      <c r="BL320" s="133"/>
      <c r="BM320" s="133"/>
      <c r="BN320" s="133"/>
      <c r="BO320" s="133"/>
      <c r="BP320" s="133"/>
      <c r="BQ320" s="133"/>
      <c r="BR320" s="133"/>
      <c r="BS320" s="133"/>
      <c r="BT320" s="133"/>
      <c r="BU320" s="133"/>
      <c r="BV320" s="133"/>
      <c r="BW320" s="133"/>
      <c r="BX320" s="133"/>
      <c r="BY320" s="133"/>
      <c r="BZ320" s="133"/>
    </row>
    <row r="321" spans="1:78" s="53" customFormat="1" ht="12.75" customHeight="1" x14ac:dyDescent="0.25">
      <c r="A321" s="53" t="str">
        <f>IF(D321="","",ROWS($A$1:A321))</f>
        <v/>
      </c>
      <c r="B321" s="56">
        <v>320</v>
      </c>
      <c r="C321" s="129" t="str">
        <f t="shared" si="4"/>
        <v/>
      </c>
      <c r="D321" s="129" t="str">
        <f>IFERROR(VLOOKUP($B321,'Section 2'!$C$16:$N$514,COLUMNS('Section 2'!$C$13:C$13),0),"")</f>
        <v/>
      </c>
      <c r="E321" s="130" t="str">
        <f>IF($D321="","",IF(ISBLANK(VLOOKUP($B321,'Section 2'!$C$16:$N$514,COLUMNS('Section 2'!$C$13:D$13),0)),"",VLOOKUP($B321,'Section 2'!$C$16:$N$514,COLUMNS('Section 2'!$C$13:D$13),0)))</f>
        <v/>
      </c>
      <c r="F321" s="129" t="str">
        <f>IF($D321="","",IF(ISBLANK(VLOOKUP($B321,'Section 2'!$C$16:$N$514,COLUMNS('Section 2'!$C$13:E$13),0)),"",VLOOKUP($B321,'Section 2'!$C$16:$N$514,COLUMNS('Section 2'!$C$13:E$13),0)))</f>
        <v/>
      </c>
      <c r="G321" s="129" t="str">
        <f>IF($D321="","",IF(ISBLANK(VLOOKUP($B321,'Section 2'!$C$16:$N$514,COLUMNS('Section 2'!$C$13:F$13),0)),"",VLOOKUP($B321,'Section 2'!$C$16:$N$514,COLUMNS('Section 2'!$C$13:F$13),0)))</f>
        <v/>
      </c>
      <c r="H321" s="129" t="str">
        <f>IF($D321="","",IF(ISBLANK(VLOOKUP($B321,'Section 2'!$C$16:$N$514,COLUMNS('Section 2'!$C$13:G$13),0)),"",VLOOKUP($B321,'Section 2'!$C$16:$N$514,COLUMNS('Section 2'!$C$13:G$13),0)))</f>
        <v/>
      </c>
      <c r="I321" s="129" t="str">
        <f>IF($D321="","",IF(ISBLANK(VLOOKUP($B321,'Section 2'!$C$16:$N$514,COLUMNS('Section 2'!$C$13:H$13),0)),"",VLOOKUP($B321,'Section 2'!$C$16:$N$514,COLUMNS('Section 2'!$C$13:H$13),0)))</f>
        <v/>
      </c>
      <c r="J321" s="129" t="str">
        <f>IF($D321="","",IF(ISBLANK(VLOOKUP($B321,'Section 2'!$C$16:$N$514,COLUMNS('Section 2'!$C$13:I$13),0)),"",VLOOKUP($B321,'Section 2'!$C$16:$N$514,COLUMNS('Section 2'!$C$13:I$13),0)))</f>
        <v/>
      </c>
      <c r="K321" s="129" t="str">
        <f>IF($D321="","",IF(ISBLANK(VLOOKUP($B321,'Section 2'!$C$16:$N$514,COLUMNS('Section 2'!$C$13:J$13),0)),"",VLOOKUP($B321,'Section 2'!$C$16:$N$514,COLUMNS('Section 2'!$C$13:J$13),0)))</f>
        <v/>
      </c>
      <c r="L321" s="129" t="str">
        <f>IF($D321="","",IF(ISBLANK(VLOOKUP($B321,'Section 2'!$C$16:$N$514,COLUMNS('Section 2'!$C$13:K$13),0)),"",VLOOKUP($B321,'Section 2'!$C$16:$N$514,COLUMNS('Section 2'!$C$13:K$13),0)))</f>
        <v/>
      </c>
      <c r="M321" s="129" t="str">
        <f>IF($D321="","",IF(ISBLANK(VLOOKUP($B321,'Section 2'!$C$16:$N$514,COLUMNS('Section 2'!$C$13:L$13),0)),"",VLOOKUP($B321,'Section 2'!$C$16:$N$514,COLUMNS('Section 2'!$C$13:L$13),0)))</f>
        <v/>
      </c>
      <c r="N321" s="129" t="str">
        <f>IF($D321="","",IF(ISBLANK(VLOOKUP($B321,'Section 2'!$C$16:$N$514,COLUMNS('Section 2'!$C$13:M$13),0)),"",VLOOKUP($B321,'Section 2'!$C$16:$N$514,COLUMNS('Section 2'!$C$13:M$13),0)))</f>
        <v/>
      </c>
      <c r="O321" s="130" t="str">
        <f>IF($M321=Lists!$K$4,IF(ISBLANK(VLOOKUP($B321,'Section 2'!$C$16:$N$514,COLUMNS('Section 2'!$C$13:N$13),0)),"",VLOOKUP($B321,'Section 2'!$C$16:$N$514,COLUMNS('Section 2'!$C$13:N$13),0)),"")</f>
        <v/>
      </c>
      <c r="P321" s="133"/>
      <c r="Q321" s="133"/>
      <c r="R321" s="133"/>
      <c r="S321" s="133"/>
      <c r="T321" s="133"/>
      <c r="U321" s="133"/>
      <c r="V321" s="133"/>
      <c r="W321" s="133"/>
      <c r="X321" s="133"/>
      <c r="Y321" s="133"/>
      <c r="Z321" s="133"/>
      <c r="AA321" s="133"/>
      <c r="AB321" s="133"/>
      <c r="AC321" s="133"/>
      <c r="AD321" s="133"/>
      <c r="AE321" s="133"/>
      <c r="AF321" s="133"/>
      <c r="AG321" s="133"/>
      <c r="AH321" s="133"/>
      <c r="AI321" s="133"/>
      <c r="AJ321" s="133"/>
      <c r="AK321" s="133"/>
      <c r="AL321" s="133"/>
      <c r="AM321" s="133"/>
      <c r="AN321" s="133"/>
      <c r="AO321" s="133"/>
      <c r="AP321" s="133"/>
      <c r="AQ321" s="133"/>
      <c r="AR321" s="133"/>
      <c r="AS321" s="133"/>
      <c r="AT321" s="133"/>
      <c r="AU321" s="133"/>
      <c r="AV321" s="133"/>
      <c r="AW321" s="133"/>
      <c r="AX321" s="133"/>
      <c r="AY321" s="133"/>
      <c r="AZ321" s="133"/>
      <c r="BA321" s="133"/>
      <c r="BB321" s="133"/>
      <c r="BC321" s="133"/>
      <c r="BD321" s="133"/>
      <c r="BE321" s="133"/>
      <c r="BF321" s="133"/>
      <c r="BG321" s="133"/>
      <c r="BH321" s="133"/>
      <c r="BI321" s="133"/>
      <c r="BJ321" s="133"/>
      <c r="BK321" s="133"/>
      <c r="BL321" s="133"/>
      <c r="BM321" s="133"/>
      <c r="BN321" s="133"/>
      <c r="BO321" s="133"/>
      <c r="BP321" s="133"/>
      <c r="BQ321" s="133"/>
      <c r="BR321" s="133"/>
      <c r="BS321" s="133"/>
      <c r="BT321" s="133"/>
      <c r="BU321" s="133"/>
      <c r="BV321" s="133"/>
      <c r="BW321" s="133"/>
      <c r="BX321" s="133"/>
      <c r="BY321" s="133"/>
      <c r="BZ321" s="133"/>
    </row>
    <row r="322" spans="1:78" s="53" customFormat="1" ht="12.75" customHeight="1" x14ac:dyDescent="0.25">
      <c r="A322" s="53" t="str">
        <f>IF(D322="","",ROWS($A$1:A322))</f>
        <v/>
      </c>
      <c r="B322" s="56">
        <v>321</v>
      </c>
      <c r="C322" s="129" t="str">
        <f t="shared" si="4"/>
        <v/>
      </c>
      <c r="D322" s="129" t="str">
        <f>IFERROR(VLOOKUP($B322,'Section 2'!$C$16:$N$514,COLUMNS('Section 2'!$C$13:C$13),0),"")</f>
        <v/>
      </c>
      <c r="E322" s="130" t="str">
        <f>IF($D322="","",IF(ISBLANK(VLOOKUP($B322,'Section 2'!$C$16:$N$514,COLUMNS('Section 2'!$C$13:D$13),0)),"",VLOOKUP($B322,'Section 2'!$C$16:$N$514,COLUMNS('Section 2'!$C$13:D$13),0)))</f>
        <v/>
      </c>
      <c r="F322" s="129" t="str">
        <f>IF($D322="","",IF(ISBLANK(VLOOKUP($B322,'Section 2'!$C$16:$N$514,COLUMNS('Section 2'!$C$13:E$13),0)),"",VLOOKUP($B322,'Section 2'!$C$16:$N$514,COLUMNS('Section 2'!$C$13:E$13),0)))</f>
        <v/>
      </c>
      <c r="G322" s="129" t="str">
        <f>IF($D322="","",IF(ISBLANK(VLOOKUP($B322,'Section 2'!$C$16:$N$514,COLUMNS('Section 2'!$C$13:F$13),0)),"",VLOOKUP($B322,'Section 2'!$C$16:$N$514,COLUMNS('Section 2'!$C$13:F$13),0)))</f>
        <v/>
      </c>
      <c r="H322" s="129" t="str">
        <f>IF($D322="","",IF(ISBLANK(VLOOKUP($B322,'Section 2'!$C$16:$N$514,COLUMNS('Section 2'!$C$13:G$13),0)),"",VLOOKUP($B322,'Section 2'!$C$16:$N$514,COLUMNS('Section 2'!$C$13:G$13),0)))</f>
        <v/>
      </c>
      <c r="I322" s="129" t="str">
        <f>IF($D322="","",IF(ISBLANK(VLOOKUP($B322,'Section 2'!$C$16:$N$514,COLUMNS('Section 2'!$C$13:H$13),0)),"",VLOOKUP($B322,'Section 2'!$C$16:$N$514,COLUMNS('Section 2'!$C$13:H$13),0)))</f>
        <v/>
      </c>
      <c r="J322" s="129" t="str">
        <f>IF($D322="","",IF(ISBLANK(VLOOKUP($B322,'Section 2'!$C$16:$N$514,COLUMNS('Section 2'!$C$13:I$13),0)),"",VLOOKUP($B322,'Section 2'!$C$16:$N$514,COLUMNS('Section 2'!$C$13:I$13),0)))</f>
        <v/>
      </c>
      <c r="K322" s="129" t="str">
        <f>IF($D322="","",IF(ISBLANK(VLOOKUP($B322,'Section 2'!$C$16:$N$514,COLUMNS('Section 2'!$C$13:J$13),0)),"",VLOOKUP($B322,'Section 2'!$C$16:$N$514,COLUMNS('Section 2'!$C$13:J$13),0)))</f>
        <v/>
      </c>
      <c r="L322" s="129" t="str">
        <f>IF($D322="","",IF(ISBLANK(VLOOKUP($B322,'Section 2'!$C$16:$N$514,COLUMNS('Section 2'!$C$13:K$13),0)),"",VLOOKUP($B322,'Section 2'!$C$16:$N$514,COLUMNS('Section 2'!$C$13:K$13),0)))</f>
        <v/>
      </c>
      <c r="M322" s="129" t="str">
        <f>IF($D322="","",IF(ISBLANK(VLOOKUP($B322,'Section 2'!$C$16:$N$514,COLUMNS('Section 2'!$C$13:L$13),0)),"",VLOOKUP($B322,'Section 2'!$C$16:$N$514,COLUMNS('Section 2'!$C$13:L$13),0)))</f>
        <v/>
      </c>
      <c r="N322" s="129" t="str">
        <f>IF($D322="","",IF(ISBLANK(VLOOKUP($B322,'Section 2'!$C$16:$N$514,COLUMNS('Section 2'!$C$13:M$13),0)),"",VLOOKUP($B322,'Section 2'!$C$16:$N$514,COLUMNS('Section 2'!$C$13:M$13),0)))</f>
        <v/>
      </c>
      <c r="O322" s="130" t="str">
        <f>IF($M322=Lists!$K$4,IF(ISBLANK(VLOOKUP($B322,'Section 2'!$C$16:$N$514,COLUMNS('Section 2'!$C$13:N$13),0)),"",VLOOKUP($B322,'Section 2'!$C$16:$N$514,COLUMNS('Section 2'!$C$13:N$13),0)),"")</f>
        <v/>
      </c>
      <c r="P322" s="133"/>
      <c r="Q322" s="133"/>
      <c r="R322" s="133"/>
      <c r="S322" s="133"/>
      <c r="T322" s="133"/>
      <c r="U322" s="133"/>
      <c r="V322" s="133"/>
      <c r="W322" s="133"/>
      <c r="X322" s="133"/>
      <c r="Y322" s="133"/>
      <c r="Z322" s="133"/>
      <c r="AA322" s="133"/>
      <c r="AB322" s="133"/>
      <c r="AC322" s="133"/>
      <c r="AD322" s="133"/>
      <c r="AE322" s="133"/>
      <c r="AF322" s="133"/>
      <c r="AG322" s="133"/>
      <c r="AH322" s="133"/>
      <c r="AI322" s="133"/>
      <c r="AJ322" s="133"/>
      <c r="AK322" s="133"/>
      <c r="AL322" s="133"/>
      <c r="AM322" s="133"/>
      <c r="AN322" s="133"/>
      <c r="AO322" s="133"/>
      <c r="AP322" s="133"/>
      <c r="AQ322" s="133"/>
      <c r="AR322" s="133"/>
      <c r="AS322" s="133"/>
      <c r="AT322" s="133"/>
      <c r="AU322" s="133"/>
      <c r="AV322" s="133"/>
      <c r="AW322" s="133"/>
      <c r="AX322" s="133"/>
      <c r="AY322" s="133"/>
      <c r="AZ322" s="133"/>
      <c r="BA322" s="133"/>
      <c r="BB322" s="133"/>
      <c r="BC322" s="133"/>
      <c r="BD322" s="133"/>
      <c r="BE322" s="133"/>
      <c r="BF322" s="133"/>
      <c r="BG322" s="133"/>
      <c r="BH322" s="133"/>
      <c r="BI322" s="133"/>
      <c r="BJ322" s="133"/>
      <c r="BK322" s="133"/>
      <c r="BL322" s="133"/>
      <c r="BM322" s="133"/>
      <c r="BN322" s="133"/>
      <c r="BO322" s="133"/>
      <c r="BP322" s="133"/>
      <c r="BQ322" s="133"/>
      <c r="BR322" s="133"/>
      <c r="BS322" s="133"/>
      <c r="BT322" s="133"/>
      <c r="BU322" s="133"/>
      <c r="BV322" s="133"/>
      <c r="BW322" s="133"/>
      <c r="BX322" s="133"/>
      <c r="BY322" s="133"/>
      <c r="BZ322" s="133"/>
    </row>
    <row r="323" spans="1:78" s="53" customFormat="1" ht="12.75" customHeight="1" x14ac:dyDescent="0.25">
      <c r="A323" s="53" t="str">
        <f>IF(D323="","",ROWS($A$1:A323))</f>
        <v/>
      </c>
      <c r="B323" s="56">
        <v>322</v>
      </c>
      <c r="C323" s="129" t="str">
        <f t="shared" ref="C323:C386" si="5">IF(D323="","",2)</f>
        <v/>
      </c>
      <c r="D323" s="129" t="str">
        <f>IFERROR(VLOOKUP($B323,'Section 2'!$C$16:$N$514,COLUMNS('Section 2'!$C$13:C$13),0),"")</f>
        <v/>
      </c>
      <c r="E323" s="130" t="str">
        <f>IF($D323="","",IF(ISBLANK(VLOOKUP($B323,'Section 2'!$C$16:$N$514,COLUMNS('Section 2'!$C$13:D$13),0)),"",VLOOKUP($B323,'Section 2'!$C$16:$N$514,COLUMNS('Section 2'!$C$13:D$13),0)))</f>
        <v/>
      </c>
      <c r="F323" s="129" t="str">
        <f>IF($D323="","",IF(ISBLANK(VLOOKUP($B323,'Section 2'!$C$16:$N$514,COLUMNS('Section 2'!$C$13:E$13),0)),"",VLOOKUP($B323,'Section 2'!$C$16:$N$514,COLUMNS('Section 2'!$C$13:E$13),0)))</f>
        <v/>
      </c>
      <c r="G323" s="129" t="str">
        <f>IF($D323="","",IF(ISBLANK(VLOOKUP($B323,'Section 2'!$C$16:$N$514,COLUMNS('Section 2'!$C$13:F$13),0)),"",VLOOKUP($B323,'Section 2'!$C$16:$N$514,COLUMNS('Section 2'!$C$13:F$13),0)))</f>
        <v/>
      </c>
      <c r="H323" s="129" t="str">
        <f>IF($D323="","",IF(ISBLANK(VLOOKUP($B323,'Section 2'!$C$16:$N$514,COLUMNS('Section 2'!$C$13:G$13),0)),"",VLOOKUP($B323,'Section 2'!$C$16:$N$514,COLUMNS('Section 2'!$C$13:G$13),0)))</f>
        <v/>
      </c>
      <c r="I323" s="129" t="str">
        <f>IF($D323="","",IF(ISBLANK(VLOOKUP($B323,'Section 2'!$C$16:$N$514,COLUMNS('Section 2'!$C$13:H$13),0)),"",VLOOKUP($B323,'Section 2'!$C$16:$N$514,COLUMNS('Section 2'!$C$13:H$13),0)))</f>
        <v/>
      </c>
      <c r="J323" s="129" t="str">
        <f>IF($D323="","",IF(ISBLANK(VLOOKUP($B323,'Section 2'!$C$16:$N$514,COLUMNS('Section 2'!$C$13:I$13),0)),"",VLOOKUP($B323,'Section 2'!$C$16:$N$514,COLUMNS('Section 2'!$C$13:I$13),0)))</f>
        <v/>
      </c>
      <c r="K323" s="129" t="str">
        <f>IF($D323="","",IF(ISBLANK(VLOOKUP($B323,'Section 2'!$C$16:$N$514,COLUMNS('Section 2'!$C$13:J$13),0)),"",VLOOKUP($B323,'Section 2'!$C$16:$N$514,COLUMNS('Section 2'!$C$13:J$13),0)))</f>
        <v/>
      </c>
      <c r="L323" s="129" t="str">
        <f>IF($D323="","",IF(ISBLANK(VLOOKUP($B323,'Section 2'!$C$16:$N$514,COLUMNS('Section 2'!$C$13:K$13),0)),"",VLOOKUP($B323,'Section 2'!$C$16:$N$514,COLUMNS('Section 2'!$C$13:K$13),0)))</f>
        <v/>
      </c>
      <c r="M323" s="129" t="str">
        <f>IF($D323="","",IF(ISBLANK(VLOOKUP($B323,'Section 2'!$C$16:$N$514,COLUMNS('Section 2'!$C$13:L$13),0)),"",VLOOKUP($B323,'Section 2'!$C$16:$N$514,COLUMNS('Section 2'!$C$13:L$13),0)))</f>
        <v/>
      </c>
      <c r="N323" s="129" t="str">
        <f>IF($D323="","",IF(ISBLANK(VLOOKUP($B323,'Section 2'!$C$16:$N$514,COLUMNS('Section 2'!$C$13:M$13),0)),"",VLOOKUP($B323,'Section 2'!$C$16:$N$514,COLUMNS('Section 2'!$C$13:M$13),0)))</f>
        <v/>
      </c>
      <c r="O323" s="130" t="str">
        <f>IF($M323=Lists!$K$4,IF(ISBLANK(VLOOKUP($B323,'Section 2'!$C$16:$N$514,COLUMNS('Section 2'!$C$13:N$13),0)),"",VLOOKUP($B323,'Section 2'!$C$16:$N$514,COLUMNS('Section 2'!$C$13:N$13),0)),"")</f>
        <v/>
      </c>
      <c r="P323" s="133"/>
      <c r="Q323" s="133"/>
      <c r="R323" s="133"/>
      <c r="S323" s="133"/>
      <c r="T323" s="133"/>
      <c r="U323" s="133"/>
      <c r="V323" s="133"/>
      <c r="W323" s="133"/>
      <c r="X323" s="133"/>
      <c r="Y323" s="133"/>
      <c r="Z323" s="133"/>
      <c r="AA323" s="133"/>
      <c r="AB323" s="133"/>
      <c r="AC323" s="133"/>
      <c r="AD323" s="133"/>
      <c r="AE323" s="133"/>
      <c r="AF323" s="133"/>
      <c r="AG323" s="133"/>
      <c r="AH323" s="133"/>
      <c r="AI323" s="133"/>
      <c r="AJ323" s="133"/>
      <c r="AK323" s="133"/>
      <c r="AL323" s="133"/>
      <c r="AM323" s="133"/>
      <c r="AN323" s="133"/>
      <c r="AO323" s="133"/>
      <c r="AP323" s="133"/>
      <c r="AQ323" s="133"/>
      <c r="AR323" s="133"/>
      <c r="AS323" s="133"/>
      <c r="AT323" s="133"/>
      <c r="AU323" s="133"/>
      <c r="AV323" s="133"/>
      <c r="AW323" s="133"/>
      <c r="AX323" s="133"/>
      <c r="AY323" s="133"/>
      <c r="AZ323" s="133"/>
      <c r="BA323" s="133"/>
      <c r="BB323" s="133"/>
      <c r="BC323" s="133"/>
      <c r="BD323" s="133"/>
      <c r="BE323" s="133"/>
      <c r="BF323" s="133"/>
      <c r="BG323" s="133"/>
      <c r="BH323" s="133"/>
      <c r="BI323" s="133"/>
      <c r="BJ323" s="133"/>
      <c r="BK323" s="133"/>
      <c r="BL323" s="133"/>
      <c r="BM323" s="133"/>
      <c r="BN323" s="133"/>
      <c r="BO323" s="133"/>
      <c r="BP323" s="133"/>
      <c r="BQ323" s="133"/>
      <c r="BR323" s="133"/>
      <c r="BS323" s="133"/>
      <c r="BT323" s="133"/>
      <c r="BU323" s="133"/>
      <c r="BV323" s="133"/>
      <c r="BW323" s="133"/>
      <c r="BX323" s="133"/>
      <c r="BY323" s="133"/>
      <c r="BZ323" s="133"/>
    </row>
    <row r="324" spans="1:78" s="53" customFormat="1" ht="12.75" customHeight="1" x14ac:dyDescent="0.25">
      <c r="A324" s="53" t="str">
        <f>IF(D324="","",ROWS($A$1:A324))</f>
        <v/>
      </c>
      <c r="B324" s="56">
        <v>323</v>
      </c>
      <c r="C324" s="129" t="str">
        <f t="shared" si="5"/>
        <v/>
      </c>
      <c r="D324" s="129" t="str">
        <f>IFERROR(VLOOKUP($B324,'Section 2'!$C$16:$N$514,COLUMNS('Section 2'!$C$13:C$13),0),"")</f>
        <v/>
      </c>
      <c r="E324" s="130" t="str">
        <f>IF($D324="","",IF(ISBLANK(VLOOKUP($B324,'Section 2'!$C$16:$N$514,COLUMNS('Section 2'!$C$13:D$13),0)),"",VLOOKUP($B324,'Section 2'!$C$16:$N$514,COLUMNS('Section 2'!$C$13:D$13),0)))</f>
        <v/>
      </c>
      <c r="F324" s="129" t="str">
        <f>IF($D324="","",IF(ISBLANK(VLOOKUP($B324,'Section 2'!$C$16:$N$514,COLUMNS('Section 2'!$C$13:E$13),0)),"",VLOOKUP($B324,'Section 2'!$C$16:$N$514,COLUMNS('Section 2'!$C$13:E$13),0)))</f>
        <v/>
      </c>
      <c r="G324" s="129" t="str">
        <f>IF($D324="","",IF(ISBLANK(VLOOKUP($B324,'Section 2'!$C$16:$N$514,COLUMNS('Section 2'!$C$13:F$13),0)),"",VLOOKUP($B324,'Section 2'!$C$16:$N$514,COLUMNS('Section 2'!$C$13:F$13),0)))</f>
        <v/>
      </c>
      <c r="H324" s="129" t="str">
        <f>IF($D324="","",IF(ISBLANK(VLOOKUP($B324,'Section 2'!$C$16:$N$514,COLUMNS('Section 2'!$C$13:G$13),0)),"",VLOOKUP($B324,'Section 2'!$C$16:$N$514,COLUMNS('Section 2'!$C$13:G$13),0)))</f>
        <v/>
      </c>
      <c r="I324" s="129" t="str">
        <f>IF($D324="","",IF(ISBLANK(VLOOKUP($B324,'Section 2'!$C$16:$N$514,COLUMNS('Section 2'!$C$13:H$13),0)),"",VLOOKUP($B324,'Section 2'!$C$16:$N$514,COLUMNS('Section 2'!$C$13:H$13),0)))</f>
        <v/>
      </c>
      <c r="J324" s="129" t="str">
        <f>IF($D324="","",IF(ISBLANK(VLOOKUP($B324,'Section 2'!$C$16:$N$514,COLUMNS('Section 2'!$C$13:I$13),0)),"",VLOOKUP($B324,'Section 2'!$C$16:$N$514,COLUMNS('Section 2'!$C$13:I$13),0)))</f>
        <v/>
      </c>
      <c r="K324" s="129" t="str">
        <f>IF($D324="","",IF(ISBLANK(VLOOKUP($B324,'Section 2'!$C$16:$N$514,COLUMNS('Section 2'!$C$13:J$13),0)),"",VLOOKUP($B324,'Section 2'!$C$16:$N$514,COLUMNS('Section 2'!$C$13:J$13),0)))</f>
        <v/>
      </c>
      <c r="L324" s="129" t="str">
        <f>IF($D324="","",IF(ISBLANK(VLOOKUP($B324,'Section 2'!$C$16:$N$514,COLUMNS('Section 2'!$C$13:K$13),0)),"",VLOOKUP($B324,'Section 2'!$C$16:$N$514,COLUMNS('Section 2'!$C$13:K$13),0)))</f>
        <v/>
      </c>
      <c r="M324" s="129" t="str">
        <f>IF($D324="","",IF(ISBLANK(VLOOKUP($B324,'Section 2'!$C$16:$N$514,COLUMNS('Section 2'!$C$13:L$13),0)),"",VLOOKUP($B324,'Section 2'!$C$16:$N$514,COLUMNS('Section 2'!$C$13:L$13),0)))</f>
        <v/>
      </c>
      <c r="N324" s="129" t="str">
        <f>IF($D324="","",IF(ISBLANK(VLOOKUP($B324,'Section 2'!$C$16:$N$514,COLUMNS('Section 2'!$C$13:M$13),0)),"",VLOOKUP($B324,'Section 2'!$C$16:$N$514,COLUMNS('Section 2'!$C$13:M$13),0)))</f>
        <v/>
      </c>
      <c r="O324" s="130" t="str">
        <f>IF($M324=Lists!$K$4,IF(ISBLANK(VLOOKUP($B324,'Section 2'!$C$16:$N$514,COLUMNS('Section 2'!$C$13:N$13),0)),"",VLOOKUP($B324,'Section 2'!$C$16:$N$514,COLUMNS('Section 2'!$C$13:N$13),0)),"")</f>
        <v/>
      </c>
      <c r="P324" s="133"/>
      <c r="Q324" s="133"/>
      <c r="R324" s="133"/>
      <c r="S324" s="133"/>
      <c r="T324" s="133"/>
      <c r="U324" s="133"/>
      <c r="V324" s="133"/>
      <c r="W324" s="133"/>
      <c r="X324" s="133"/>
      <c r="Y324" s="133"/>
      <c r="Z324" s="133"/>
      <c r="AA324" s="133"/>
      <c r="AB324" s="133"/>
      <c r="AC324" s="133"/>
      <c r="AD324" s="133"/>
      <c r="AE324" s="133"/>
      <c r="AF324" s="133"/>
      <c r="AG324" s="133"/>
      <c r="AH324" s="133"/>
      <c r="AI324" s="133"/>
      <c r="AJ324" s="133"/>
      <c r="AK324" s="133"/>
      <c r="AL324" s="133"/>
      <c r="AM324" s="133"/>
      <c r="AN324" s="133"/>
      <c r="AO324" s="133"/>
      <c r="AP324" s="133"/>
      <c r="AQ324" s="133"/>
      <c r="AR324" s="133"/>
      <c r="AS324" s="133"/>
      <c r="AT324" s="133"/>
      <c r="AU324" s="133"/>
      <c r="AV324" s="133"/>
      <c r="AW324" s="133"/>
      <c r="AX324" s="133"/>
      <c r="AY324" s="133"/>
      <c r="AZ324" s="133"/>
      <c r="BA324" s="133"/>
      <c r="BB324" s="133"/>
      <c r="BC324" s="133"/>
      <c r="BD324" s="133"/>
      <c r="BE324" s="133"/>
      <c r="BF324" s="133"/>
      <c r="BG324" s="133"/>
      <c r="BH324" s="133"/>
      <c r="BI324" s="133"/>
      <c r="BJ324" s="133"/>
      <c r="BK324" s="133"/>
      <c r="BL324" s="133"/>
      <c r="BM324" s="133"/>
      <c r="BN324" s="133"/>
      <c r="BO324" s="133"/>
      <c r="BP324" s="133"/>
      <c r="BQ324" s="133"/>
      <c r="BR324" s="133"/>
      <c r="BS324" s="133"/>
      <c r="BT324" s="133"/>
      <c r="BU324" s="133"/>
      <c r="BV324" s="133"/>
      <c r="BW324" s="133"/>
      <c r="BX324" s="133"/>
      <c r="BY324" s="133"/>
      <c r="BZ324" s="133"/>
    </row>
    <row r="325" spans="1:78" s="53" customFormat="1" ht="12.75" customHeight="1" x14ac:dyDescent="0.25">
      <c r="A325" s="53" t="str">
        <f>IF(D325="","",ROWS($A$1:A325))</f>
        <v/>
      </c>
      <c r="B325" s="56">
        <v>324</v>
      </c>
      <c r="C325" s="129" t="str">
        <f t="shared" si="5"/>
        <v/>
      </c>
      <c r="D325" s="129" t="str">
        <f>IFERROR(VLOOKUP($B325,'Section 2'!$C$16:$N$514,COLUMNS('Section 2'!$C$13:C$13),0),"")</f>
        <v/>
      </c>
      <c r="E325" s="130" t="str">
        <f>IF($D325="","",IF(ISBLANK(VLOOKUP($B325,'Section 2'!$C$16:$N$514,COLUMNS('Section 2'!$C$13:D$13),0)),"",VLOOKUP($B325,'Section 2'!$C$16:$N$514,COLUMNS('Section 2'!$C$13:D$13),0)))</f>
        <v/>
      </c>
      <c r="F325" s="129" t="str">
        <f>IF($D325="","",IF(ISBLANK(VLOOKUP($B325,'Section 2'!$C$16:$N$514,COLUMNS('Section 2'!$C$13:E$13),0)),"",VLOOKUP($B325,'Section 2'!$C$16:$N$514,COLUMNS('Section 2'!$C$13:E$13),0)))</f>
        <v/>
      </c>
      <c r="G325" s="129" t="str">
        <f>IF($D325="","",IF(ISBLANK(VLOOKUP($B325,'Section 2'!$C$16:$N$514,COLUMNS('Section 2'!$C$13:F$13),0)),"",VLOOKUP($B325,'Section 2'!$C$16:$N$514,COLUMNS('Section 2'!$C$13:F$13),0)))</f>
        <v/>
      </c>
      <c r="H325" s="129" t="str">
        <f>IF($D325="","",IF(ISBLANK(VLOOKUP($B325,'Section 2'!$C$16:$N$514,COLUMNS('Section 2'!$C$13:G$13),0)),"",VLOOKUP($B325,'Section 2'!$C$16:$N$514,COLUMNS('Section 2'!$C$13:G$13),0)))</f>
        <v/>
      </c>
      <c r="I325" s="129" t="str">
        <f>IF($D325="","",IF(ISBLANK(VLOOKUP($B325,'Section 2'!$C$16:$N$514,COLUMNS('Section 2'!$C$13:H$13),0)),"",VLOOKUP($B325,'Section 2'!$C$16:$N$514,COLUMNS('Section 2'!$C$13:H$13),0)))</f>
        <v/>
      </c>
      <c r="J325" s="129" t="str">
        <f>IF($D325="","",IF(ISBLANK(VLOOKUP($B325,'Section 2'!$C$16:$N$514,COLUMNS('Section 2'!$C$13:I$13),0)),"",VLOOKUP($B325,'Section 2'!$C$16:$N$514,COLUMNS('Section 2'!$C$13:I$13),0)))</f>
        <v/>
      </c>
      <c r="K325" s="129" t="str">
        <f>IF($D325="","",IF(ISBLANK(VLOOKUP($B325,'Section 2'!$C$16:$N$514,COLUMNS('Section 2'!$C$13:J$13),0)),"",VLOOKUP($B325,'Section 2'!$C$16:$N$514,COLUMNS('Section 2'!$C$13:J$13),0)))</f>
        <v/>
      </c>
      <c r="L325" s="129" t="str">
        <f>IF($D325="","",IF(ISBLANK(VLOOKUP($B325,'Section 2'!$C$16:$N$514,COLUMNS('Section 2'!$C$13:K$13),0)),"",VLOOKUP($B325,'Section 2'!$C$16:$N$514,COLUMNS('Section 2'!$C$13:K$13),0)))</f>
        <v/>
      </c>
      <c r="M325" s="129" t="str">
        <f>IF($D325="","",IF(ISBLANK(VLOOKUP($B325,'Section 2'!$C$16:$N$514,COLUMNS('Section 2'!$C$13:L$13),0)),"",VLOOKUP($B325,'Section 2'!$C$16:$N$514,COLUMNS('Section 2'!$C$13:L$13),0)))</f>
        <v/>
      </c>
      <c r="N325" s="129" t="str">
        <f>IF($D325="","",IF(ISBLANK(VLOOKUP($B325,'Section 2'!$C$16:$N$514,COLUMNS('Section 2'!$C$13:M$13),0)),"",VLOOKUP($B325,'Section 2'!$C$16:$N$514,COLUMNS('Section 2'!$C$13:M$13),0)))</f>
        <v/>
      </c>
      <c r="O325" s="130" t="str">
        <f>IF($M325=Lists!$K$4,IF(ISBLANK(VLOOKUP($B325,'Section 2'!$C$16:$N$514,COLUMNS('Section 2'!$C$13:N$13),0)),"",VLOOKUP($B325,'Section 2'!$C$16:$N$514,COLUMNS('Section 2'!$C$13:N$13),0)),"")</f>
        <v/>
      </c>
      <c r="P325" s="133"/>
      <c r="Q325" s="133"/>
      <c r="R325" s="133"/>
      <c r="S325" s="133"/>
      <c r="T325" s="133"/>
      <c r="U325" s="133"/>
      <c r="V325" s="133"/>
      <c r="W325" s="133"/>
      <c r="X325" s="133"/>
      <c r="Y325" s="133"/>
      <c r="Z325" s="133"/>
      <c r="AA325" s="133"/>
      <c r="AB325" s="133"/>
      <c r="AC325" s="133"/>
      <c r="AD325" s="133"/>
      <c r="AE325" s="133"/>
      <c r="AF325" s="133"/>
      <c r="AG325" s="133"/>
      <c r="AH325" s="133"/>
      <c r="AI325" s="133"/>
      <c r="AJ325" s="133"/>
      <c r="AK325" s="133"/>
      <c r="AL325" s="133"/>
      <c r="AM325" s="133"/>
      <c r="AN325" s="133"/>
      <c r="AO325" s="133"/>
      <c r="AP325" s="133"/>
      <c r="AQ325" s="133"/>
      <c r="AR325" s="133"/>
      <c r="AS325" s="133"/>
      <c r="AT325" s="133"/>
      <c r="AU325" s="133"/>
      <c r="AV325" s="133"/>
      <c r="AW325" s="133"/>
      <c r="AX325" s="133"/>
      <c r="AY325" s="133"/>
      <c r="AZ325" s="133"/>
      <c r="BA325" s="133"/>
      <c r="BB325" s="133"/>
      <c r="BC325" s="133"/>
      <c r="BD325" s="133"/>
      <c r="BE325" s="133"/>
      <c r="BF325" s="133"/>
      <c r="BG325" s="133"/>
      <c r="BH325" s="133"/>
      <c r="BI325" s="133"/>
      <c r="BJ325" s="133"/>
      <c r="BK325" s="133"/>
      <c r="BL325" s="133"/>
      <c r="BM325" s="133"/>
      <c r="BN325" s="133"/>
      <c r="BO325" s="133"/>
      <c r="BP325" s="133"/>
      <c r="BQ325" s="133"/>
      <c r="BR325" s="133"/>
      <c r="BS325" s="133"/>
      <c r="BT325" s="133"/>
      <c r="BU325" s="133"/>
      <c r="BV325" s="133"/>
      <c r="BW325" s="133"/>
      <c r="BX325" s="133"/>
      <c r="BY325" s="133"/>
      <c r="BZ325" s="133"/>
    </row>
    <row r="326" spans="1:78" s="53" customFormat="1" ht="12.75" customHeight="1" x14ac:dyDescent="0.25">
      <c r="A326" s="53" t="str">
        <f>IF(D326="","",ROWS($A$1:A326))</f>
        <v/>
      </c>
      <c r="B326" s="56">
        <v>325</v>
      </c>
      <c r="C326" s="129" t="str">
        <f t="shared" si="5"/>
        <v/>
      </c>
      <c r="D326" s="129" t="str">
        <f>IFERROR(VLOOKUP($B326,'Section 2'!$C$16:$N$514,COLUMNS('Section 2'!$C$13:C$13),0),"")</f>
        <v/>
      </c>
      <c r="E326" s="130" t="str">
        <f>IF($D326="","",IF(ISBLANK(VLOOKUP($B326,'Section 2'!$C$16:$N$514,COLUMNS('Section 2'!$C$13:D$13),0)),"",VLOOKUP($B326,'Section 2'!$C$16:$N$514,COLUMNS('Section 2'!$C$13:D$13),0)))</f>
        <v/>
      </c>
      <c r="F326" s="129" t="str">
        <f>IF($D326="","",IF(ISBLANK(VLOOKUP($B326,'Section 2'!$C$16:$N$514,COLUMNS('Section 2'!$C$13:E$13),0)),"",VLOOKUP($B326,'Section 2'!$C$16:$N$514,COLUMNS('Section 2'!$C$13:E$13),0)))</f>
        <v/>
      </c>
      <c r="G326" s="129" t="str">
        <f>IF($D326="","",IF(ISBLANK(VLOOKUP($B326,'Section 2'!$C$16:$N$514,COLUMNS('Section 2'!$C$13:F$13),0)),"",VLOOKUP($B326,'Section 2'!$C$16:$N$514,COLUMNS('Section 2'!$C$13:F$13),0)))</f>
        <v/>
      </c>
      <c r="H326" s="129" t="str">
        <f>IF($D326="","",IF(ISBLANK(VLOOKUP($B326,'Section 2'!$C$16:$N$514,COLUMNS('Section 2'!$C$13:G$13),0)),"",VLOOKUP($B326,'Section 2'!$C$16:$N$514,COLUMNS('Section 2'!$C$13:G$13),0)))</f>
        <v/>
      </c>
      <c r="I326" s="129" t="str">
        <f>IF($D326="","",IF(ISBLANK(VLOOKUP($B326,'Section 2'!$C$16:$N$514,COLUMNS('Section 2'!$C$13:H$13),0)),"",VLOOKUP($B326,'Section 2'!$C$16:$N$514,COLUMNS('Section 2'!$C$13:H$13),0)))</f>
        <v/>
      </c>
      <c r="J326" s="129" t="str">
        <f>IF($D326="","",IF(ISBLANK(VLOOKUP($B326,'Section 2'!$C$16:$N$514,COLUMNS('Section 2'!$C$13:I$13),0)),"",VLOOKUP($B326,'Section 2'!$C$16:$N$514,COLUMNS('Section 2'!$C$13:I$13),0)))</f>
        <v/>
      </c>
      <c r="K326" s="129" t="str">
        <f>IF($D326="","",IF(ISBLANK(VLOOKUP($B326,'Section 2'!$C$16:$N$514,COLUMNS('Section 2'!$C$13:J$13),0)),"",VLOOKUP($B326,'Section 2'!$C$16:$N$514,COLUMNS('Section 2'!$C$13:J$13),0)))</f>
        <v/>
      </c>
      <c r="L326" s="129" t="str">
        <f>IF($D326="","",IF(ISBLANK(VLOOKUP($B326,'Section 2'!$C$16:$N$514,COLUMNS('Section 2'!$C$13:K$13),0)),"",VLOOKUP($B326,'Section 2'!$C$16:$N$514,COLUMNS('Section 2'!$C$13:K$13),0)))</f>
        <v/>
      </c>
      <c r="M326" s="129" t="str">
        <f>IF($D326="","",IF(ISBLANK(VLOOKUP($B326,'Section 2'!$C$16:$N$514,COLUMNS('Section 2'!$C$13:L$13),0)),"",VLOOKUP($B326,'Section 2'!$C$16:$N$514,COLUMNS('Section 2'!$C$13:L$13),0)))</f>
        <v/>
      </c>
      <c r="N326" s="129" t="str">
        <f>IF($D326="","",IF(ISBLANK(VLOOKUP($B326,'Section 2'!$C$16:$N$514,COLUMNS('Section 2'!$C$13:M$13),0)),"",VLOOKUP($B326,'Section 2'!$C$16:$N$514,COLUMNS('Section 2'!$C$13:M$13),0)))</f>
        <v/>
      </c>
      <c r="O326" s="130" t="str">
        <f>IF($M326=Lists!$K$4,IF(ISBLANK(VLOOKUP($B326,'Section 2'!$C$16:$N$514,COLUMNS('Section 2'!$C$13:N$13),0)),"",VLOOKUP($B326,'Section 2'!$C$16:$N$514,COLUMNS('Section 2'!$C$13:N$13),0)),"")</f>
        <v/>
      </c>
      <c r="P326" s="133"/>
      <c r="Q326" s="133"/>
      <c r="R326" s="133"/>
      <c r="S326" s="133"/>
      <c r="T326" s="133"/>
      <c r="U326" s="133"/>
      <c r="V326" s="133"/>
      <c r="W326" s="133"/>
      <c r="X326" s="133"/>
      <c r="Y326" s="133"/>
      <c r="Z326" s="133"/>
      <c r="AA326" s="133"/>
      <c r="AB326" s="133"/>
      <c r="AC326" s="133"/>
      <c r="AD326" s="133"/>
      <c r="AE326" s="133"/>
      <c r="AF326" s="133"/>
      <c r="AG326" s="133"/>
      <c r="AH326" s="133"/>
      <c r="AI326" s="133"/>
      <c r="AJ326" s="133"/>
      <c r="AK326" s="133"/>
      <c r="AL326" s="133"/>
      <c r="AM326" s="133"/>
      <c r="AN326" s="133"/>
      <c r="AO326" s="133"/>
      <c r="AP326" s="133"/>
      <c r="AQ326" s="133"/>
      <c r="AR326" s="133"/>
      <c r="AS326" s="133"/>
      <c r="AT326" s="133"/>
      <c r="AU326" s="133"/>
      <c r="AV326" s="133"/>
      <c r="AW326" s="133"/>
      <c r="AX326" s="133"/>
      <c r="AY326" s="133"/>
      <c r="AZ326" s="133"/>
      <c r="BA326" s="133"/>
      <c r="BB326" s="133"/>
      <c r="BC326" s="133"/>
      <c r="BD326" s="133"/>
      <c r="BE326" s="133"/>
      <c r="BF326" s="133"/>
      <c r="BG326" s="133"/>
      <c r="BH326" s="133"/>
      <c r="BI326" s="133"/>
      <c r="BJ326" s="133"/>
      <c r="BK326" s="133"/>
      <c r="BL326" s="133"/>
      <c r="BM326" s="133"/>
      <c r="BN326" s="133"/>
      <c r="BO326" s="133"/>
      <c r="BP326" s="133"/>
      <c r="BQ326" s="133"/>
      <c r="BR326" s="133"/>
      <c r="BS326" s="133"/>
      <c r="BT326" s="133"/>
      <c r="BU326" s="133"/>
      <c r="BV326" s="133"/>
      <c r="BW326" s="133"/>
      <c r="BX326" s="133"/>
      <c r="BY326" s="133"/>
      <c r="BZ326" s="133"/>
    </row>
    <row r="327" spans="1:78" s="53" customFormat="1" ht="12.75" customHeight="1" x14ac:dyDescent="0.25">
      <c r="A327" s="53" t="str">
        <f>IF(D327="","",ROWS($A$1:A327))</f>
        <v/>
      </c>
      <c r="B327" s="56">
        <v>326</v>
      </c>
      <c r="C327" s="129" t="str">
        <f t="shared" si="5"/>
        <v/>
      </c>
      <c r="D327" s="129" t="str">
        <f>IFERROR(VLOOKUP($B327,'Section 2'!$C$16:$N$514,COLUMNS('Section 2'!$C$13:C$13),0),"")</f>
        <v/>
      </c>
      <c r="E327" s="130" t="str">
        <f>IF($D327="","",IF(ISBLANK(VLOOKUP($B327,'Section 2'!$C$16:$N$514,COLUMNS('Section 2'!$C$13:D$13),0)),"",VLOOKUP($B327,'Section 2'!$C$16:$N$514,COLUMNS('Section 2'!$C$13:D$13),0)))</f>
        <v/>
      </c>
      <c r="F327" s="129" t="str">
        <f>IF($D327="","",IF(ISBLANK(VLOOKUP($B327,'Section 2'!$C$16:$N$514,COLUMNS('Section 2'!$C$13:E$13),0)),"",VLOOKUP($B327,'Section 2'!$C$16:$N$514,COLUMNS('Section 2'!$C$13:E$13),0)))</f>
        <v/>
      </c>
      <c r="G327" s="129" t="str">
        <f>IF($D327="","",IF(ISBLANK(VLOOKUP($B327,'Section 2'!$C$16:$N$514,COLUMNS('Section 2'!$C$13:F$13),0)),"",VLOOKUP($B327,'Section 2'!$C$16:$N$514,COLUMNS('Section 2'!$C$13:F$13),0)))</f>
        <v/>
      </c>
      <c r="H327" s="129" t="str">
        <f>IF($D327="","",IF(ISBLANK(VLOOKUP($B327,'Section 2'!$C$16:$N$514,COLUMNS('Section 2'!$C$13:G$13),0)),"",VLOOKUP($B327,'Section 2'!$C$16:$N$514,COLUMNS('Section 2'!$C$13:G$13),0)))</f>
        <v/>
      </c>
      <c r="I327" s="129" t="str">
        <f>IF($D327="","",IF(ISBLANK(VLOOKUP($B327,'Section 2'!$C$16:$N$514,COLUMNS('Section 2'!$C$13:H$13),0)),"",VLOOKUP($B327,'Section 2'!$C$16:$N$514,COLUMNS('Section 2'!$C$13:H$13),0)))</f>
        <v/>
      </c>
      <c r="J327" s="129" t="str">
        <f>IF($D327="","",IF(ISBLANK(VLOOKUP($B327,'Section 2'!$C$16:$N$514,COLUMNS('Section 2'!$C$13:I$13),0)),"",VLOOKUP($B327,'Section 2'!$C$16:$N$514,COLUMNS('Section 2'!$C$13:I$13),0)))</f>
        <v/>
      </c>
      <c r="K327" s="129" t="str">
        <f>IF($D327="","",IF(ISBLANK(VLOOKUP($B327,'Section 2'!$C$16:$N$514,COLUMNS('Section 2'!$C$13:J$13),0)),"",VLOOKUP($B327,'Section 2'!$C$16:$N$514,COLUMNS('Section 2'!$C$13:J$13),0)))</f>
        <v/>
      </c>
      <c r="L327" s="129" t="str">
        <f>IF($D327="","",IF(ISBLANK(VLOOKUP($B327,'Section 2'!$C$16:$N$514,COLUMNS('Section 2'!$C$13:K$13),0)),"",VLOOKUP($B327,'Section 2'!$C$16:$N$514,COLUMNS('Section 2'!$C$13:K$13),0)))</f>
        <v/>
      </c>
      <c r="M327" s="129" t="str">
        <f>IF($D327="","",IF(ISBLANK(VLOOKUP($B327,'Section 2'!$C$16:$N$514,COLUMNS('Section 2'!$C$13:L$13),0)),"",VLOOKUP($B327,'Section 2'!$C$16:$N$514,COLUMNS('Section 2'!$C$13:L$13),0)))</f>
        <v/>
      </c>
      <c r="N327" s="129" t="str">
        <f>IF($D327="","",IF(ISBLANK(VLOOKUP($B327,'Section 2'!$C$16:$N$514,COLUMNS('Section 2'!$C$13:M$13),0)),"",VLOOKUP($B327,'Section 2'!$C$16:$N$514,COLUMNS('Section 2'!$C$13:M$13),0)))</f>
        <v/>
      </c>
      <c r="O327" s="130" t="str">
        <f>IF($M327=Lists!$K$4,IF(ISBLANK(VLOOKUP($B327,'Section 2'!$C$16:$N$514,COLUMNS('Section 2'!$C$13:N$13),0)),"",VLOOKUP($B327,'Section 2'!$C$16:$N$514,COLUMNS('Section 2'!$C$13:N$13),0)),"")</f>
        <v/>
      </c>
      <c r="P327" s="133"/>
      <c r="Q327" s="133"/>
      <c r="R327" s="133"/>
      <c r="S327" s="133"/>
      <c r="T327" s="133"/>
      <c r="U327" s="133"/>
      <c r="V327" s="133"/>
      <c r="W327" s="133"/>
      <c r="X327" s="133"/>
      <c r="Y327" s="133"/>
      <c r="Z327" s="133"/>
      <c r="AA327" s="133"/>
      <c r="AB327" s="133"/>
      <c r="AC327" s="133"/>
      <c r="AD327" s="133"/>
      <c r="AE327" s="133"/>
      <c r="AF327" s="133"/>
      <c r="AG327" s="133"/>
      <c r="AH327" s="133"/>
      <c r="AI327" s="133"/>
      <c r="AJ327" s="133"/>
      <c r="AK327" s="133"/>
      <c r="AL327" s="133"/>
      <c r="AM327" s="133"/>
      <c r="AN327" s="133"/>
      <c r="AO327" s="133"/>
      <c r="AP327" s="133"/>
      <c r="AQ327" s="133"/>
      <c r="AR327" s="133"/>
      <c r="AS327" s="133"/>
      <c r="AT327" s="133"/>
      <c r="AU327" s="133"/>
      <c r="AV327" s="133"/>
      <c r="AW327" s="133"/>
      <c r="AX327" s="133"/>
      <c r="AY327" s="133"/>
      <c r="AZ327" s="133"/>
      <c r="BA327" s="133"/>
      <c r="BB327" s="133"/>
      <c r="BC327" s="133"/>
      <c r="BD327" s="133"/>
      <c r="BE327" s="133"/>
      <c r="BF327" s="133"/>
      <c r="BG327" s="133"/>
      <c r="BH327" s="133"/>
      <c r="BI327" s="133"/>
      <c r="BJ327" s="133"/>
      <c r="BK327" s="133"/>
      <c r="BL327" s="133"/>
      <c r="BM327" s="133"/>
      <c r="BN327" s="133"/>
      <c r="BO327" s="133"/>
      <c r="BP327" s="133"/>
      <c r="BQ327" s="133"/>
      <c r="BR327" s="133"/>
      <c r="BS327" s="133"/>
      <c r="BT327" s="133"/>
      <c r="BU327" s="133"/>
      <c r="BV327" s="133"/>
      <c r="BW327" s="133"/>
      <c r="BX327" s="133"/>
      <c r="BY327" s="133"/>
      <c r="BZ327" s="133"/>
    </row>
    <row r="328" spans="1:78" s="53" customFormat="1" ht="12.75" customHeight="1" x14ac:dyDescent="0.25">
      <c r="A328" s="53" t="str">
        <f>IF(D328="","",ROWS($A$1:A328))</f>
        <v/>
      </c>
      <c r="B328" s="56">
        <v>327</v>
      </c>
      <c r="C328" s="129" t="str">
        <f t="shared" si="5"/>
        <v/>
      </c>
      <c r="D328" s="129" t="str">
        <f>IFERROR(VLOOKUP($B328,'Section 2'!$C$16:$N$514,COLUMNS('Section 2'!$C$13:C$13),0),"")</f>
        <v/>
      </c>
      <c r="E328" s="130" t="str">
        <f>IF($D328="","",IF(ISBLANK(VLOOKUP($B328,'Section 2'!$C$16:$N$514,COLUMNS('Section 2'!$C$13:D$13),0)),"",VLOOKUP($B328,'Section 2'!$C$16:$N$514,COLUMNS('Section 2'!$C$13:D$13),0)))</f>
        <v/>
      </c>
      <c r="F328" s="129" t="str">
        <f>IF($D328="","",IF(ISBLANK(VLOOKUP($B328,'Section 2'!$C$16:$N$514,COLUMNS('Section 2'!$C$13:E$13),0)),"",VLOOKUP($B328,'Section 2'!$C$16:$N$514,COLUMNS('Section 2'!$C$13:E$13),0)))</f>
        <v/>
      </c>
      <c r="G328" s="129" t="str">
        <f>IF($D328="","",IF(ISBLANK(VLOOKUP($B328,'Section 2'!$C$16:$N$514,COLUMNS('Section 2'!$C$13:F$13),0)),"",VLOOKUP($B328,'Section 2'!$C$16:$N$514,COLUMNS('Section 2'!$C$13:F$13),0)))</f>
        <v/>
      </c>
      <c r="H328" s="129" t="str">
        <f>IF($D328="","",IF(ISBLANK(VLOOKUP($B328,'Section 2'!$C$16:$N$514,COLUMNS('Section 2'!$C$13:G$13),0)),"",VLOOKUP($B328,'Section 2'!$C$16:$N$514,COLUMNS('Section 2'!$C$13:G$13),0)))</f>
        <v/>
      </c>
      <c r="I328" s="129" t="str">
        <f>IF($D328="","",IF(ISBLANK(VLOOKUP($B328,'Section 2'!$C$16:$N$514,COLUMNS('Section 2'!$C$13:H$13),0)),"",VLOOKUP($B328,'Section 2'!$C$16:$N$514,COLUMNS('Section 2'!$C$13:H$13),0)))</f>
        <v/>
      </c>
      <c r="J328" s="129" t="str">
        <f>IF($D328="","",IF(ISBLANK(VLOOKUP($B328,'Section 2'!$C$16:$N$514,COLUMNS('Section 2'!$C$13:I$13),0)),"",VLOOKUP($B328,'Section 2'!$C$16:$N$514,COLUMNS('Section 2'!$C$13:I$13),0)))</f>
        <v/>
      </c>
      <c r="K328" s="129" t="str">
        <f>IF($D328="","",IF(ISBLANK(VLOOKUP($B328,'Section 2'!$C$16:$N$514,COLUMNS('Section 2'!$C$13:J$13),0)),"",VLOOKUP($B328,'Section 2'!$C$16:$N$514,COLUMNS('Section 2'!$C$13:J$13),0)))</f>
        <v/>
      </c>
      <c r="L328" s="129" t="str">
        <f>IF($D328="","",IF(ISBLANK(VLOOKUP($B328,'Section 2'!$C$16:$N$514,COLUMNS('Section 2'!$C$13:K$13),0)),"",VLOOKUP($B328,'Section 2'!$C$16:$N$514,COLUMNS('Section 2'!$C$13:K$13),0)))</f>
        <v/>
      </c>
      <c r="M328" s="129" t="str">
        <f>IF($D328="","",IF(ISBLANK(VLOOKUP($B328,'Section 2'!$C$16:$N$514,COLUMNS('Section 2'!$C$13:L$13),0)),"",VLOOKUP($B328,'Section 2'!$C$16:$N$514,COLUMNS('Section 2'!$C$13:L$13),0)))</f>
        <v/>
      </c>
      <c r="N328" s="129" t="str">
        <f>IF($D328="","",IF(ISBLANK(VLOOKUP($B328,'Section 2'!$C$16:$N$514,COLUMNS('Section 2'!$C$13:M$13),0)),"",VLOOKUP($B328,'Section 2'!$C$16:$N$514,COLUMNS('Section 2'!$C$13:M$13),0)))</f>
        <v/>
      </c>
      <c r="O328" s="130" t="str">
        <f>IF($M328=Lists!$K$4,IF(ISBLANK(VLOOKUP($B328,'Section 2'!$C$16:$N$514,COLUMNS('Section 2'!$C$13:N$13),0)),"",VLOOKUP($B328,'Section 2'!$C$16:$N$514,COLUMNS('Section 2'!$C$13:N$13),0)),"")</f>
        <v/>
      </c>
      <c r="P328" s="133"/>
      <c r="Q328" s="133"/>
      <c r="R328" s="133"/>
      <c r="S328" s="133"/>
      <c r="T328" s="133"/>
      <c r="U328" s="133"/>
      <c r="V328" s="133"/>
      <c r="W328" s="133"/>
      <c r="X328" s="133"/>
      <c r="Y328" s="133"/>
      <c r="Z328" s="133"/>
      <c r="AA328" s="133"/>
      <c r="AB328" s="133"/>
      <c r="AC328" s="133"/>
      <c r="AD328" s="133"/>
      <c r="AE328" s="133"/>
      <c r="AF328" s="133"/>
      <c r="AG328" s="133"/>
      <c r="AH328" s="133"/>
      <c r="AI328" s="133"/>
      <c r="AJ328" s="133"/>
      <c r="AK328" s="133"/>
      <c r="AL328" s="133"/>
      <c r="AM328" s="133"/>
      <c r="AN328" s="133"/>
      <c r="AO328" s="133"/>
      <c r="AP328" s="133"/>
      <c r="AQ328" s="133"/>
      <c r="AR328" s="133"/>
      <c r="AS328" s="133"/>
      <c r="AT328" s="133"/>
      <c r="AU328" s="133"/>
      <c r="AV328" s="133"/>
      <c r="AW328" s="133"/>
      <c r="AX328" s="133"/>
      <c r="AY328" s="133"/>
      <c r="AZ328" s="133"/>
      <c r="BA328" s="133"/>
      <c r="BB328" s="133"/>
      <c r="BC328" s="133"/>
      <c r="BD328" s="133"/>
      <c r="BE328" s="133"/>
      <c r="BF328" s="133"/>
      <c r="BG328" s="133"/>
      <c r="BH328" s="133"/>
      <c r="BI328" s="133"/>
      <c r="BJ328" s="133"/>
      <c r="BK328" s="133"/>
      <c r="BL328" s="133"/>
      <c r="BM328" s="133"/>
      <c r="BN328" s="133"/>
      <c r="BO328" s="133"/>
      <c r="BP328" s="133"/>
      <c r="BQ328" s="133"/>
      <c r="BR328" s="133"/>
      <c r="BS328" s="133"/>
      <c r="BT328" s="133"/>
      <c r="BU328" s="133"/>
      <c r="BV328" s="133"/>
      <c r="BW328" s="133"/>
      <c r="BX328" s="133"/>
      <c r="BY328" s="133"/>
      <c r="BZ328" s="133"/>
    </row>
    <row r="329" spans="1:78" s="53" customFormat="1" ht="12.75" customHeight="1" x14ac:dyDescent="0.25">
      <c r="A329" s="53" t="str">
        <f>IF(D329="","",ROWS($A$1:A329))</f>
        <v/>
      </c>
      <c r="B329" s="56">
        <v>328</v>
      </c>
      <c r="C329" s="129" t="str">
        <f t="shared" si="5"/>
        <v/>
      </c>
      <c r="D329" s="129" t="str">
        <f>IFERROR(VLOOKUP($B329,'Section 2'!$C$16:$N$514,COLUMNS('Section 2'!$C$13:C$13),0),"")</f>
        <v/>
      </c>
      <c r="E329" s="130" t="str">
        <f>IF($D329="","",IF(ISBLANK(VLOOKUP($B329,'Section 2'!$C$16:$N$514,COLUMNS('Section 2'!$C$13:D$13),0)),"",VLOOKUP($B329,'Section 2'!$C$16:$N$514,COLUMNS('Section 2'!$C$13:D$13),0)))</f>
        <v/>
      </c>
      <c r="F329" s="129" t="str">
        <f>IF($D329="","",IF(ISBLANK(VLOOKUP($B329,'Section 2'!$C$16:$N$514,COLUMNS('Section 2'!$C$13:E$13),0)),"",VLOOKUP($B329,'Section 2'!$C$16:$N$514,COLUMNS('Section 2'!$C$13:E$13),0)))</f>
        <v/>
      </c>
      <c r="G329" s="129" t="str">
        <f>IF($D329="","",IF(ISBLANK(VLOOKUP($B329,'Section 2'!$C$16:$N$514,COLUMNS('Section 2'!$C$13:F$13),0)),"",VLOOKUP($B329,'Section 2'!$C$16:$N$514,COLUMNS('Section 2'!$C$13:F$13),0)))</f>
        <v/>
      </c>
      <c r="H329" s="129" t="str">
        <f>IF($D329="","",IF(ISBLANK(VLOOKUP($B329,'Section 2'!$C$16:$N$514,COLUMNS('Section 2'!$C$13:G$13),0)),"",VLOOKUP($B329,'Section 2'!$C$16:$N$514,COLUMNS('Section 2'!$C$13:G$13),0)))</f>
        <v/>
      </c>
      <c r="I329" s="129" t="str">
        <f>IF($D329="","",IF(ISBLANK(VLOOKUP($B329,'Section 2'!$C$16:$N$514,COLUMNS('Section 2'!$C$13:H$13),0)),"",VLOOKUP($B329,'Section 2'!$C$16:$N$514,COLUMNS('Section 2'!$C$13:H$13),0)))</f>
        <v/>
      </c>
      <c r="J329" s="129" t="str">
        <f>IF($D329="","",IF(ISBLANK(VLOOKUP($B329,'Section 2'!$C$16:$N$514,COLUMNS('Section 2'!$C$13:I$13),0)),"",VLOOKUP($B329,'Section 2'!$C$16:$N$514,COLUMNS('Section 2'!$C$13:I$13),0)))</f>
        <v/>
      </c>
      <c r="K329" s="129" t="str">
        <f>IF($D329="","",IF(ISBLANK(VLOOKUP($B329,'Section 2'!$C$16:$N$514,COLUMNS('Section 2'!$C$13:J$13),0)),"",VLOOKUP($B329,'Section 2'!$C$16:$N$514,COLUMNS('Section 2'!$C$13:J$13),0)))</f>
        <v/>
      </c>
      <c r="L329" s="129" t="str">
        <f>IF($D329="","",IF(ISBLANK(VLOOKUP($B329,'Section 2'!$C$16:$N$514,COLUMNS('Section 2'!$C$13:K$13),0)),"",VLOOKUP($B329,'Section 2'!$C$16:$N$514,COLUMNS('Section 2'!$C$13:K$13),0)))</f>
        <v/>
      </c>
      <c r="M329" s="129" t="str">
        <f>IF($D329="","",IF(ISBLANK(VLOOKUP($B329,'Section 2'!$C$16:$N$514,COLUMNS('Section 2'!$C$13:L$13),0)),"",VLOOKUP($B329,'Section 2'!$C$16:$N$514,COLUMNS('Section 2'!$C$13:L$13),0)))</f>
        <v/>
      </c>
      <c r="N329" s="129" t="str">
        <f>IF($D329="","",IF(ISBLANK(VLOOKUP($B329,'Section 2'!$C$16:$N$514,COLUMNS('Section 2'!$C$13:M$13),0)),"",VLOOKUP($B329,'Section 2'!$C$16:$N$514,COLUMNS('Section 2'!$C$13:M$13),0)))</f>
        <v/>
      </c>
      <c r="O329" s="130" t="str">
        <f>IF($M329=Lists!$K$4,IF(ISBLANK(VLOOKUP($B329,'Section 2'!$C$16:$N$514,COLUMNS('Section 2'!$C$13:N$13),0)),"",VLOOKUP($B329,'Section 2'!$C$16:$N$514,COLUMNS('Section 2'!$C$13:N$13),0)),"")</f>
        <v/>
      </c>
      <c r="P329" s="133"/>
      <c r="Q329" s="133"/>
      <c r="R329" s="133"/>
      <c r="S329" s="133"/>
      <c r="T329" s="133"/>
      <c r="U329" s="133"/>
      <c r="V329" s="133"/>
      <c r="W329" s="133"/>
      <c r="X329" s="133"/>
      <c r="Y329" s="133"/>
      <c r="Z329" s="133"/>
      <c r="AA329" s="133"/>
      <c r="AB329" s="133"/>
      <c r="AC329" s="133"/>
      <c r="AD329" s="133"/>
      <c r="AE329" s="133"/>
      <c r="AF329" s="133"/>
      <c r="AG329" s="133"/>
      <c r="AH329" s="133"/>
      <c r="AI329" s="133"/>
      <c r="AJ329" s="133"/>
      <c r="AK329" s="133"/>
      <c r="AL329" s="133"/>
      <c r="AM329" s="133"/>
      <c r="AN329" s="133"/>
      <c r="AO329" s="133"/>
      <c r="AP329" s="133"/>
      <c r="AQ329" s="133"/>
      <c r="AR329" s="133"/>
      <c r="AS329" s="133"/>
      <c r="AT329" s="133"/>
      <c r="AU329" s="133"/>
      <c r="AV329" s="133"/>
      <c r="AW329" s="133"/>
      <c r="AX329" s="133"/>
      <c r="AY329" s="133"/>
      <c r="AZ329" s="133"/>
      <c r="BA329" s="133"/>
      <c r="BB329" s="133"/>
      <c r="BC329" s="133"/>
      <c r="BD329" s="133"/>
      <c r="BE329" s="133"/>
      <c r="BF329" s="133"/>
      <c r="BG329" s="133"/>
      <c r="BH329" s="133"/>
      <c r="BI329" s="133"/>
      <c r="BJ329" s="133"/>
      <c r="BK329" s="133"/>
      <c r="BL329" s="133"/>
      <c r="BM329" s="133"/>
      <c r="BN329" s="133"/>
      <c r="BO329" s="133"/>
      <c r="BP329" s="133"/>
      <c r="BQ329" s="133"/>
      <c r="BR329" s="133"/>
      <c r="BS329" s="133"/>
      <c r="BT329" s="133"/>
      <c r="BU329" s="133"/>
      <c r="BV329" s="133"/>
      <c r="BW329" s="133"/>
      <c r="BX329" s="133"/>
      <c r="BY329" s="133"/>
      <c r="BZ329" s="133"/>
    </row>
    <row r="330" spans="1:78" s="53" customFormat="1" ht="12.75" customHeight="1" x14ac:dyDescent="0.25">
      <c r="A330" s="53" t="str">
        <f>IF(D330="","",ROWS($A$1:A330))</f>
        <v/>
      </c>
      <c r="B330" s="56">
        <v>329</v>
      </c>
      <c r="C330" s="129" t="str">
        <f t="shared" si="5"/>
        <v/>
      </c>
      <c r="D330" s="129" t="str">
        <f>IFERROR(VLOOKUP($B330,'Section 2'!$C$16:$N$514,COLUMNS('Section 2'!$C$13:C$13),0),"")</f>
        <v/>
      </c>
      <c r="E330" s="130" t="str">
        <f>IF($D330="","",IF(ISBLANK(VLOOKUP($B330,'Section 2'!$C$16:$N$514,COLUMNS('Section 2'!$C$13:D$13),0)),"",VLOOKUP($B330,'Section 2'!$C$16:$N$514,COLUMNS('Section 2'!$C$13:D$13),0)))</f>
        <v/>
      </c>
      <c r="F330" s="129" t="str">
        <f>IF($D330="","",IF(ISBLANK(VLOOKUP($B330,'Section 2'!$C$16:$N$514,COLUMNS('Section 2'!$C$13:E$13),0)),"",VLOOKUP($B330,'Section 2'!$C$16:$N$514,COLUMNS('Section 2'!$C$13:E$13),0)))</f>
        <v/>
      </c>
      <c r="G330" s="129" t="str">
        <f>IF($D330="","",IF(ISBLANK(VLOOKUP($B330,'Section 2'!$C$16:$N$514,COLUMNS('Section 2'!$C$13:F$13),0)),"",VLOOKUP($B330,'Section 2'!$C$16:$N$514,COLUMNS('Section 2'!$C$13:F$13),0)))</f>
        <v/>
      </c>
      <c r="H330" s="129" t="str">
        <f>IF($D330="","",IF(ISBLANK(VLOOKUP($B330,'Section 2'!$C$16:$N$514,COLUMNS('Section 2'!$C$13:G$13),0)),"",VLOOKUP($B330,'Section 2'!$C$16:$N$514,COLUMNS('Section 2'!$C$13:G$13),0)))</f>
        <v/>
      </c>
      <c r="I330" s="129" t="str">
        <f>IF($D330="","",IF(ISBLANK(VLOOKUP($B330,'Section 2'!$C$16:$N$514,COLUMNS('Section 2'!$C$13:H$13),0)),"",VLOOKUP($B330,'Section 2'!$C$16:$N$514,COLUMNS('Section 2'!$C$13:H$13),0)))</f>
        <v/>
      </c>
      <c r="J330" s="129" t="str">
        <f>IF($D330="","",IF(ISBLANK(VLOOKUP($B330,'Section 2'!$C$16:$N$514,COLUMNS('Section 2'!$C$13:I$13),0)),"",VLOOKUP($B330,'Section 2'!$C$16:$N$514,COLUMNS('Section 2'!$C$13:I$13),0)))</f>
        <v/>
      </c>
      <c r="K330" s="129" t="str">
        <f>IF($D330="","",IF(ISBLANK(VLOOKUP($B330,'Section 2'!$C$16:$N$514,COLUMNS('Section 2'!$C$13:J$13),0)),"",VLOOKUP($B330,'Section 2'!$C$16:$N$514,COLUMNS('Section 2'!$C$13:J$13),0)))</f>
        <v/>
      </c>
      <c r="L330" s="129" t="str">
        <f>IF($D330="","",IF(ISBLANK(VLOOKUP($B330,'Section 2'!$C$16:$N$514,COLUMNS('Section 2'!$C$13:K$13),0)),"",VLOOKUP($B330,'Section 2'!$C$16:$N$514,COLUMNS('Section 2'!$C$13:K$13),0)))</f>
        <v/>
      </c>
      <c r="M330" s="129" t="str">
        <f>IF($D330="","",IF(ISBLANK(VLOOKUP($B330,'Section 2'!$C$16:$N$514,COLUMNS('Section 2'!$C$13:L$13),0)),"",VLOOKUP($B330,'Section 2'!$C$16:$N$514,COLUMNS('Section 2'!$C$13:L$13),0)))</f>
        <v/>
      </c>
      <c r="N330" s="129" t="str">
        <f>IF($D330="","",IF(ISBLANK(VLOOKUP($B330,'Section 2'!$C$16:$N$514,COLUMNS('Section 2'!$C$13:M$13),0)),"",VLOOKUP($B330,'Section 2'!$C$16:$N$514,COLUMNS('Section 2'!$C$13:M$13),0)))</f>
        <v/>
      </c>
      <c r="O330" s="130" t="str">
        <f>IF($M330=Lists!$K$4,IF(ISBLANK(VLOOKUP($B330,'Section 2'!$C$16:$N$514,COLUMNS('Section 2'!$C$13:N$13),0)),"",VLOOKUP($B330,'Section 2'!$C$16:$N$514,COLUMNS('Section 2'!$C$13:N$13),0)),"")</f>
        <v/>
      </c>
      <c r="P330" s="133"/>
      <c r="Q330" s="133"/>
      <c r="R330" s="133"/>
      <c r="S330" s="133"/>
      <c r="T330" s="133"/>
      <c r="U330" s="133"/>
      <c r="V330" s="133"/>
      <c r="W330" s="133"/>
      <c r="X330" s="133"/>
      <c r="Y330" s="133"/>
      <c r="Z330" s="133"/>
      <c r="AA330" s="133"/>
      <c r="AB330" s="133"/>
      <c r="AC330" s="133"/>
      <c r="AD330" s="133"/>
      <c r="AE330" s="133"/>
      <c r="AF330" s="133"/>
      <c r="AG330" s="133"/>
      <c r="AH330" s="133"/>
      <c r="AI330" s="133"/>
      <c r="AJ330" s="133"/>
      <c r="AK330" s="133"/>
      <c r="AL330" s="133"/>
      <c r="AM330" s="133"/>
      <c r="AN330" s="133"/>
      <c r="AO330" s="133"/>
      <c r="AP330" s="133"/>
      <c r="AQ330" s="133"/>
      <c r="AR330" s="133"/>
      <c r="AS330" s="133"/>
      <c r="AT330" s="133"/>
      <c r="AU330" s="133"/>
      <c r="AV330" s="133"/>
      <c r="AW330" s="133"/>
      <c r="AX330" s="133"/>
      <c r="AY330" s="133"/>
      <c r="AZ330" s="133"/>
      <c r="BA330" s="133"/>
      <c r="BB330" s="133"/>
      <c r="BC330" s="133"/>
      <c r="BD330" s="133"/>
      <c r="BE330" s="133"/>
      <c r="BF330" s="133"/>
      <c r="BG330" s="133"/>
      <c r="BH330" s="133"/>
      <c r="BI330" s="133"/>
      <c r="BJ330" s="133"/>
      <c r="BK330" s="133"/>
      <c r="BL330" s="133"/>
      <c r="BM330" s="133"/>
      <c r="BN330" s="133"/>
      <c r="BO330" s="133"/>
      <c r="BP330" s="133"/>
      <c r="BQ330" s="133"/>
      <c r="BR330" s="133"/>
      <c r="BS330" s="133"/>
      <c r="BT330" s="133"/>
      <c r="BU330" s="133"/>
      <c r="BV330" s="133"/>
      <c r="BW330" s="133"/>
      <c r="BX330" s="133"/>
      <c r="BY330" s="133"/>
      <c r="BZ330" s="133"/>
    </row>
    <row r="331" spans="1:78" s="53" customFormat="1" ht="12.75" customHeight="1" x14ac:dyDescent="0.25">
      <c r="A331" s="53" t="str">
        <f>IF(D331="","",ROWS($A$1:A331))</f>
        <v/>
      </c>
      <c r="B331" s="56">
        <v>330</v>
      </c>
      <c r="C331" s="129" t="str">
        <f t="shared" si="5"/>
        <v/>
      </c>
      <c r="D331" s="129" t="str">
        <f>IFERROR(VLOOKUP($B331,'Section 2'!$C$16:$N$514,COLUMNS('Section 2'!$C$13:C$13),0),"")</f>
        <v/>
      </c>
      <c r="E331" s="130" t="str">
        <f>IF($D331="","",IF(ISBLANK(VLOOKUP($B331,'Section 2'!$C$16:$N$514,COLUMNS('Section 2'!$C$13:D$13),0)),"",VLOOKUP($B331,'Section 2'!$C$16:$N$514,COLUMNS('Section 2'!$C$13:D$13),0)))</f>
        <v/>
      </c>
      <c r="F331" s="129" t="str">
        <f>IF($D331="","",IF(ISBLANK(VLOOKUP($B331,'Section 2'!$C$16:$N$514,COLUMNS('Section 2'!$C$13:E$13),0)),"",VLOOKUP($B331,'Section 2'!$C$16:$N$514,COLUMNS('Section 2'!$C$13:E$13),0)))</f>
        <v/>
      </c>
      <c r="G331" s="129" t="str">
        <f>IF($D331="","",IF(ISBLANK(VLOOKUP($B331,'Section 2'!$C$16:$N$514,COLUMNS('Section 2'!$C$13:F$13),0)),"",VLOOKUP($B331,'Section 2'!$C$16:$N$514,COLUMNS('Section 2'!$C$13:F$13),0)))</f>
        <v/>
      </c>
      <c r="H331" s="129" t="str">
        <f>IF($D331="","",IF(ISBLANK(VLOOKUP($B331,'Section 2'!$C$16:$N$514,COLUMNS('Section 2'!$C$13:G$13),0)),"",VLOOKUP($B331,'Section 2'!$C$16:$N$514,COLUMNS('Section 2'!$C$13:G$13),0)))</f>
        <v/>
      </c>
      <c r="I331" s="129" t="str">
        <f>IF($D331="","",IF(ISBLANK(VLOOKUP($B331,'Section 2'!$C$16:$N$514,COLUMNS('Section 2'!$C$13:H$13),0)),"",VLOOKUP($B331,'Section 2'!$C$16:$N$514,COLUMNS('Section 2'!$C$13:H$13),0)))</f>
        <v/>
      </c>
      <c r="J331" s="129" t="str">
        <f>IF($D331="","",IF(ISBLANK(VLOOKUP($B331,'Section 2'!$C$16:$N$514,COLUMNS('Section 2'!$C$13:I$13),0)),"",VLOOKUP($B331,'Section 2'!$C$16:$N$514,COLUMNS('Section 2'!$C$13:I$13),0)))</f>
        <v/>
      </c>
      <c r="K331" s="129" t="str">
        <f>IF($D331="","",IF(ISBLANK(VLOOKUP($B331,'Section 2'!$C$16:$N$514,COLUMNS('Section 2'!$C$13:J$13),0)),"",VLOOKUP($B331,'Section 2'!$C$16:$N$514,COLUMNS('Section 2'!$C$13:J$13),0)))</f>
        <v/>
      </c>
      <c r="L331" s="129" t="str">
        <f>IF($D331="","",IF(ISBLANK(VLOOKUP($B331,'Section 2'!$C$16:$N$514,COLUMNS('Section 2'!$C$13:K$13),0)),"",VLOOKUP($B331,'Section 2'!$C$16:$N$514,COLUMNS('Section 2'!$C$13:K$13),0)))</f>
        <v/>
      </c>
      <c r="M331" s="129" t="str">
        <f>IF($D331="","",IF(ISBLANK(VLOOKUP($B331,'Section 2'!$C$16:$N$514,COLUMNS('Section 2'!$C$13:L$13),0)),"",VLOOKUP($B331,'Section 2'!$C$16:$N$514,COLUMNS('Section 2'!$C$13:L$13),0)))</f>
        <v/>
      </c>
      <c r="N331" s="129" t="str">
        <f>IF($D331="","",IF(ISBLANK(VLOOKUP($B331,'Section 2'!$C$16:$N$514,COLUMNS('Section 2'!$C$13:M$13),0)),"",VLOOKUP($B331,'Section 2'!$C$16:$N$514,COLUMNS('Section 2'!$C$13:M$13),0)))</f>
        <v/>
      </c>
      <c r="O331" s="130" t="str">
        <f>IF($M331=Lists!$K$4,IF(ISBLANK(VLOOKUP($B331,'Section 2'!$C$16:$N$514,COLUMNS('Section 2'!$C$13:N$13),0)),"",VLOOKUP($B331,'Section 2'!$C$16:$N$514,COLUMNS('Section 2'!$C$13:N$13),0)),"")</f>
        <v/>
      </c>
      <c r="P331" s="133"/>
      <c r="Q331" s="133"/>
      <c r="R331" s="133"/>
      <c r="S331" s="133"/>
      <c r="T331" s="133"/>
      <c r="U331" s="133"/>
      <c r="V331" s="133"/>
      <c r="W331" s="133"/>
      <c r="X331" s="133"/>
      <c r="Y331" s="133"/>
      <c r="Z331" s="133"/>
      <c r="AA331" s="133"/>
      <c r="AB331" s="133"/>
      <c r="AC331" s="133"/>
      <c r="AD331" s="133"/>
      <c r="AE331" s="133"/>
      <c r="AF331" s="133"/>
      <c r="AG331" s="133"/>
      <c r="AH331" s="133"/>
      <c r="AI331" s="133"/>
      <c r="AJ331" s="133"/>
      <c r="AK331" s="133"/>
      <c r="AL331" s="133"/>
      <c r="AM331" s="133"/>
      <c r="AN331" s="133"/>
      <c r="AO331" s="133"/>
      <c r="AP331" s="133"/>
      <c r="AQ331" s="133"/>
      <c r="AR331" s="133"/>
      <c r="AS331" s="133"/>
      <c r="AT331" s="133"/>
      <c r="AU331" s="133"/>
      <c r="AV331" s="133"/>
      <c r="AW331" s="133"/>
      <c r="AX331" s="133"/>
      <c r="AY331" s="133"/>
      <c r="AZ331" s="133"/>
      <c r="BA331" s="133"/>
      <c r="BB331" s="133"/>
      <c r="BC331" s="133"/>
      <c r="BD331" s="133"/>
      <c r="BE331" s="133"/>
      <c r="BF331" s="133"/>
      <c r="BG331" s="133"/>
      <c r="BH331" s="133"/>
      <c r="BI331" s="133"/>
      <c r="BJ331" s="133"/>
      <c r="BK331" s="133"/>
      <c r="BL331" s="133"/>
      <c r="BM331" s="133"/>
      <c r="BN331" s="133"/>
      <c r="BO331" s="133"/>
      <c r="BP331" s="133"/>
      <c r="BQ331" s="133"/>
      <c r="BR331" s="133"/>
      <c r="BS331" s="133"/>
      <c r="BT331" s="133"/>
      <c r="BU331" s="133"/>
      <c r="BV331" s="133"/>
      <c r="BW331" s="133"/>
      <c r="BX331" s="133"/>
      <c r="BY331" s="133"/>
      <c r="BZ331" s="133"/>
    </row>
    <row r="332" spans="1:78" s="53" customFormat="1" ht="12.75" customHeight="1" x14ac:dyDescent="0.25">
      <c r="A332" s="53" t="str">
        <f>IF(D332="","",ROWS($A$1:A332))</f>
        <v/>
      </c>
      <c r="B332" s="56">
        <v>331</v>
      </c>
      <c r="C332" s="129" t="str">
        <f t="shared" si="5"/>
        <v/>
      </c>
      <c r="D332" s="129" t="str">
        <f>IFERROR(VLOOKUP($B332,'Section 2'!$C$16:$N$514,COLUMNS('Section 2'!$C$13:C$13),0),"")</f>
        <v/>
      </c>
      <c r="E332" s="130" t="str">
        <f>IF($D332="","",IF(ISBLANK(VLOOKUP($B332,'Section 2'!$C$16:$N$514,COLUMNS('Section 2'!$C$13:D$13),0)),"",VLOOKUP($B332,'Section 2'!$C$16:$N$514,COLUMNS('Section 2'!$C$13:D$13),0)))</f>
        <v/>
      </c>
      <c r="F332" s="129" t="str">
        <f>IF($D332="","",IF(ISBLANK(VLOOKUP($B332,'Section 2'!$C$16:$N$514,COLUMNS('Section 2'!$C$13:E$13),0)),"",VLOOKUP($B332,'Section 2'!$C$16:$N$514,COLUMNS('Section 2'!$C$13:E$13),0)))</f>
        <v/>
      </c>
      <c r="G332" s="129" t="str">
        <f>IF($D332="","",IF(ISBLANK(VLOOKUP($B332,'Section 2'!$C$16:$N$514,COLUMNS('Section 2'!$C$13:F$13),0)),"",VLOOKUP($B332,'Section 2'!$C$16:$N$514,COLUMNS('Section 2'!$C$13:F$13),0)))</f>
        <v/>
      </c>
      <c r="H332" s="129" t="str">
        <f>IF($D332="","",IF(ISBLANK(VLOOKUP($B332,'Section 2'!$C$16:$N$514,COLUMNS('Section 2'!$C$13:G$13),0)),"",VLOOKUP($B332,'Section 2'!$C$16:$N$514,COLUMNS('Section 2'!$C$13:G$13),0)))</f>
        <v/>
      </c>
      <c r="I332" s="129" t="str">
        <f>IF($D332="","",IF(ISBLANK(VLOOKUP($B332,'Section 2'!$C$16:$N$514,COLUMNS('Section 2'!$C$13:H$13),0)),"",VLOOKUP($B332,'Section 2'!$C$16:$N$514,COLUMNS('Section 2'!$C$13:H$13),0)))</f>
        <v/>
      </c>
      <c r="J332" s="129" t="str">
        <f>IF($D332="","",IF(ISBLANK(VLOOKUP($B332,'Section 2'!$C$16:$N$514,COLUMNS('Section 2'!$C$13:I$13),0)),"",VLOOKUP($B332,'Section 2'!$C$16:$N$514,COLUMNS('Section 2'!$C$13:I$13),0)))</f>
        <v/>
      </c>
      <c r="K332" s="129" t="str">
        <f>IF($D332="","",IF(ISBLANK(VLOOKUP($B332,'Section 2'!$C$16:$N$514,COLUMNS('Section 2'!$C$13:J$13),0)),"",VLOOKUP($B332,'Section 2'!$C$16:$N$514,COLUMNS('Section 2'!$C$13:J$13),0)))</f>
        <v/>
      </c>
      <c r="L332" s="129" t="str">
        <f>IF($D332="","",IF(ISBLANK(VLOOKUP($B332,'Section 2'!$C$16:$N$514,COLUMNS('Section 2'!$C$13:K$13),0)),"",VLOOKUP($B332,'Section 2'!$C$16:$N$514,COLUMNS('Section 2'!$C$13:K$13),0)))</f>
        <v/>
      </c>
      <c r="M332" s="129" t="str">
        <f>IF($D332="","",IF(ISBLANK(VLOOKUP($B332,'Section 2'!$C$16:$N$514,COLUMNS('Section 2'!$C$13:L$13),0)),"",VLOOKUP($B332,'Section 2'!$C$16:$N$514,COLUMNS('Section 2'!$C$13:L$13),0)))</f>
        <v/>
      </c>
      <c r="N332" s="129" t="str">
        <f>IF($D332="","",IF(ISBLANK(VLOOKUP($B332,'Section 2'!$C$16:$N$514,COLUMNS('Section 2'!$C$13:M$13),0)),"",VLOOKUP($B332,'Section 2'!$C$16:$N$514,COLUMNS('Section 2'!$C$13:M$13),0)))</f>
        <v/>
      </c>
      <c r="O332" s="130" t="str">
        <f>IF($M332=Lists!$K$4,IF(ISBLANK(VLOOKUP($B332,'Section 2'!$C$16:$N$514,COLUMNS('Section 2'!$C$13:N$13),0)),"",VLOOKUP($B332,'Section 2'!$C$16:$N$514,COLUMNS('Section 2'!$C$13:N$13),0)),"")</f>
        <v/>
      </c>
      <c r="P332" s="133"/>
      <c r="Q332" s="133"/>
      <c r="R332" s="133"/>
      <c r="S332" s="133"/>
      <c r="T332" s="133"/>
      <c r="U332" s="133"/>
      <c r="V332" s="133"/>
      <c r="W332" s="133"/>
      <c r="X332" s="133"/>
      <c r="Y332" s="133"/>
      <c r="Z332" s="133"/>
      <c r="AA332" s="133"/>
      <c r="AB332" s="133"/>
      <c r="AC332" s="133"/>
      <c r="AD332" s="133"/>
      <c r="AE332" s="133"/>
      <c r="AF332" s="133"/>
      <c r="AG332" s="133"/>
      <c r="AH332" s="133"/>
      <c r="AI332" s="133"/>
      <c r="AJ332" s="133"/>
      <c r="AK332" s="133"/>
      <c r="AL332" s="133"/>
      <c r="AM332" s="133"/>
      <c r="AN332" s="133"/>
      <c r="AO332" s="133"/>
      <c r="AP332" s="133"/>
      <c r="AQ332" s="133"/>
      <c r="AR332" s="133"/>
      <c r="AS332" s="133"/>
      <c r="AT332" s="133"/>
      <c r="AU332" s="133"/>
      <c r="AV332" s="133"/>
      <c r="AW332" s="133"/>
      <c r="AX332" s="133"/>
      <c r="AY332" s="133"/>
      <c r="AZ332" s="133"/>
      <c r="BA332" s="133"/>
      <c r="BB332" s="133"/>
      <c r="BC332" s="133"/>
      <c r="BD332" s="133"/>
      <c r="BE332" s="133"/>
      <c r="BF332" s="133"/>
      <c r="BG332" s="133"/>
      <c r="BH332" s="133"/>
      <c r="BI332" s="133"/>
      <c r="BJ332" s="133"/>
      <c r="BK332" s="133"/>
      <c r="BL332" s="133"/>
      <c r="BM332" s="133"/>
      <c r="BN332" s="133"/>
      <c r="BO332" s="133"/>
      <c r="BP332" s="133"/>
      <c r="BQ332" s="133"/>
      <c r="BR332" s="133"/>
      <c r="BS332" s="133"/>
      <c r="BT332" s="133"/>
      <c r="BU332" s="133"/>
      <c r="BV332" s="133"/>
      <c r="BW332" s="133"/>
      <c r="BX332" s="133"/>
      <c r="BY332" s="133"/>
      <c r="BZ332" s="133"/>
    </row>
    <row r="333" spans="1:78" s="53" customFormat="1" ht="12.75" customHeight="1" x14ac:dyDescent="0.25">
      <c r="A333" s="53" t="str">
        <f>IF(D333="","",ROWS($A$1:A333))</f>
        <v/>
      </c>
      <c r="B333" s="56">
        <v>332</v>
      </c>
      <c r="C333" s="129" t="str">
        <f t="shared" si="5"/>
        <v/>
      </c>
      <c r="D333" s="129" t="str">
        <f>IFERROR(VLOOKUP($B333,'Section 2'!$C$16:$N$514,COLUMNS('Section 2'!$C$13:C$13),0),"")</f>
        <v/>
      </c>
      <c r="E333" s="130" t="str">
        <f>IF($D333="","",IF(ISBLANK(VLOOKUP($B333,'Section 2'!$C$16:$N$514,COLUMNS('Section 2'!$C$13:D$13),0)),"",VLOOKUP($B333,'Section 2'!$C$16:$N$514,COLUMNS('Section 2'!$C$13:D$13),0)))</f>
        <v/>
      </c>
      <c r="F333" s="129" t="str">
        <f>IF($D333="","",IF(ISBLANK(VLOOKUP($B333,'Section 2'!$C$16:$N$514,COLUMNS('Section 2'!$C$13:E$13),0)),"",VLOOKUP($B333,'Section 2'!$C$16:$N$514,COLUMNS('Section 2'!$C$13:E$13),0)))</f>
        <v/>
      </c>
      <c r="G333" s="129" t="str">
        <f>IF($D333="","",IF(ISBLANK(VLOOKUP($B333,'Section 2'!$C$16:$N$514,COLUMNS('Section 2'!$C$13:F$13),0)),"",VLOOKUP($B333,'Section 2'!$C$16:$N$514,COLUMNS('Section 2'!$C$13:F$13),0)))</f>
        <v/>
      </c>
      <c r="H333" s="129" t="str">
        <f>IF($D333="","",IF(ISBLANK(VLOOKUP($B333,'Section 2'!$C$16:$N$514,COLUMNS('Section 2'!$C$13:G$13),0)),"",VLOOKUP($B333,'Section 2'!$C$16:$N$514,COLUMNS('Section 2'!$C$13:G$13),0)))</f>
        <v/>
      </c>
      <c r="I333" s="129" t="str">
        <f>IF($D333="","",IF(ISBLANK(VLOOKUP($B333,'Section 2'!$C$16:$N$514,COLUMNS('Section 2'!$C$13:H$13),0)),"",VLOOKUP($B333,'Section 2'!$C$16:$N$514,COLUMNS('Section 2'!$C$13:H$13),0)))</f>
        <v/>
      </c>
      <c r="J333" s="129" t="str">
        <f>IF($D333="","",IF(ISBLANK(VLOOKUP($B333,'Section 2'!$C$16:$N$514,COLUMNS('Section 2'!$C$13:I$13),0)),"",VLOOKUP($B333,'Section 2'!$C$16:$N$514,COLUMNS('Section 2'!$C$13:I$13),0)))</f>
        <v/>
      </c>
      <c r="K333" s="129" t="str">
        <f>IF($D333="","",IF(ISBLANK(VLOOKUP($B333,'Section 2'!$C$16:$N$514,COLUMNS('Section 2'!$C$13:J$13),0)),"",VLOOKUP($B333,'Section 2'!$C$16:$N$514,COLUMNS('Section 2'!$C$13:J$13),0)))</f>
        <v/>
      </c>
      <c r="L333" s="129" t="str">
        <f>IF($D333="","",IF(ISBLANK(VLOOKUP($B333,'Section 2'!$C$16:$N$514,COLUMNS('Section 2'!$C$13:K$13),0)),"",VLOOKUP($B333,'Section 2'!$C$16:$N$514,COLUMNS('Section 2'!$C$13:K$13),0)))</f>
        <v/>
      </c>
      <c r="M333" s="129" t="str">
        <f>IF($D333="","",IF(ISBLANK(VLOOKUP($B333,'Section 2'!$C$16:$N$514,COLUMNS('Section 2'!$C$13:L$13),0)),"",VLOOKUP($B333,'Section 2'!$C$16:$N$514,COLUMNS('Section 2'!$C$13:L$13),0)))</f>
        <v/>
      </c>
      <c r="N333" s="129" t="str">
        <f>IF($D333="","",IF(ISBLANK(VLOOKUP($B333,'Section 2'!$C$16:$N$514,COLUMNS('Section 2'!$C$13:M$13),0)),"",VLOOKUP($B333,'Section 2'!$C$16:$N$514,COLUMNS('Section 2'!$C$13:M$13),0)))</f>
        <v/>
      </c>
      <c r="O333" s="130" t="str">
        <f>IF($M333=Lists!$K$4,IF(ISBLANK(VLOOKUP($B333,'Section 2'!$C$16:$N$514,COLUMNS('Section 2'!$C$13:N$13),0)),"",VLOOKUP($B333,'Section 2'!$C$16:$N$514,COLUMNS('Section 2'!$C$13:N$13),0)),"")</f>
        <v/>
      </c>
      <c r="P333" s="133"/>
      <c r="Q333" s="133"/>
      <c r="R333" s="133"/>
      <c r="S333" s="133"/>
      <c r="T333" s="133"/>
      <c r="U333" s="133"/>
      <c r="V333" s="133"/>
      <c r="W333" s="133"/>
      <c r="X333" s="133"/>
      <c r="Y333" s="133"/>
      <c r="Z333" s="133"/>
      <c r="AA333" s="133"/>
      <c r="AB333" s="133"/>
      <c r="AC333" s="133"/>
      <c r="AD333" s="133"/>
      <c r="AE333" s="133"/>
      <c r="AF333" s="133"/>
      <c r="AG333" s="133"/>
      <c r="AH333" s="133"/>
      <c r="AI333" s="133"/>
      <c r="AJ333" s="133"/>
      <c r="AK333" s="133"/>
      <c r="AL333" s="133"/>
      <c r="AM333" s="133"/>
      <c r="AN333" s="133"/>
      <c r="AO333" s="133"/>
      <c r="AP333" s="133"/>
      <c r="AQ333" s="133"/>
      <c r="AR333" s="133"/>
      <c r="AS333" s="133"/>
      <c r="AT333" s="133"/>
      <c r="AU333" s="133"/>
      <c r="AV333" s="133"/>
      <c r="AW333" s="133"/>
      <c r="AX333" s="133"/>
      <c r="AY333" s="133"/>
      <c r="AZ333" s="133"/>
      <c r="BA333" s="133"/>
      <c r="BB333" s="133"/>
      <c r="BC333" s="133"/>
      <c r="BD333" s="133"/>
      <c r="BE333" s="133"/>
      <c r="BF333" s="133"/>
      <c r="BG333" s="133"/>
      <c r="BH333" s="133"/>
      <c r="BI333" s="133"/>
      <c r="BJ333" s="133"/>
      <c r="BK333" s="133"/>
      <c r="BL333" s="133"/>
      <c r="BM333" s="133"/>
      <c r="BN333" s="133"/>
      <c r="BO333" s="133"/>
      <c r="BP333" s="133"/>
      <c r="BQ333" s="133"/>
      <c r="BR333" s="133"/>
      <c r="BS333" s="133"/>
      <c r="BT333" s="133"/>
      <c r="BU333" s="133"/>
      <c r="BV333" s="133"/>
      <c r="BW333" s="133"/>
      <c r="BX333" s="133"/>
      <c r="BY333" s="133"/>
      <c r="BZ333" s="133"/>
    </row>
    <row r="334" spans="1:78" s="53" customFormat="1" ht="12.75" customHeight="1" x14ac:dyDescent="0.25">
      <c r="A334" s="53" t="str">
        <f>IF(D334="","",ROWS($A$1:A334))</f>
        <v/>
      </c>
      <c r="B334" s="56">
        <v>333</v>
      </c>
      <c r="C334" s="129" t="str">
        <f t="shared" si="5"/>
        <v/>
      </c>
      <c r="D334" s="129" t="str">
        <f>IFERROR(VLOOKUP($B334,'Section 2'!$C$16:$N$514,COLUMNS('Section 2'!$C$13:C$13),0),"")</f>
        <v/>
      </c>
      <c r="E334" s="130" t="str">
        <f>IF($D334="","",IF(ISBLANK(VLOOKUP($B334,'Section 2'!$C$16:$N$514,COLUMNS('Section 2'!$C$13:D$13),0)),"",VLOOKUP($B334,'Section 2'!$C$16:$N$514,COLUMNS('Section 2'!$C$13:D$13),0)))</f>
        <v/>
      </c>
      <c r="F334" s="129" t="str">
        <f>IF($D334="","",IF(ISBLANK(VLOOKUP($B334,'Section 2'!$C$16:$N$514,COLUMNS('Section 2'!$C$13:E$13),0)),"",VLOOKUP($B334,'Section 2'!$C$16:$N$514,COLUMNS('Section 2'!$C$13:E$13),0)))</f>
        <v/>
      </c>
      <c r="G334" s="129" t="str">
        <f>IF($D334="","",IF(ISBLANK(VLOOKUP($B334,'Section 2'!$C$16:$N$514,COLUMNS('Section 2'!$C$13:F$13),0)),"",VLOOKUP($B334,'Section 2'!$C$16:$N$514,COLUMNS('Section 2'!$C$13:F$13),0)))</f>
        <v/>
      </c>
      <c r="H334" s="129" t="str">
        <f>IF($D334="","",IF(ISBLANK(VLOOKUP($B334,'Section 2'!$C$16:$N$514,COLUMNS('Section 2'!$C$13:G$13),0)),"",VLOOKUP($B334,'Section 2'!$C$16:$N$514,COLUMNS('Section 2'!$C$13:G$13),0)))</f>
        <v/>
      </c>
      <c r="I334" s="129" t="str">
        <f>IF($D334="","",IF(ISBLANK(VLOOKUP($B334,'Section 2'!$C$16:$N$514,COLUMNS('Section 2'!$C$13:H$13),0)),"",VLOOKUP($B334,'Section 2'!$C$16:$N$514,COLUMNS('Section 2'!$C$13:H$13),0)))</f>
        <v/>
      </c>
      <c r="J334" s="129" t="str">
        <f>IF($D334="","",IF(ISBLANK(VLOOKUP($B334,'Section 2'!$C$16:$N$514,COLUMNS('Section 2'!$C$13:I$13),0)),"",VLOOKUP($B334,'Section 2'!$C$16:$N$514,COLUMNS('Section 2'!$C$13:I$13),0)))</f>
        <v/>
      </c>
      <c r="K334" s="129" t="str">
        <f>IF($D334="","",IF(ISBLANK(VLOOKUP($B334,'Section 2'!$C$16:$N$514,COLUMNS('Section 2'!$C$13:J$13),0)),"",VLOOKUP($B334,'Section 2'!$C$16:$N$514,COLUMNS('Section 2'!$C$13:J$13),0)))</f>
        <v/>
      </c>
      <c r="L334" s="129" t="str">
        <f>IF($D334="","",IF(ISBLANK(VLOOKUP($B334,'Section 2'!$C$16:$N$514,COLUMNS('Section 2'!$C$13:K$13),0)),"",VLOOKUP($B334,'Section 2'!$C$16:$N$514,COLUMNS('Section 2'!$C$13:K$13),0)))</f>
        <v/>
      </c>
      <c r="M334" s="129" t="str">
        <f>IF($D334="","",IF(ISBLANK(VLOOKUP($B334,'Section 2'!$C$16:$N$514,COLUMNS('Section 2'!$C$13:L$13),0)),"",VLOOKUP($B334,'Section 2'!$C$16:$N$514,COLUMNS('Section 2'!$C$13:L$13),0)))</f>
        <v/>
      </c>
      <c r="N334" s="129" t="str">
        <f>IF($D334="","",IF(ISBLANK(VLOOKUP($B334,'Section 2'!$C$16:$N$514,COLUMNS('Section 2'!$C$13:M$13),0)),"",VLOOKUP($B334,'Section 2'!$C$16:$N$514,COLUMNS('Section 2'!$C$13:M$13),0)))</f>
        <v/>
      </c>
      <c r="O334" s="130" t="str">
        <f>IF($M334=Lists!$K$4,IF(ISBLANK(VLOOKUP($B334,'Section 2'!$C$16:$N$514,COLUMNS('Section 2'!$C$13:N$13),0)),"",VLOOKUP($B334,'Section 2'!$C$16:$N$514,COLUMNS('Section 2'!$C$13:N$13),0)),"")</f>
        <v/>
      </c>
      <c r="P334" s="133"/>
      <c r="Q334" s="133"/>
      <c r="R334" s="133"/>
      <c r="S334" s="133"/>
      <c r="T334" s="133"/>
      <c r="U334" s="133"/>
      <c r="V334" s="133"/>
      <c r="W334" s="133"/>
      <c r="X334" s="133"/>
      <c r="Y334" s="133"/>
      <c r="Z334" s="133"/>
      <c r="AA334" s="133"/>
      <c r="AB334" s="133"/>
      <c r="AC334" s="133"/>
      <c r="AD334" s="133"/>
      <c r="AE334" s="133"/>
      <c r="AF334" s="133"/>
      <c r="AG334" s="133"/>
      <c r="AH334" s="133"/>
      <c r="AI334" s="133"/>
      <c r="AJ334" s="133"/>
      <c r="AK334" s="133"/>
      <c r="AL334" s="133"/>
      <c r="AM334" s="133"/>
      <c r="AN334" s="133"/>
      <c r="AO334" s="133"/>
      <c r="AP334" s="133"/>
      <c r="AQ334" s="133"/>
      <c r="AR334" s="133"/>
      <c r="AS334" s="133"/>
      <c r="AT334" s="133"/>
      <c r="AU334" s="133"/>
      <c r="AV334" s="133"/>
      <c r="AW334" s="133"/>
      <c r="AX334" s="133"/>
      <c r="AY334" s="133"/>
      <c r="AZ334" s="133"/>
      <c r="BA334" s="133"/>
      <c r="BB334" s="133"/>
      <c r="BC334" s="133"/>
      <c r="BD334" s="133"/>
      <c r="BE334" s="133"/>
      <c r="BF334" s="133"/>
      <c r="BG334" s="133"/>
      <c r="BH334" s="133"/>
      <c r="BI334" s="133"/>
      <c r="BJ334" s="133"/>
      <c r="BK334" s="133"/>
      <c r="BL334" s="133"/>
      <c r="BM334" s="133"/>
      <c r="BN334" s="133"/>
      <c r="BO334" s="133"/>
      <c r="BP334" s="133"/>
      <c r="BQ334" s="133"/>
      <c r="BR334" s="133"/>
      <c r="BS334" s="133"/>
      <c r="BT334" s="133"/>
      <c r="BU334" s="133"/>
      <c r="BV334" s="133"/>
      <c r="BW334" s="133"/>
      <c r="BX334" s="133"/>
      <c r="BY334" s="133"/>
      <c r="BZ334" s="133"/>
    </row>
    <row r="335" spans="1:78" s="53" customFormat="1" ht="12.75" customHeight="1" x14ac:dyDescent="0.25">
      <c r="A335" s="53" t="str">
        <f>IF(D335="","",ROWS($A$1:A335))</f>
        <v/>
      </c>
      <c r="B335" s="56">
        <v>334</v>
      </c>
      <c r="C335" s="129" t="str">
        <f t="shared" si="5"/>
        <v/>
      </c>
      <c r="D335" s="129" t="str">
        <f>IFERROR(VLOOKUP($B335,'Section 2'!$C$16:$N$514,COLUMNS('Section 2'!$C$13:C$13),0),"")</f>
        <v/>
      </c>
      <c r="E335" s="130" t="str">
        <f>IF($D335="","",IF(ISBLANK(VLOOKUP($B335,'Section 2'!$C$16:$N$514,COLUMNS('Section 2'!$C$13:D$13),0)),"",VLOOKUP($B335,'Section 2'!$C$16:$N$514,COLUMNS('Section 2'!$C$13:D$13),0)))</f>
        <v/>
      </c>
      <c r="F335" s="129" t="str">
        <f>IF($D335="","",IF(ISBLANK(VLOOKUP($B335,'Section 2'!$C$16:$N$514,COLUMNS('Section 2'!$C$13:E$13),0)),"",VLOOKUP($B335,'Section 2'!$C$16:$N$514,COLUMNS('Section 2'!$C$13:E$13),0)))</f>
        <v/>
      </c>
      <c r="G335" s="129" t="str">
        <f>IF($D335="","",IF(ISBLANK(VLOOKUP($B335,'Section 2'!$C$16:$N$514,COLUMNS('Section 2'!$C$13:F$13),0)),"",VLOOKUP($B335,'Section 2'!$C$16:$N$514,COLUMNS('Section 2'!$C$13:F$13),0)))</f>
        <v/>
      </c>
      <c r="H335" s="129" t="str">
        <f>IF($D335="","",IF(ISBLANK(VLOOKUP($B335,'Section 2'!$C$16:$N$514,COLUMNS('Section 2'!$C$13:G$13),0)),"",VLOOKUP($B335,'Section 2'!$C$16:$N$514,COLUMNS('Section 2'!$C$13:G$13),0)))</f>
        <v/>
      </c>
      <c r="I335" s="129" t="str">
        <f>IF($D335="","",IF(ISBLANK(VLOOKUP($B335,'Section 2'!$C$16:$N$514,COLUMNS('Section 2'!$C$13:H$13),0)),"",VLOOKUP($B335,'Section 2'!$C$16:$N$514,COLUMNS('Section 2'!$C$13:H$13),0)))</f>
        <v/>
      </c>
      <c r="J335" s="129" t="str">
        <f>IF($D335="","",IF(ISBLANK(VLOOKUP($B335,'Section 2'!$C$16:$N$514,COLUMNS('Section 2'!$C$13:I$13),0)),"",VLOOKUP($B335,'Section 2'!$C$16:$N$514,COLUMNS('Section 2'!$C$13:I$13),0)))</f>
        <v/>
      </c>
      <c r="K335" s="129" t="str">
        <f>IF($D335="","",IF(ISBLANK(VLOOKUP($B335,'Section 2'!$C$16:$N$514,COLUMNS('Section 2'!$C$13:J$13),0)),"",VLOOKUP($B335,'Section 2'!$C$16:$N$514,COLUMNS('Section 2'!$C$13:J$13),0)))</f>
        <v/>
      </c>
      <c r="L335" s="129" t="str">
        <f>IF($D335="","",IF(ISBLANK(VLOOKUP($B335,'Section 2'!$C$16:$N$514,COLUMNS('Section 2'!$C$13:K$13),0)),"",VLOOKUP($B335,'Section 2'!$C$16:$N$514,COLUMNS('Section 2'!$C$13:K$13),0)))</f>
        <v/>
      </c>
      <c r="M335" s="129" t="str">
        <f>IF($D335="","",IF(ISBLANK(VLOOKUP($B335,'Section 2'!$C$16:$N$514,COLUMNS('Section 2'!$C$13:L$13),0)),"",VLOOKUP($B335,'Section 2'!$C$16:$N$514,COLUMNS('Section 2'!$C$13:L$13),0)))</f>
        <v/>
      </c>
      <c r="N335" s="129" t="str">
        <f>IF($D335="","",IF(ISBLANK(VLOOKUP($B335,'Section 2'!$C$16:$N$514,COLUMNS('Section 2'!$C$13:M$13),0)),"",VLOOKUP($B335,'Section 2'!$C$16:$N$514,COLUMNS('Section 2'!$C$13:M$13),0)))</f>
        <v/>
      </c>
      <c r="O335" s="130" t="str">
        <f>IF($M335=Lists!$K$4,IF(ISBLANK(VLOOKUP($B335,'Section 2'!$C$16:$N$514,COLUMNS('Section 2'!$C$13:N$13),0)),"",VLOOKUP($B335,'Section 2'!$C$16:$N$514,COLUMNS('Section 2'!$C$13:N$13),0)),"")</f>
        <v/>
      </c>
      <c r="P335" s="133"/>
      <c r="Q335" s="133"/>
      <c r="R335" s="133"/>
      <c r="S335" s="133"/>
      <c r="T335" s="133"/>
      <c r="U335" s="133"/>
      <c r="V335" s="133"/>
      <c r="W335" s="133"/>
      <c r="X335" s="133"/>
      <c r="Y335" s="133"/>
      <c r="Z335" s="133"/>
      <c r="AA335" s="133"/>
      <c r="AB335" s="133"/>
      <c r="AC335" s="133"/>
      <c r="AD335" s="133"/>
      <c r="AE335" s="133"/>
      <c r="AF335" s="133"/>
      <c r="AG335" s="133"/>
      <c r="AH335" s="133"/>
      <c r="AI335" s="133"/>
      <c r="AJ335" s="133"/>
      <c r="AK335" s="133"/>
      <c r="AL335" s="133"/>
      <c r="AM335" s="133"/>
      <c r="AN335" s="133"/>
      <c r="AO335" s="133"/>
      <c r="AP335" s="133"/>
      <c r="AQ335" s="133"/>
      <c r="AR335" s="133"/>
      <c r="AS335" s="133"/>
      <c r="AT335" s="133"/>
      <c r="AU335" s="133"/>
      <c r="AV335" s="133"/>
      <c r="AW335" s="133"/>
      <c r="AX335" s="133"/>
      <c r="AY335" s="133"/>
      <c r="AZ335" s="133"/>
      <c r="BA335" s="133"/>
      <c r="BB335" s="133"/>
      <c r="BC335" s="133"/>
      <c r="BD335" s="133"/>
      <c r="BE335" s="133"/>
      <c r="BF335" s="133"/>
      <c r="BG335" s="133"/>
      <c r="BH335" s="133"/>
      <c r="BI335" s="133"/>
      <c r="BJ335" s="133"/>
      <c r="BK335" s="133"/>
      <c r="BL335" s="133"/>
      <c r="BM335" s="133"/>
      <c r="BN335" s="133"/>
      <c r="BO335" s="133"/>
      <c r="BP335" s="133"/>
      <c r="BQ335" s="133"/>
      <c r="BR335" s="133"/>
      <c r="BS335" s="133"/>
      <c r="BT335" s="133"/>
      <c r="BU335" s="133"/>
      <c r="BV335" s="133"/>
      <c r="BW335" s="133"/>
      <c r="BX335" s="133"/>
      <c r="BY335" s="133"/>
      <c r="BZ335" s="133"/>
    </row>
    <row r="336" spans="1:78" s="53" customFormat="1" ht="12.75" customHeight="1" x14ac:dyDescent="0.25">
      <c r="A336" s="53" t="str">
        <f>IF(D336="","",ROWS($A$1:A336))</f>
        <v/>
      </c>
      <c r="B336" s="56">
        <v>335</v>
      </c>
      <c r="C336" s="129" t="str">
        <f t="shared" si="5"/>
        <v/>
      </c>
      <c r="D336" s="129" t="str">
        <f>IFERROR(VLOOKUP($B336,'Section 2'!$C$16:$N$514,COLUMNS('Section 2'!$C$13:C$13),0),"")</f>
        <v/>
      </c>
      <c r="E336" s="130" t="str">
        <f>IF($D336="","",IF(ISBLANK(VLOOKUP($B336,'Section 2'!$C$16:$N$514,COLUMNS('Section 2'!$C$13:D$13),0)),"",VLOOKUP($B336,'Section 2'!$C$16:$N$514,COLUMNS('Section 2'!$C$13:D$13),0)))</f>
        <v/>
      </c>
      <c r="F336" s="129" t="str">
        <f>IF($D336="","",IF(ISBLANK(VLOOKUP($B336,'Section 2'!$C$16:$N$514,COLUMNS('Section 2'!$C$13:E$13),0)),"",VLOOKUP($B336,'Section 2'!$C$16:$N$514,COLUMNS('Section 2'!$C$13:E$13),0)))</f>
        <v/>
      </c>
      <c r="G336" s="129" t="str">
        <f>IF($D336="","",IF(ISBLANK(VLOOKUP($B336,'Section 2'!$C$16:$N$514,COLUMNS('Section 2'!$C$13:F$13),0)),"",VLOOKUP($B336,'Section 2'!$C$16:$N$514,COLUMNS('Section 2'!$C$13:F$13),0)))</f>
        <v/>
      </c>
      <c r="H336" s="129" t="str">
        <f>IF($D336="","",IF(ISBLANK(VLOOKUP($B336,'Section 2'!$C$16:$N$514,COLUMNS('Section 2'!$C$13:G$13),0)),"",VLOOKUP($B336,'Section 2'!$C$16:$N$514,COLUMNS('Section 2'!$C$13:G$13),0)))</f>
        <v/>
      </c>
      <c r="I336" s="129" t="str">
        <f>IF($D336="","",IF(ISBLANK(VLOOKUP($B336,'Section 2'!$C$16:$N$514,COLUMNS('Section 2'!$C$13:H$13),0)),"",VLOOKUP($B336,'Section 2'!$C$16:$N$514,COLUMNS('Section 2'!$C$13:H$13),0)))</f>
        <v/>
      </c>
      <c r="J336" s="129" t="str">
        <f>IF($D336="","",IF(ISBLANK(VLOOKUP($B336,'Section 2'!$C$16:$N$514,COLUMNS('Section 2'!$C$13:I$13),0)),"",VLOOKUP($B336,'Section 2'!$C$16:$N$514,COLUMNS('Section 2'!$C$13:I$13),0)))</f>
        <v/>
      </c>
      <c r="K336" s="129" t="str">
        <f>IF($D336="","",IF(ISBLANK(VLOOKUP($B336,'Section 2'!$C$16:$N$514,COLUMNS('Section 2'!$C$13:J$13),0)),"",VLOOKUP($B336,'Section 2'!$C$16:$N$514,COLUMNS('Section 2'!$C$13:J$13),0)))</f>
        <v/>
      </c>
      <c r="L336" s="129" t="str">
        <f>IF($D336="","",IF(ISBLANK(VLOOKUP($B336,'Section 2'!$C$16:$N$514,COLUMNS('Section 2'!$C$13:K$13),0)),"",VLOOKUP($B336,'Section 2'!$C$16:$N$514,COLUMNS('Section 2'!$C$13:K$13),0)))</f>
        <v/>
      </c>
      <c r="M336" s="129" t="str">
        <f>IF($D336="","",IF(ISBLANK(VLOOKUP($B336,'Section 2'!$C$16:$N$514,COLUMNS('Section 2'!$C$13:L$13),0)),"",VLOOKUP($B336,'Section 2'!$C$16:$N$514,COLUMNS('Section 2'!$C$13:L$13),0)))</f>
        <v/>
      </c>
      <c r="N336" s="129" t="str">
        <f>IF($D336="","",IF(ISBLANK(VLOOKUP($B336,'Section 2'!$C$16:$N$514,COLUMNS('Section 2'!$C$13:M$13),0)),"",VLOOKUP($B336,'Section 2'!$C$16:$N$514,COLUMNS('Section 2'!$C$13:M$13),0)))</f>
        <v/>
      </c>
      <c r="O336" s="130" t="str">
        <f>IF($M336=Lists!$K$4,IF(ISBLANK(VLOOKUP($B336,'Section 2'!$C$16:$N$514,COLUMNS('Section 2'!$C$13:N$13),0)),"",VLOOKUP($B336,'Section 2'!$C$16:$N$514,COLUMNS('Section 2'!$C$13:N$13),0)),"")</f>
        <v/>
      </c>
      <c r="P336" s="133"/>
      <c r="Q336" s="133"/>
      <c r="R336" s="133"/>
      <c r="S336" s="133"/>
      <c r="T336" s="133"/>
      <c r="U336" s="133"/>
      <c r="V336" s="133"/>
      <c r="W336" s="133"/>
      <c r="X336" s="133"/>
      <c r="Y336" s="133"/>
      <c r="Z336" s="133"/>
      <c r="AA336" s="133"/>
      <c r="AB336" s="133"/>
      <c r="AC336" s="133"/>
      <c r="AD336" s="133"/>
      <c r="AE336" s="133"/>
      <c r="AF336" s="133"/>
      <c r="AG336" s="133"/>
      <c r="AH336" s="133"/>
      <c r="AI336" s="133"/>
      <c r="AJ336" s="133"/>
      <c r="AK336" s="133"/>
      <c r="AL336" s="133"/>
      <c r="AM336" s="133"/>
      <c r="AN336" s="133"/>
      <c r="AO336" s="133"/>
      <c r="AP336" s="133"/>
      <c r="AQ336" s="133"/>
      <c r="AR336" s="133"/>
      <c r="AS336" s="133"/>
      <c r="AT336" s="133"/>
      <c r="AU336" s="133"/>
      <c r="AV336" s="133"/>
      <c r="AW336" s="133"/>
      <c r="AX336" s="133"/>
      <c r="AY336" s="133"/>
      <c r="AZ336" s="133"/>
      <c r="BA336" s="133"/>
      <c r="BB336" s="133"/>
      <c r="BC336" s="133"/>
      <c r="BD336" s="133"/>
      <c r="BE336" s="133"/>
      <c r="BF336" s="133"/>
      <c r="BG336" s="133"/>
      <c r="BH336" s="133"/>
      <c r="BI336" s="133"/>
      <c r="BJ336" s="133"/>
      <c r="BK336" s="133"/>
      <c r="BL336" s="133"/>
      <c r="BM336" s="133"/>
      <c r="BN336" s="133"/>
      <c r="BO336" s="133"/>
      <c r="BP336" s="133"/>
      <c r="BQ336" s="133"/>
      <c r="BR336" s="133"/>
      <c r="BS336" s="133"/>
      <c r="BT336" s="133"/>
      <c r="BU336" s="133"/>
      <c r="BV336" s="133"/>
      <c r="BW336" s="133"/>
      <c r="BX336" s="133"/>
      <c r="BY336" s="133"/>
      <c r="BZ336" s="133"/>
    </row>
    <row r="337" spans="1:78" s="53" customFormat="1" ht="12.75" customHeight="1" x14ac:dyDescent="0.25">
      <c r="A337" s="53" t="str">
        <f>IF(D337="","",ROWS($A$1:A337))</f>
        <v/>
      </c>
      <c r="B337" s="56">
        <v>336</v>
      </c>
      <c r="C337" s="129" t="str">
        <f t="shared" si="5"/>
        <v/>
      </c>
      <c r="D337" s="129" t="str">
        <f>IFERROR(VLOOKUP($B337,'Section 2'!$C$16:$N$514,COLUMNS('Section 2'!$C$13:C$13),0),"")</f>
        <v/>
      </c>
      <c r="E337" s="130" t="str">
        <f>IF($D337="","",IF(ISBLANK(VLOOKUP($B337,'Section 2'!$C$16:$N$514,COLUMNS('Section 2'!$C$13:D$13),0)),"",VLOOKUP($B337,'Section 2'!$C$16:$N$514,COLUMNS('Section 2'!$C$13:D$13),0)))</f>
        <v/>
      </c>
      <c r="F337" s="129" t="str">
        <f>IF($D337="","",IF(ISBLANK(VLOOKUP($B337,'Section 2'!$C$16:$N$514,COLUMNS('Section 2'!$C$13:E$13),0)),"",VLOOKUP($B337,'Section 2'!$C$16:$N$514,COLUMNS('Section 2'!$C$13:E$13),0)))</f>
        <v/>
      </c>
      <c r="G337" s="129" t="str">
        <f>IF($D337="","",IF(ISBLANK(VLOOKUP($B337,'Section 2'!$C$16:$N$514,COLUMNS('Section 2'!$C$13:F$13),0)),"",VLOOKUP($B337,'Section 2'!$C$16:$N$514,COLUMNS('Section 2'!$C$13:F$13),0)))</f>
        <v/>
      </c>
      <c r="H337" s="129" t="str">
        <f>IF($D337="","",IF(ISBLANK(VLOOKUP($B337,'Section 2'!$C$16:$N$514,COLUMNS('Section 2'!$C$13:G$13),0)),"",VLOOKUP($B337,'Section 2'!$C$16:$N$514,COLUMNS('Section 2'!$C$13:G$13),0)))</f>
        <v/>
      </c>
      <c r="I337" s="129" t="str">
        <f>IF($D337="","",IF(ISBLANK(VLOOKUP($B337,'Section 2'!$C$16:$N$514,COLUMNS('Section 2'!$C$13:H$13),0)),"",VLOOKUP($B337,'Section 2'!$C$16:$N$514,COLUMNS('Section 2'!$C$13:H$13),0)))</f>
        <v/>
      </c>
      <c r="J337" s="129" t="str">
        <f>IF($D337="","",IF(ISBLANK(VLOOKUP($B337,'Section 2'!$C$16:$N$514,COLUMNS('Section 2'!$C$13:I$13),0)),"",VLOOKUP($B337,'Section 2'!$C$16:$N$514,COLUMNS('Section 2'!$C$13:I$13),0)))</f>
        <v/>
      </c>
      <c r="K337" s="129" t="str">
        <f>IF($D337="","",IF(ISBLANK(VLOOKUP($B337,'Section 2'!$C$16:$N$514,COLUMNS('Section 2'!$C$13:J$13),0)),"",VLOOKUP($B337,'Section 2'!$C$16:$N$514,COLUMNS('Section 2'!$C$13:J$13),0)))</f>
        <v/>
      </c>
      <c r="L337" s="129" t="str">
        <f>IF($D337="","",IF(ISBLANK(VLOOKUP($B337,'Section 2'!$C$16:$N$514,COLUMNS('Section 2'!$C$13:K$13),0)),"",VLOOKUP($B337,'Section 2'!$C$16:$N$514,COLUMNS('Section 2'!$C$13:K$13),0)))</f>
        <v/>
      </c>
      <c r="M337" s="129" t="str">
        <f>IF($D337="","",IF(ISBLANK(VLOOKUP($B337,'Section 2'!$C$16:$N$514,COLUMNS('Section 2'!$C$13:L$13),0)),"",VLOOKUP($B337,'Section 2'!$C$16:$N$514,COLUMNS('Section 2'!$C$13:L$13),0)))</f>
        <v/>
      </c>
      <c r="N337" s="129" t="str">
        <f>IF($D337="","",IF(ISBLANK(VLOOKUP($B337,'Section 2'!$C$16:$N$514,COLUMNS('Section 2'!$C$13:M$13),0)),"",VLOOKUP($B337,'Section 2'!$C$16:$N$514,COLUMNS('Section 2'!$C$13:M$13),0)))</f>
        <v/>
      </c>
      <c r="O337" s="130" t="str">
        <f>IF($M337=Lists!$K$4,IF(ISBLANK(VLOOKUP($B337,'Section 2'!$C$16:$N$514,COLUMNS('Section 2'!$C$13:N$13),0)),"",VLOOKUP($B337,'Section 2'!$C$16:$N$514,COLUMNS('Section 2'!$C$13:N$13),0)),"")</f>
        <v/>
      </c>
      <c r="P337" s="133"/>
      <c r="Q337" s="133"/>
      <c r="R337" s="133"/>
      <c r="S337" s="133"/>
      <c r="T337" s="133"/>
      <c r="U337" s="133"/>
      <c r="V337" s="133"/>
      <c r="W337" s="133"/>
      <c r="X337" s="133"/>
      <c r="Y337" s="133"/>
      <c r="Z337" s="133"/>
      <c r="AA337" s="133"/>
      <c r="AB337" s="133"/>
      <c r="AC337" s="133"/>
      <c r="AD337" s="133"/>
      <c r="AE337" s="133"/>
      <c r="AF337" s="133"/>
      <c r="AG337" s="133"/>
      <c r="AH337" s="133"/>
      <c r="AI337" s="133"/>
      <c r="AJ337" s="133"/>
      <c r="AK337" s="133"/>
      <c r="AL337" s="133"/>
      <c r="AM337" s="133"/>
      <c r="AN337" s="133"/>
      <c r="AO337" s="133"/>
      <c r="AP337" s="133"/>
      <c r="AQ337" s="133"/>
      <c r="AR337" s="133"/>
      <c r="AS337" s="133"/>
      <c r="AT337" s="133"/>
      <c r="AU337" s="133"/>
      <c r="AV337" s="133"/>
      <c r="AW337" s="133"/>
      <c r="AX337" s="133"/>
      <c r="AY337" s="133"/>
      <c r="AZ337" s="133"/>
      <c r="BA337" s="133"/>
      <c r="BB337" s="133"/>
      <c r="BC337" s="133"/>
      <c r="BD337" s="133"/>
      <c r="BE337" s="133"/>
      <c r="BF337" s="133"/>
      <c r="BG337" s="133"/>
      <c r="BH337" s="133"/>
      <c r="BI337" s="133"/>
      <c r="BJ337" s="133"/>
      <c r="BK337" s="133"/>
      <c r="BL337" s="133"/>
      <c r="BM337" s="133"/>
      <c r="BN337" s="133"/>
      <c r="BO337" s="133"/>
      <c r="BP337" s="133"/>
      <c r="BQ337" s="133"/>
      <c r="BR337" s="133"/>
      <c r="BS337" s="133"/>
      <c r="BT337" s="133"/>
      <c r="BU337" s="133"/>
      <c r="BV337" s="133"/>
      <c r="BW337" s="133"/>
      <c r="BX337" s="133"/>
      <c r="BY337" s="133"/>
      <c r="BZ337" s="133"/>
    </row>
    <row r="338" spans="1:78" s="53" customFormat="1" ht="12.75" customHeight="1" x14ac:dyDescent="0.25">
      <c r="A338" s="53" t="str">
        <f>IF(D338="","",ROWS($A$1:A338))</f>
        <v/>
      </c>
      <c r="B338" s="56">
        <v>337</v>
      </c>
      <c r="C338" s="129" t="str">
        <f t="shared" si="5"/>
        <v/>
      </c>
      <c r="D338" s="129" t="str">
        <f>IFERROR(VLOOKUP($B338,'Section 2'!$C$16:$N$514,COLUMNS('Section 2'!$C$13:C$13),0),"")</f>
        <v/>
      </c>
      <c r="E338" s="130" t="str">
        <f>IF($D338="","",IF(ISBLANK(VLOOKUP($B338,'Section 2'!$C$16:$N$514,COLUMNS('Section 2'!$C$13:D$13),0)),"",VLOOKUP($B338,'Section 2'!$C$16:$N$514,COLUMNS('Section 2'!$C$13:D$13),0)))</f>
        <v/>
      </c>
      <c r="F338" s="129" t="str">
        <f>IF($D338="","",IF(ISBLANK(VLOOKUP($B338,'Section 2'!$C$16:$N$514,COLUMNS('Section 2'!$C$13:E$13),0)),"",VLOOKUP($B338,'Section 2'!$C$16:$N$514,COLUMNS('Section 2'!$C$13:E$13),0)))</f>
        <v/>
      </c>
      <c r="G338" s="129" t="str">
        <f>IF($D338="","",IF(ISBLANK(VLOOKUP($B338,'Section 2'!$C$16:$N$514,COLUMNS('Section 2'!$C$13:F$13),0)),"",VLOOKUP($B338,'Section 2'!$C$16:$N$514,COLUMNS('Section 2'!$C$13:F$13),0)))</f>
        <v/>
      </c>
      <c r="H338" s="129" t="str">
        <f>IF($D338="","",IF(ISBLANK(VLOOKUP($B338,'Section 2'!$C$16:$N$514,COLUMNS('Section 2'!$C$13:G$13),0)),"",VLOOKUP($B338,'Section 2'!$C$16:$N$514,COLUMNS('Section 2'!$C$13:G$13),0)))</f>
        <v/>
      </c>
      <c r="I338" s="129" t="str">
        <f>IF($D338="","",IF(ISBLANK(VLOOKUP($B338,'Section 2'!$C$16:$N$514,COLUMNS('Section 2'!$C$13:H$13),0)),"",VLOOKUP($B338,'Section 2'!$C$16:$N$514,COLUMNS('Section 2'!$C$13:H$13),0)))</f>
        <v/>
      </c>
      <c r="J338" s="129" t="str">
        <f>IF($D338="","",IF(ISBLANK(VLOOKUP($B338,'Section 2'!$C$16:$N$514,COLUMNS('Section 2'!$C$13:I$13),0)),"",VLOOKUP($B338,'Section 2'!$C$16:$N$514,COLUMNS('Section 2'!$C$13:I$13),0)))</f>
        <v/>
      </c>
      <c r="K338" s="129" t="str">
        <f>IF($D338="","",IF(ISBLANK(VLOOKUP($B338,'Section 2'!$C$16:$N$514,COLUMNS('Section 2'!$C$13:J$13),0)),"",VLOOKUP($B338,'Section 2'!$C$16:$N$514,COLUMNS('Section 2'!$C$13:J$13),0)))</f>
        <v/>
      </c>
      <c r="L338" s="129" t="str">
        <f>IF($D338="","",IF(ISBLANK(VLOOKUP($B338,'Section 2'!$C$16:$N$514,COLUMNS('Section 2'!$C$13:K$13),0)),"",VLOOKUP($B338,'Section 2'!$C$16:$N$514,COLUMNS('Section 2'!$C$13:K$13),0)))</f>
        <v/>
      </c>
      <c r="M338" s="129" t="str">
        <f>IF($D338="","",IF(ISBLANK(VLOOKUP($B338,'Section 2'!$C$16:$N$514,COLUMNS('Section 2'!$C$13:L$13),0)),"",VLOOKUP($B338,'Section 2'!$C$16:$N$514,COLUMNS('Section 2'!$C$13:L$13),0)))</f>
        <v/>
      </c>
      <c r="N338" s="129" t="str">
        <f>IF($D338="","",IF(ISBLANK(VLOOKUP($B338,'Section 2'!$C$16:$N$514,COLUMNS('Section 2'!$C$13:M$13),0)),"",VLOOKUP($B338,'Section 2'!$C$16:$N$514,COLUMNS('Section 2'!$C$13:M$13),0)))</f>
        <v/>
      </c>
      <c r="O338" s="130" t="str">
        <f>IF($M338=Lists!$K$4,IF(ISBLANK(VLOOKUP($B338,'Section 2'!$C$16:$N$514,COLUMNS('Section 2'!$C$13:N$13),0)),"",VLOOKUP($B338,'Section 2'!$C$16:$N$514,COLUMNS('Section 2'!$C$13:N$13),0)),"")</f>
        <v/>
      </c>
      <c r="P338" s="133"/>
      <c r="Q338" s="133"/>
      <c r="R338" s="133"/>
      <c r="S338" s="133"/>
      <c r="T338" s="133"/>
      <c r="U338" s="133"/>
      <c r="V338" s="133"/>
      <c r="W338" s="133"/>
      <c r="X338" s="133"/>
      <c r="Y338" s="133"/>
      <c r="Z338" s="133"/>
      <c r="AA338" s="133"/>
      <c r="AB338" s="133"/>
      <c r="AC338" s="133"/>
      <c r="AD338" s="133"/>
      <c r="AE338" s="133"/>
      <c r="AF338" s="133"/>
      <c r="AG338" s="133"/>
      <c r="AH338" s="133"/>
      <c r="AI338" s="133"/>
      <c r="AJ338" s="133"/>
      <c r="AK338" s="133"/>
      <c r="AL338" s="133"/>
      <c r="AM338" s="133"/>
      <c r="AN338" s="133"/>
      <c r="AO338" s="133"/>
      <c r="AP338" s="133"/>
      <c r="AQ338" s="133"/>
      <c r="AR338" s="133"/>
      <c r="AS338" s="133"/>
      <c r="AT338" s="133"/>
      <c r="AU338" s="133"/>
      <c r="AV338" s="133"/>
      <c r="AW338" s="133"/>
      <c r="AX338" s="133"/>
      <c r="AY338" s="133"/>
      <c r="AZ338" s="133"/>
      <c r="BA338" s="133"/>
      <c r="BB338" s="133"/>
      <c r="BC338" s="133"/>
      <c r="BD338" s="133"/>
      <c r="BE338" s="133"/>
      <c r="BF338" s="133"/>
      <c r="BG338" s="133"/>
      <c r="BH338" s="133"/>
      <c r="BI338" s="133"/>
      <c r="BJ338" s="133"/>
      <c r="BK338" s="133"/>
      <c r="BL338" s="133"/>
      <c r="BM338" s="133"/>
      <c r="BN338" s="133"/>
      <c r="BO338" s="133"/>
      <c r="BP338" s="133"/>
      <c r="BQ338" s="133"/>
      <c r="BR338" s="133"/>
      <c r="BS338" s="133"/>
      <c r="BT338" s="133"/>
      <c r="BU338" s="133"/>
      <c r="BV338" s="133"/>
      <c r="BW338" s="133"/>
      <c r="BX338" s="133"/>
      <c r="BY338" s="133"/>
      <c r="BZ338" s="133"/>
    </row>
    <row r="339" spans="1:78" s="53" customFormat="1" ht="12.75" customHeight="1" x14ac:dyDescent="0.25">
      <c r="A339" s="53" t="str">
        <f>IF(D339="","",ROWS($A$1:A339))</f>
        <v/>
      </c>
      <c r="B339" s="56">
        <v>338</v>
      </c>
      <c r="C339" s="129" t="str">
        <f t="shared" si="5"/>
        <v/>
      </c>
      <c r="D339" s="129" t="str">
        <f>IFERROR(VLOOKUP($B339,'Section 2'!$C$16:$N$514,COLUMNS('Section 2'!$C$13:C$13),0),"")</f>
        <v/>
      </c>
      <c r="E339" s="130" t="str">
        <f>IF($D339="","",IF(ISBLANK(VLOOKUP($B339,'Section 2'!$C$16:$N$514,COLUMNS('Section 2'!$C$13:D$13),0)),"",VLOOKUP($B339,'Section 2'!$C$16:$N$514,COLUMNS('Section 2'!$C$13:D$13),0)))</f>
        <v/>
      </c>
      <c r="F339" s="129" t="str">
        <f>IF($D339="","",IF(ISBLANK(VLOOKUP($B339,'Section 2'!$C$16:$N$514,COLUMNS('Section 2'!$C$13:E$13),0)),"",VLOOKUP($B339,'Section 2'!$C$16:$N$514,COLUMNS('Section 2'!$C$13:E$13),0)))</f>
        <v/>
      </c>
      <c r="G339" s="129" t="str">
        <f>IF($D339="","",IF(ISBLANK(VLOOKUP($B339,'Section 2'!$C$16:$N$514,COLUMNS('Section 2'!$C$13:F$13),0)),"",VLOOKUP($B339,'Section 2'!$C$16:$N$514,COLUMNS('Section 2'!$C$13:F$13),0)))</f>
        <v/>
      </c>
      <c r="H339" s="129" t="str">
        <f>IF($D339="","",IF(ISBLANK(VLOOKUP($B339,'Section 2'!$C$16:$N$514,COLUMNS('Section 2'!$C$13:G$13),0)),"",VLOOKUP($B339,'Section 2'!$C$16:$N$514,COLUMNS('Section 2'!$C$13:G$13),0)))</f>
        <v/>
      </c>
      <c r="I339" s="129" t="str">
        <f>IF($D339="","",IF(ISBLANK(VLOOKUP($B339,'Section 2'!$C$16:$N$514,COLUMNS('Section 2'!$C$13:H$13),0)),"",VLOOKUP($B339,'Section 2'!$C$16:$N$514,COLUMNS('Section 2'!$C$13:H$13),0)))</f>
        <v/>
      </c>
      <c r="J339" s="129" t="str">
        <f>IF($D339="","",IF(ISBLANK(VLOOKUP($B339,'Section 2'!$C$16:$N$514,COLUMNS('Section 2'!$C$13:I$13),0)),"",VLOOKUP($B339,'Section 2'!$C$16:$N$514,COLUMNS('Section 2'!$C$13:I$13),0)))</f>
        <v/>
      </c>
      <c r="K339" s="129" t="str">
        <f>IF($D339="","",IF(ISBLANK(VLOOKUP($B339,'Section 2'!$C$16:$N$514,COLUMNS('Section 2'!$C$13:J$13),0)),"",VLOOKUP($B339,'Section 2'!$C$16:$N$514,COLUMNS('Section 2'!$C$13:J$13),0)))</f>
        <v/>
      </c>
      <c r="L339" s="129" t="str">
        <f>IF($D339="","",IF(ISBLANK(VLOOKUP($B339,'Section 2'!$C$16:$N$514,COLUMNS('Section 2'!$C$13:K$13),0)),"",VLOOKUP($B339,'Section 2'!$C$16:$N$514,COLUMNS('Section 2'!$C$13:K$13),0)))</f>
        <v/>
      </c>
      <c r="M339" s="129" t="str">
        <f>IF($D339="","",IF(ISBLANK(VLOOKUP($B339,'Section 2'!$C$16:$N$514,COLUMNS('Section 2'!$C$13:L$13),0)),"",VLOOKUP($B339,'Section 2'!$C$16:$N$514,COLUMNS('Section 2'!$C$13:L$13),0)))</f>
        <v/>
      </c>
      <c r="N339" s="129" t="str">
        <f>IF($D339="","",IF(ISBLANK(VLOOKUP($B339,'Section 2'!$C$16:$N$514,COLUMNS('Section 2'!$C$13:M$13),0)),"",VLOOKUP($B339,'Section 2'!$C$16:$N$514,COLUMNS('Section 2'!$C$13:M$13),0)))</f>
        <v/>
      </c>
      <c r="O339" s="130" t="str">
        <f>IF($M339=Lists!$K$4,IF(ISBLANK(VLOOKUP($B339,'Section 2'!$C$16:$N$514,COLUMNS('Section 2'!$C$13:N$13),0)),"",VLOOKUP($B339,'Section 2'!$C$16:$N$514,COLUMNS('Section 2'!$C$13:N$13),0)),"")</f>
        <v/>
      </c>
      <c r="P339" s="133"/>
      <c r="Q339" s="133"/>
      <c r="R339" s="133"/>
      <c r="S339" s="133"/>
      <c r="T339" s="133"/>
      <c r="U339" s="133"/>
      <c r="V339" s="133"/>
      <c r="W339" s="133"/>
      <c r="X339" s="133"/>
      <c r="Y339" s="133"/>
      <c r="Z339" s="133"/>
      <c r="AA339" s="133"/>
      <c r="AB339" s="133"/>
      <c r="AC339" s="133"/>
      <c r="AD339" s="133"/>
      <c r="AE339" s="133"/>
      <c r="AF339" s="133"/>
      <c r="AG339" s="133"/>
      <c r="AH339" s="133"/>
      <c r="AI339" s="133"/>
      <c r="AJ339" s="133"/>
      <c r="AK339" s="133"/>
      <c r="AL339" s="133"/>
      <c r="AM339" s="133"/>
      <c r="AN339" s="133"/>
      <c r="AO339" s="133"/>
      <c r="AP339" s="133"/>
      <c r="AQ339" s="133"/>
      <c r="AR339" s="133"/>
      <c r="AS339" s="133"/>
      <c r="AT339" s="133"/>
      <c r="AU339" s="133"/>
      <c r="AV339" s="133"/>
      <c r="AW339" s="133"/>
      <c r="AX339" s="133"/>
      <c r="AY339" s="133"/>
      <c r="AZ339" s="133"/>
      <c r="BA339" s="133"/>
      <c r="BB339" s="133"/>
      <c r="BC339" s="133"/>
      <c r="BD339" s="133"/>
      <c r="BE339" s="133"/>
      <c r="BF339" s="133"/>
      <c r="BG339" s="133"/>
      <c r="BH339" s="133"/>
      <c r="BI339" s="133"/>
      <c r="BJ339" s="133"/>
      <c r="BK339" s="133"/>
      <c r="BL339" s="133"/>
      <c r="BM339" s="133"/>
      <c r="BN339" s="133"/>
      <c r="BO339" s="133"/>
      <c r="BP339" s="133"/>
      <c r="BQ339" s="133"/>
      <c r="BR339" s="133"/>
      <c r="BS339" s="133"/>
      <c r="BT339" s="133"/>
      <c r="BU339" s="133"/>
      <c r="BV339" s="133"/>
      <c r="BW339" s="133"/>
      <c r="BX339" s="133"/>
      <c r="BY339" s="133"/>
      <c r="BZ339" s="133"/>
    </row>
    <row r="340" spans="1:78" s="53" customFormat="1" ht="12.75" customHeight="1" x14ac:dyDescent="0.25">
      <c r="A340" s="53" t="str">
        <f>IF(D340="","",ROWS($A$1:A340))</f>
        <v/>
      </c>
      <c r="B340" s="56">
        <v>339</v>
      </c>
      <c r="C340" s="129" t="str">
        <f t="shared" si="5"/>
        <v/>
      </c>
      <c r="D340" s="129" t="str">
        <f>IFERROR(VLOOKUP($B340,'Section 2'!$C$16:$N$514,COLUMNS('Section 2'!$C$13:C$13),0),"")</f>
        <v/>
      </c>
      <c r="E340" s="130" t="str">
        <f>IF($D340="","",IF(ISBLANK(VLOOKUP($B340,'Section 2'!$C$16:$N$514,COLUMNS('Section 2'!$C$13:D$13),0)),"",VLOOKUP($B340,'Section 2'!$C$16:$N$514,COLUMNS('Section 2'!$C$13:D$13),0)))</f>
        <v/>
      </c>
      <c r="F340" s="129" t="str">
        <f>IF($D340="","",IF(ISBLANK(VLOOKUP($B340,'Section 2'!$C$16:$N$514,COLUMNS('Section 2'!$C$13:E$13),0)),"",VLOOKUP($B340,'Section 2'!$C$16:$N$514,COLUMNS('Section 2'!$C$13:E$13),0)))</f>
        <v/>
      </c>
      <c r="G340" s="129" t="str">
        <f>IF($D340="","",IF(ISBLANK(VLOOKUP($B340,'Section 2'!$C$16:$N$514,COLUMNS('Section 2'!$C$13:F$13),0)),"",VLOOKUP($B340,'Section 2'!$C$16:$N$514,COLUMNS('Section 2'!$C$13:F$13),0)))</f>
        <v/>
      </c>
      <c r="H340" s="129" t="str">
        <f>IF($D340="","",IF(ISBLANK(VLOOKUP($B340,'Section 2'!$C$16:$N$514,COLUMNS('Section 2'!$C$13:G$13),0)),"",VLOOKUP($B340,'Section 2'!$C$16:$N$514,COLUMNS('Section 2'!$C$13:G$13),0)))</f>
        <v/>
      </c>
      <c r="I340" s="129" t="str">
        <f>IF($D340="","",IF(ISBLANK(VLOOKUP($B340,'Section 2'!$C$16:$N$514,COLUMNS('Section 2'!$C$13:H$13),0)),"",VLOOKUP($B340,'Section 2'!$C$16:$N$514,COLUMNS('Section 2'!$C$13:H$13),0)))</f>
        <v/>
      </c>
      <c r="J340" s="129" t="str">
        <f>IF($D340="","",IF(ISBLANK(VLOOKUP($B340,'Section 2'!$C$16:$N$514,COLUMNS('Section 2'!$C$13:I$13),0)),"",VLOOKUP($B340,'Section 2'!$C$16:$N$514,COLUMNS('Section 2'!$C$13:I$13),0)))</f>
        <v/>
      </c>
      <c r="K340" s="129" t="str">
        <f>IF($D340="","",IF(ISBLANK(VLOOKUP($B340,'Section 2'!$C$16:$N$514,COLUMNS('Section 2'!$C$13:J$13),0)),"",VLOOKUP($B340,'Section 2'!$C$16:$N$514,COLUMNS('Section 2'!$C$13:J$13),0)))</f>
        <v/>
      </c>
      <c r="L340" s="129" t="str">
        <f>IF($D340="","",IF(ISBLANK(VLOOKUP($B340,'Section 2'!$C$16:$N$514,COLUMNS('Section 2'!$C$13:K$13),0)),"",VLOOKUP($B340,'Section 2'!$C$16:$N$514,COLUMNS('Section 2'!$C$13:K$13),0)))</f>
        <v/>
      </c>
      <c r="M340" s="129" t="str">
        <f>IF($D340="","",IF(ISBLANK(VLOOKUP($B340,'Section 2'!$C$16:$N$514,COLUMNS('Section 2'!$C$13:L$13),0)),"",VLOOKUP($B340,'Section 2'!$C$16:$N$514,COLUMNS('Section 2'!$C$13:L$13),0)))</f>
        <v/>
      </c>
      <c r="N340" s="129" t="str">
        <f>IF($D340="","",IF(ISBLANK(VLOOKUP($B340,'Section 2'!$C$16:$N$514,COLUMNS('Section 2'!$C$13:M$13),0)),"",VLOOKUP($B340,'Section 2'!$C$16:$N$514,COLUMNS('Section 2'!$C$13:M$13),0)))</f>
        <v/>
      </c>
      <c r="O340" s="130" t="str">
        <f>IF($M340=Lists!$K$4,IF(ISBLANK(VLOOKUP($B340,'Section 2'!$C$16:$N$514,COLUMNS('Section 2'!$C$13:N$13),0)),"",VLOOKUP($B340,'Section 2'!$C$16:$N$514,COLUMNS('Section 2'!$C$13:N$13),0)),"")</f>
        <v/>
      </c>
      <c r="P340" s="133"/>
      <c r="Q340" s="133"/>
      <c r="R340" s="133"/>
      <c r="S340" s="133"/>
      <c r="T340" s="133"/>
      <c r="U340" s="133"/>
      <c r="V340" s="133"/>
      <c r="W340" s="133"/>
      <c r="X340" s="133"/>
      <c r="Y340" s="133"/>
      <c r="Z340" s="133"/>
      <c r="AA340" s="133"/>
      <c r="AB340" s="133"/>
      <c r="AC340" s="133"/>
      <c r="AD340" s="133"/>
      <c r="AE340" s="133"/>
      <c r="AF340" s="133"/>
      <c r="AG340" s="133"/>
      <c r="AH340" s="133"/>
      <c r="AI340" s="133"/>
      <c r="AJ340" s="133"/>
      <c r="AK340" s="133"/>
      <c r="AL340" s="133"/>
      <c r="AM340" s="133"/>
      <c r="AN340" s="133"/>
      <c r="AO340" s="133"/>
      <c r="AP340" s="133"/>
      <c r="AQ340" s="133"/>
      <c r="AR340" s="133"/>
      <c r="AS340" s="133"/>
      <c r="AT340" s="133"/>
      <c r="AU340" s="133"/>
      <c r="AV340" s="133"/>
      <c r="AW340" s="133"/>
      <c r="AX340" s="133"/>
      <c r="AY340" s="133"/>
      <c r="AZ340" s="133"/>
      <c r="BA340" s="133"/>
      <c r="BB340" s="133"/>
      <c r="BC340" s="133"/>
      <c r="BD340" s="133"/>
      <c r="BE340" s="133"/>
      <c r="BF340" s="133"/>
      <c r="BG340" s="133"/>
      <c r="BH340" s="133"/>
      <c r="BI340" s="133"/>
      <c r="BJ340" s="133"/>
      <c r="BK340" s="133"/>
      <c r="BL340" s="133"/>
      <c r="BM340" s="133"/>
      <c r="BN340" s="133"/>
      <c r="BO340" s="133"/>
      <c r="BP340" s="133"/>
      <c r="BQ340" s="133"/>
      <c r="BR340" s="133"/>
      <c r="BS340" s="133"/>
      <c r="BT340" s="133"/>
      <c r="BU340" s="133"/>
      <c r="BV340" s="133"/>
      <c r="BW340" s="133"/>
      <c r="BX340" s="133"/>
      <c r="BY340" s="133"/>
      <c r="BZ340" s="133"/>
    </row>
    <row r="341" spans="1:78" s="53" customFormat="1" ht="12.75" customHeight="1" x14ac:dyDescent="0.25">
      <c r="A341" s="53" t="str">
        <f>IF(D341="","",ROWS($A$1:A341))</f>
        <v/>
      </c>
      <c r="B341" s="56">
        <v>340</v>
      </c>
      <c r="C341" s="129" t="str">
        <f t="shared" si="5"/>
        <v/>
      </c>
      <c r="D341" s="129" t="str">
        <f>IFERROR(VLOOKUP($B341,'Section 2'!$C$16:$N$514,COLUMNS('Section 2'!$C$13:C$13),0),"")</f>
        <v/>
      </c>
      <c r="E341" s="130" t="str">
        <f>IF($D341="","",IF(ISBLANK(VLOOKUP($B341,'Section 2'!$C$16:$N$514,COLUMNS('Section 2'!$C$13:D$13),0)),"",VLOOKUP($B341,'Section 2'!$C$16:$N$514,COLUMNS('Section 2'!$C$13:D$13),0)))</f>
        <v/>
      </c>
      <c r="F341" s="129" t="str">
        <f>IF($D341="","",IF(ISBLANK(VLOOKUP($B341,'Section 2'!$C$16:$N$514,COLUMNS('Section 2'!$C$13:E$13),0)),"",VLOOKUP($B341,'Section 2'!$C$16:$N$514,COLUMNS('Section 2'!$C$13:E$13),0)))</f>
        <v/>
      </c>
      <c r="G341" s="129" t="str">
        <f>IF($D341="","",IF(ISBLANK(VLOOKUP($B341,'Section 2'!$C$16:$N$514,COLUMNS('Section 2'!$C$13:F$13),0)),"",VLOOKUP($B341,'Section 2'!$C$16:$N$514,COLUMNS('Section 2'!$C$13:F$13),0)))</f>
        <v/>
      </c>
      <c r="H341" s="129" t="str">
        <f>IF($D341="","",IF(ISBLANK(VLOOKUP($B341,'Section 2'!$C$16:$N$514,COLUMNS('Section 2'!$C$13:G$13),0)),"",VLOOKUP($B341,'Section 2'!$C$16:$N$514,COLUMNS('Section 2'!$C$13:G$13),0)))</f>
        <v/>
      </c>
      <c r="I341" s="129" t="str">
        <f>IF($D341="","",IF(ISBLANK(VLOOKUP($B341,'Section 2'!$C$16:$N$514,COLUMNS('Section 2'!$C$13:H$13),0)),"",VLOOKUP($B341,'Section 2'!$C$16:$N$514,COLUMNS('Section 2'!$C$13:H$13),0)))</f>
        <v/>
      </c>
      <c r="J341" s="129" t="str">
        <f>IF($D341="","",IF(ISBLANK(VLOOKUP($B341,'Section 2'!$C$16:$N$514,COLUMNS('Section 2'!$C$13:I$13),0)),"",VLOOKUP($B341,'Section 2'!$C$16:$N$514,COLUMNS('Section 2'!$C$13:I$13),0)))</f>
        <v/>
      </c>
      <c r="K341" s="129" t="str">
        <f>IF($D341="","",IF(ISBLANK(VLOOKUP($B341,'Section 2'!$C$16:$N$514,COLUMNS('Section 2'!$C$13:J$13),0)),"",VLOOKUP($B341,'Section 2'!$C$16:$N$514,COLUMNS('Section 2'!$C$13:J$13),0)))</f>
        <v/>
      </c>
      <c r="L341" s="129" t="str">
        <f>IF($D341="","",IF(ISBLANK(VLOOKUP($B341,'Section 2'!$C$16:$N$514,COLUMNS('Section 2'!$C$13:K$13),0)),"",VLOOKUP($B341,'Section 2'!$C$16:$N$514,COLUMNS('Section 2'!$C$13:K$13),0)))</f>
        <v/>
      </c>
      <c r="M341" s="129" t="str">
        <f>IF($D341="","",IF(ISBLANK(VLOOKUP($B341,'Section 2'!$C$16:$N$514,COLUMNS('Section 2'!$C$13:L$13),0)),"",VLOOKUP($B341,'Section 2'!$C$16:$N$514,COLUMNS('Section 2'!$C$13:L$13),0)))</f>
        <v/>
      </c>
      <c r="N341" s="129" t="str">
        <f>IF($D341="","",IF(ISBLANK(VLOOKUP($B341,'Section 2'!$C$16:$N$514,COLUMNS('Section 2'!$C$13:M$13),0)),"",VLOOKUP($B341,'Section 2'!$C$16:$N$514,COLUMNS('Section 2'!$C$13:M$13),0)))</f>
        <v/>
      </c>
      <c r="O341" s="130" t="str">
        <f>IF($M341=Lists!$K$4,IF(ISBLANK(VLOOKUP($B341,'Section 2'!$C$16:$N$514,COLUMNS('Section 2'!$C$13:N$13),0)),"",VLOOKUP($B341,'Section 2'!$C$16:$N$514,COLUMNS('Section 2'!$C$13:N$13),0)),"")</f>
        <v/>
      </c>
      <c r="P341" s="133"/>
      <c r="Q341" s="133"/>
      <c r="R341" s="133"/>
      <c r="S341" s="133"/>
      <c r="T341" s="133"/>
      <c r="U341" s="133"/>
      <c r="V341" s="133"/>
      <c r="W341" s="133"/>
      <c r="X341" s="133"/>
      <c r="Y341" s="133"/>
      <c r="Z341" s="133"/>
      <c r="AA341" s="133"/>
      <c r="AB341" s="133"/>
      <c r="AC341" s="133"/>
      <c r="AD341" s="133"/>
      <c r="AE341" s="133"/>
      <c r="AF341" s="133"/>
      <c r="AG341" s="133"/>
      <c r="AH341" s="133"/>
      <c r="AI341" s="133"/>
      <c r="AJ341" s="133"/>
      <c r="AK341" s="133"/>
      <c r="AL341" s="133"/>
      <c r="AM341" s="133"/>
      <c r="AN341" s="133"/>
      <c r="AO341" s="133"/>
      <c r="AP341" s="133"/>
      <c r="AQ341" s="133"/>
      <c r="AR341" s="133"/>
      <c r="AS341" s="133"/>
      <c r="AT341" s="133"/>
      <c r="AU341" s="133"/>
      <c r="AV341" s="133"/>
      <c r="AW341" s="133"/>
      <c r="AX341" s="133"/>
      <c r="AY341" s="133"/>
      <c r="AZ341" s="133"/>
      <c r="BA341" s="133"/>
      <c r="BB341" s="133"/>
      <c r="BC341" s="133"/>
      <c r="BD341" s="133"/>
      <c r="BE341" s="133"/>
      <c r="BF341" s="133"/>
      <c r="BG341" s="133"/>
      <c r="BH341" s="133"/>
      <c r="BI341" s="133"/>
      <c r="BJ341" s="133"/>
      <c r="BK341" s="133"/>
      <c r="BL341" s="133"/>
      <c r="BM341" s="133"/>
      <c r="BN341" s="133"/>
      <c r="BO341" s="133"/>
      <c r="BP341" s="133"/>
      <c r="BQ341" s="133"/>
      <c r="BR341" s="133"/>
      <c r="BS341" s="133"/>
      <c r="BT341" s="133"/>
      <c r="BU341" s="133"/>
      <c r="BV341" s="133"/>
      <c r="BW341" s="133"/>
      <c r="BX341" s="133"/>
      <c r="BY341" s="133"/>
      <c r="BZ341" s="133"/>
    </row>
    <row r="342" spans="1:78" s="53" customFormat="1" ht="12.75" customHeight="1" x14ac:dyDescent="0.25">
      <c r="A342" s="53" t="str">
        <f>IF(D342="","",ROWS($A$1:A342))</f>
        <v/>
      </c>
      <c r="B342" s="56">
        <v>341</v>
      </c>
      <c r="C342" s="129" t="str">
        <f t="shared" si="5"/>
        <v/>
      </c>
      <c r="D342" s="129" t="str">
        <f>IFERROR(VLOOKUP($B342,'Section 2'!$C$16:$N$514,COLUMNS('Section 2'!$C$13:C$13),0),"")</f>
        <v/>
      </c>
      <c r="E342" s="130" t="str">
        <f>IF($D342="","",IF(ISBLANK(VLOOKUP($B342,'Section 2'!$C$16:$N$514,COLUMNS('Section 2'!$C$13:D$13),0)),"",VLOOKUP($B342,'Section 2'!$C$16:$N$514,COLUMNS('Section 2'!$C$13:D$13),0)))</f>
        <v/>
      </c>
      <c r="F342" s="129" t="str">
        <f>IF($D342="","",IF(ISBLANK(VLOOKUP($B342,'Section 2'!$C$16:$N$514,COLUMNS('Section 2'!$C$13:E$13),0)),"",VLOOKUP($B342,'Section 2'!$C$16:$N$514,COLUMNS('Section 2'!$C$13:E$13),0)))</f>
        <v/>
      </c>
      <c r="G342" s="129" t="str">
        <f>IF($D342="","",IF(ISBLANK(VLOOKUP($B342,'Section 2'!$C$16:$N$514,COLUMNS('Section 2'!$C$13:F$13),0)),"",VLOOKUP($B342,'Section 2'!$C$16:$N$514,COLUMNS('Section 2'!$C$13:F$13),0)))</f>
        <v/>
      </c>
      <c r="H342" s="129" t="str">
        <f>IF($D342="","",IF(ISBLANK(VLOOKUP($B342,'Section 2'!$C$16:$N$514,COLUMNS('Section 2'!$C$13:G$13),0)),"",VLOOKUP($B342,'Section 2'!$C$16:$N$514,COLUMNS('Section 2'!$C$13:G$13),0)))</f>
        <v/>
      </c>
      <c r="I342" s="129" t="str">
        <f>IF($D342="","",IF(ISBLANK(VLOOKUP($B342,'Section 2'!$C$16:$N$514,COLUMNS('Section 2'!$C$13:H$13),0)),"",VLOOKUP($B342,'Section 2'!$C$16:$N$514,COLUMNS('Section 2'!$C$13:H$13),0)))</f>
        <v/>
      </c>
      <c r="J342" s="129" t="str">
        <f>IF($D342="","",IF(ISBLANK(VLOOKUP($B342,'Section 2'!$C$16:$N$514,COLUMNS('Section 2'!$C$13:I$13),0)),"",VLOOKUP($B342,'Section 2'!$C$16:$N$514,COLUMNS('Section 2'!$C$13:I$13),0)))</f>
        <v/>
      </c>
      <c r="K342" s="129" t="str">
        <f>IF($D342="","",IF(ISBLANK(VLOOKUP($B342,'Section 2'!$C$16:$N$514,COLUMNS('Section 2'!$C$13:J$13),0)),"",VLOOKUP($B342,'Section 2'!$C$16:$N$514,COLUMNS('Section 2'!$C$13:J$13),0)))</f>
        <v/>
      </c>
      <c r="L342" s="129" t="str">
        <f>IF($D342="","",IF(ISBLANK(VLOOKUP($B342,'Section 2'!$C$16:$N$514,COLUMNS('Section 2'!$C$13:K$13),0)),"",VLOOKUP($B342,'Section 2'!$C$16:$N$514,COLUMNS('Section 2'!$C$13:K$13),0)))</f>
        <v/>
      </c>
      <c r="M342" s="129" t="str">
        <f>IF($D342="","",IF(ISBLANK(VLOOKUP($B342,'Section 2'!$C$16:$N$514,COLUMNS('Section 2'!$C$13:L$13),0)),"",VLOOKUP($B342,'Section 2'!$C$16:$N$514,COLUMNS('Section 2'!$C$13:L$13),0)))</f>
        <v/>
      </c>
      <c r="N342" s="129" t="str">
        <f>IF($D342="","",IF(ISBLANK(VLOOKUP($B342,'Section 2'!$C$16:$N$514,COLUMNS('Section 2'!$C$13:M$13),0)),"",VLOOKUP($B342,'Section 2'!$C$16:$N$514,COLUMNS('Section 2'!$C$13:M$13),0)))</f>
        <v/>
      </c>
      <c r="O342" s="130" t="str">
        <f>IF($M342=Lists!$K$4,IF(ISBLANK(VLOOKUP($B342,'Section 2'!$C$16:$N$514,COLUMNS('Section 2'!$C$13:N$13),0)),"",VLOOKUP($B342,'Section 2'!$C$16:$N$514,COLUMNS('Section 2'!$C$13:N$13),0)),"")</f>
        <v/>
      </c>
      <c r="P342" s="133"/>
      <c r="Q342" s="133"/>
      <c r="R342" s="133"/>
      <c r="S342" s="133"/>
      <c r="T342" s="133"/>
      <c r="U342" s="133"/>
      <c r="V342" s="133"/>
      <c r="W342" s="133"/>
      <c r="X342" s="133"/>
      <c r="Y342" s="133"/>
      <c r="Z342" s="133"/>
      <c r="AA342" s="133"/>
      <c r="AB342" s="133"/>
      <c r="AC342" s="133"/>
      <c r="AD342" s="133"/>
      <c r="AE342" s="133"/>
      <c r="AF342" s="133"/>
      <c r="AG342" s="133"/>
      <c r="AH342" s="133"/>
      <c r="AI342" s="133"/>
      <c r="AJ342" s="133"/>
      <c r="AK342" s="133"/>
      <c r="AL342" s="133"/>
      <c r="AM342" s="133"/>
      <c r="AN342" s="133"/>
      <c r="AO342" s="133"/>
      <c r="AP342" s="133"/>
      <c r="AQ342" s="133"/>
      <c r="AR342" s="133"/>
      <c r="AS342" s="133"/>
      <c r="AT342" s="133"/>
      <c r="AU342" s="133"/>
      <c r="AV342" s="133"/>
      <c r="AW342" s="133"/>
      <c r="AX342" s="133"/>
      <c r="AY342" s="133"/>
      <c r="AZ342" s="133"/>
      <c r="BA342" s="133"/>
      <c r="BB342" s="133"/>
      <c r="BC342" s="133"/>
      <c r="BD342" s="133"/>
      <c r="BE342" s="133"/>
      <c r="BF342" s="133"/>
      <c r="BG342" s="133"/>
      <c r="BH342" s="133"/>
      <c r="BI342" s="133"/>
      <c r="BJ342" s="133"/>
      <c r="BK342" s="133"/>
      <c r="BL342" s="133"/>
      <c r="BM342" s="133"/>
      <c r="BN342" s="133"/>
      <c r="BO342" s="133"/>
      <c r="BP342" s="133"/>
      <c r="BQ342" s="133"/>
      <c r="BR342" s="133"/>
      <c r="BS342" s="133"/>
      <c r="BT342" s="133"/>
      <c r="BU342" s="133"/>
      <c r="BV342" s="133"/>
      <c r="BW342" s="133"/>
      <c r="BX342" s="133"/>
      <c r="BY342" s="133"/>
      <c r="BZ342" s="133"/>
    </row>
    <row r="343" spans="1:78" s="53" customFormat="1" ht="12.75" customHeight="1" x14ac:dyDescent="0.25">
      <c r="A343" s="53" t="str">
        <f>IF(D343="","",ROWS($A$1:A343))</f>
        <v/>
      </c>
      <c r="B343" s="56">
        <v>342</v>
      </c>
      <c r="C343" s="129" t="str">
        <f t="shared" si="5"/>
        <v/>
      </c>
      <c r="D343" s="129" t="str">
        <f>IFERROR(VLOOKUP($B343,'Section 2'!$C$16:$N$514,COLUMNS('Section 2'!$C$13:C$13),0),"")</f>
        <v/>
      </c>
      <c r="E343" s="130" t="str">
        <f>IF($D343="","",IF(ISBLANK(VLOOKUP($B343,'Section 2'!$C$16:$N$514,COLUMNS('Section 2'!$C$13:D$13),0)),"",VLOOKUP($B343,'Section 2'!$C$16:$N$514,COLUMNS('Section 2'!$C$13:D$13),0)))</f>
        <v/>
      </c>
      <c r="F343" s="129" t="str">
        <f>IF($D343="","",IF(ISBLANK(VLOOKUP($B343,'Section 2'!$C$16:$N$514,COLUMNS('Section 2'!$C$13:E$13),0)),"",VLOOKUP($B343,'Section 2'!$C$16:$N$514,COLUMNS('Section 2'!$C$13:E$13),0)))</f>
        <v/>
      </c>
      <c r="G343" s="129" t="str">
        <f>IF($D343="","",IF(ISBLANK(VLOOKUP($B343,'Section 2'!$C$16:$N$514,COLUMNS('Section 2'!$C$13:F$13),0)),"",VLOOKUP($B343,'Section 2'!$C$16:$N$514,COLUMNS('Section 2'!$C$13:F$13),0)))</f>
        <v/>
      </c>
      <c r="H343" s="129" t="str">
        <f>IF($D343="","",IF(ISBLANK(VLOOKUP($B343,'Section 2'!$C$16:$N$514,COLUMNS('Section 2'!$C$13:G$13),0)),"",VLOOKUP($B343,'Section 2'!$C$16:$N$514,COLUMNS('Section 2'!$C$13:G$13),0)))</f>
        <v/>
      </c>
      <c r="I343" s="129" t="str">
        <f>IF($D343="","",IF(ISBLANK(VLOOKUP($B343,'Section 2'!$C$16:$N$514,COLUMNS('Section 2'!$C$13:H$13),0)),"",VLOOKUP($B343,'Section 2'!$C$16:$N$514,COLUMNS('Section 2'!$C$13:H$13),0)))</f>
        <v/>
      </c>
      <c r="J343" s="129" t="str">
        <f>IF($D343="","",IF(ISBLANK(VLOOKUP($B343,'Section 2'!$C$16:$N$514,COLUMNS('Section 2'!$C$13:I$13),0)),"",VLOOKUP($B343,'Section 2'!$C$16:$N$514,COLUMNS('Section 2'!$C$13:I$13),0)))</f>
        <v/>
      </c>
      <c r="K343" s="129" t="str">
        <f>IF($D343="","",IF(ISBLANK(VLOOKUP($B343,'Section 2'!$C$16:$N$514,COLUMNS('Section 2'!$C$13:J$13),0)),"",VLOOKUP($B343,'Section 2'!$C$16:$N$514,COLUMNS('Section 2'!$C$13:J$13),0)))</f>
        <v/>
      </c>
      <c r="L343" s="129" t="str">
        <f>IF($D343="","",IF(ISBLANK(VLOOKUP($B343,'Section 2'!$C$16:$N$514,COLUMNS('Section 2'!$C$13:K$13),0)),"",VLOOKUP($B343,'Section 2'!$C$16:$N$514,COLUMNS('Section 2'!$C$13:K$13),0)))</f>
        <v/>
      </c>
      <c r="M343" s="129" t="str">
        <f>IF($D343="","",IF(ISBLANK(VLOOKUP($B343,'Section 2'!$C$16:$N$514,COLUMNS('Section 2'!$C$13:L$13),0)),"",VLOOKUP($B343,'Section 2'!$C$16:$N$514,COLUMNS('Section 2'!$C$13:L$13),0)))</f>
        <v/>
      </c>
      <c r="N343" s="129" t="str">
        <f>IF($D343="","",IF(ISBLANK(VLOOKUP($B343,'Section 2'!$C$16:$N$514,COLUMNS('Section 2'!$C$13:M$13),0)),"",VLOOKUP($B343,'Section 2'!$C$16:$N$514,COLUMNS('Section 2'!$C$13:M$13),0)))</f>
        <v/>
      </c>
      <c r="O343" s="130" t="str">
        <f>IF($M343=Lists!$K$4,IF(ISBLANK(VLOOKUP($B343,'Section 2'!$C$16:$N$514,COLUMNS('Section 2'!$C$13:N$13),0)),"",VLOOKUP($B343,'Section 2'!$C$16:$N$514,COLUMNS('Section 2'!$C$13:N$13),0)),"")</f>
        <v/>
      </c>
      <c r="P343" s="133"/>
      <c r="Q343" s="133"/>
      <c r="R343" s="133"/>
      <c r="S343" s="133"/>
      <c r="T343" s="133"/>
      <c r="U343" s="133"/>
      <c r="V343" s="133"/>
      <c r="W343" s="133"/>
      <c r="X343" s="133"/>
      <c r="Y343" s="133"/>
      <c r="Z343" s="133"/>
      <c r="AA343" s="133"/>
      <c r="AB343" s="133"/>
      <c r="AC343" s="133"/>
      <c r="AD343" s="133"/>
      <c r="AE343" s="133"/>
      <c r="AF343" s="133"/>
      <c r="AG343" s="133"/>
      <c r="AH343" s="133"/>
      <c r="AI343" s="133"/>
      <c r="AJ343" s="133"/>
      <c r="AK343" s="133"/>
      <c r="AL343" s="133"/>
      <c r="AM343" s="133"/>
      <c r="AN343" s="133"/>
      <c r="AO343" s="133"/>
      <c r="AP343" s="133"/>
      <c r="AQ343" s="133"/>
      <c r="AR343" s="133"/>
      <c r="AS343" s="133"/>
      <c r="AT343" s="133"/>
      <c r="AU343" s="133"/>
      <c r="AV343" s="133"/>
      <c r="AW343" s="133"/>
      <c r="AX343" s="133"/>
      <c r="AY343" s="133"/>
      <c r="AZ343" s="133"/>
      <c r="BA343" s="133"/>
      <c r="BB343" s="133"/>
      <c r="BC343" s="133"/>
      <c r="BD343" s="133"/>
      <c r="BE343" s="133"/>
      <c r="BF343" s="133"/>
      <c r="BG343" s="133"/>
      <c r="BH343" s="133"/>
      <c r="BI343" s="133"/>
      <c r="BJ343" s="133"/>
      <c r="BK343" s="133"/>
      <c r="BL343" s="133"/>
      <c r="BM343" s="133"/>
      <c r="BN343" s="133"/>
      <c r="BO343" s="133"/>
      <c r="BP343" s="133"/>
      <c r="BQ343" s="133"/>
      <c r="BR343" s="133"/>
      <c r="BS343" s="133"/>
      <c r="BT343" s="133"/>
      <c r="BU343" s="133"/>
      <c r="BV343" s="133"/>
      <c r="BW343" s="133"/>
      <c r="BX343" s="133"/>
      <c r="BY343" s="133"/>
      <c r="BZ343" s="133"/>
    </row>
    <row r="344" spans="1:78" s="53" customFormat="1" ht="12.75" customHeight="1" x14ac:dyDescent="0.25">
      <c r="A344" s="53" t="str">
        <f>IF(D344="","",ROWS($A$1:A344))</f>
        <v/>
      </c>
      <c r="B344" s="56">
        <v>343</v>
      </c>
      <c r="C344" s="129" t="str">
        <f t="shared" si="5"/>
        <v/>
      </c>
      <c r="D344" s="129" t="str">
        <f>IFERROR(VLOOKUP($B344,'Section 2'!$C$16:$N$514,COLUMNS('Section 2'!$C$13:C$13),0),"")</f>
        <v/>
      </c>
      <c r="E344" s="130" t="str">
        <f>IF($D344="","",IF(ISBLANK(VLOOKUP($B344,'Section 2'!$C$16:$N$514,COLUMNS('Section 2'!$C$13:D$13),0)),"",VLOOKUP($B344,'Section 2'!$C$16:$N$514,COLUMNS('Section 2'!$C$13:D$13),0)))</f>
        <v/>
      </c>
      <c r="F344" s="129" t="str">
        <f>IF($D344="","",IF(ISBLANK(VLOOKUP($B344,'Section 2'!$C$16:$N$514,COLUMNS('Section 2'!$C$13:E$13),0)),"",VLOOKUP($B344,'Section 2'!$C$16:$N$514,COLUMNS('Section 2'!$C$13:E$13),0)))</f>
        <v/>
      </c>
      <c r="G344" s="129" t="str">
        <f>IF($D344="","",IF(ISBLANK(VLOOKUP($B344,'Section 2'!$C$16:$N$514,COLUMNS('Section 2'!$C$13:F$13),0)),"",VLOOKUP($B344,'Section 2'!$C$16:$N$514,COLUMNS('Section 2'!$C$13:F$13),0)))</f>
        <v/>
      </c>
      <c r="H344" s="129" t="str">
        <f>IF($D344="","",IF(ISBLANK(VLOOKUP($B344,'Section 2'!$C$16:$N$514,COLUMNS('Section 2'!$C$13:G$13),0)),"",VLOOKUP($B344,'Section 2'!$C$16:$N$514,COLUMNS('Section 2'!$C$13:G$13),0)))</f>
        <v/>
      </c>
      <c r="I344" s="129" t="str">
        <f>IF($D344="","",IF(ISBLANK(VLOOKUP($B344,'Section 2'!$C$16:$N$514,COLUMNS('Section 2'!$C$13:H$13),0)),"",VLOOKUP($B344,'Section 2'!$C$16:$N$514,COLUMNS('Section 2'!$C$13:H$13),0)))</f>
        <v/>
      </c>
      <c r="J344" s="129" t="str">
        <f>IF($D344="","",IF(ISBLANK(VLOOKUP($B344,'Section 2'!$C$16:$N$514,COLUMNS('Section 2'!$C$13:I$13),0)),"",VLOOKUP($B344,'Section 2'!$C$16:$N$514,COLUMNS('Section 2'!$C$13:I$13),0)))</f>
        <v/>
      </c>
      <c r="K344" s="129" t="str">
        <f>IF($D344="","",IF(ISBLANK(VLOOKUP($B344,'Section 2'!$C$16:$N$514,COLUMNS('Section 2'!$C$13:J$13),0)),"",VLOOKUP($B344,'Section 2'!$C$16:$N$514,COLUMNS('Section 2'!$C$13:J$13),0)))</f>
        <v/>
      </c>
      <c r="L344" s="129" t="str">
        <f>IF($D344="","",IF(ISBLANK(VLOOKUP($B344,'Section 2'!$C$16:$N$514,COLUMNS('Section 2'!$C$13:K$13),0)),"",VLOOKUP($B344,'Section 2'!$C$16:$N$514,COLUMNS('Section 2'!$C$13:K$13),0)))</f>
        <v/>
      </c>
      <c r="M344" s="129" t="str">
        <f>IF($D344="","",IF(ISBLANK(VLOOKUP($B344,'Section 2'!$C$16:$N$514,COLUMNS('Section 2'!$C$13:L$13),0)),"",VLOOKUP($B344,'Section 2'!$C$16:$N$514,COLUMNS('Section 2'!$C$13:L$13),0)))</f>
        <v/>
      </c>
      <c r="N344" s="129" t="str">
        <f>IF($D344="","",IF(ISBLANK(VLOOKUP($B344,'Section 2'!$C$16:$N$514,COLUMNS('Section 2'!$C$13:M$13),0)),"",VLOOKUP($B344,'Section 2'!$C$16:$N$514,COLUMNS('Section 2'!$C$13:M$13),0)))</f>
        <v/>
      </c>
      <c r="O344" s="130" t="str">
        <f>IF($M344=Lists!$K$4,IF(ISBLANK(VLOOKUP($B344,'Section 2'!$C$16:$N$514,COLUMNS('Section 2'!$C$13:N$13),0)),"",VLOOKUP($B344,'Section 2'!$C$16:$N$514,COLUMNS('Section 2'!$C$13:N$13),0)),"")</f>
        <v/>
      </c>
      <c r="P344" s="133"/>
      <c r="Q344" s="133"/>
      <c r="R344" s="133"/>
      <c r="S344" s="133"/>
      <c r="T344" s="133"/>
      <c r="U344" s="133"/>
      <c r="V344" s="133"/>
      <c r="W344" s="133"/>
      <c r="X344" s="133"/>
      <c r="Y344" s="133"/>
      <c r="Z344" s="133"/>
      <c r="AA344" s="133"/>
      <c r="AB344" s="133"/>
      <c r="AC344" s="133"/>
      <c r="AD344" s="133"/>
      <c r="AE344" s="133"/>
      <c r="AF344" s="133"/>
      <c r="AG344" s="133"/>
      <c r="AH344" s="133"/>
      <c r="AI344" s="133"/>
      <c r="AJ344" s="133"/>
      <c r="AK344" s="133"/>
      <c r="AL344" s="133"/>
      <c r="AM344" s="133"/>
      <c r="AN344" s="133"/>
      <c r="AO344" s="133"/>
      <c r="AP344" s="133"/>
      <c r="AQ344" s="133"/>
      <c r="AR344" s="133"/>
      <c r="AS344" s="133"/>
      <c r="AT344" s="133"/>
      <c r="AU344" s="133"/>
      <c r="AV344" s="133"/>
      <c r="AW344" s="133"/>
      <c r="AX344" s="133"/>
      <c r="AY344" s="133"/>
      <c r="AZ344" s="133"/>
      <c r="BA344" s="133"/>
      <c r="BB344" s="133"/>
      <c r="BC344" s="133"/>
      <c r="BD344" s="133"/>
      <c r="BE344" s="133"/>
      <c r="BF344" s="133"/>
      <c r="BG344" s="133"/>
      <c r="BH344" s="133"/>
      <c r="BI344" s="133"/>
      <c r="BJ344" s="133"/>
      <c r="BK344" s="133"/>
      <c r="BL344" s="133"/>
      <c r="BM344" s="133"/>
      <c r="BN344" s="133"/>
      <c r="BO344" s="133"/>
      <c r="BP344" s="133"/>
      <c r="BQ344" s="133"/>
      <c r="BR344" s="133"/>
      <c r="BS344" s="133"/>
      <c r="BT344" s="133"/>
      <c r="BU344" s="133"/>
      <c r="BV344" s="133"/>
      <c r="BW344" s="133"/>
      <c r="BX344" s="133"/>
      <c r="BY344" s="133"/>
      <c r="BZ344" s="133"/>
    </row>
    <row r="345" spans="1:78" s="53" customFormat="1" ht="12.75" customHeight="1" x14ac:dyDescent="0.25">
      <c r="A345" s="53" t="str">
        <f>IF(D345="","",ROWS($A$1:A345))</f>
        <v/>
      </c>
      <c r="B345" s="56">
        <v>344</v>
      </c>
      <c r="C345" s="129" t="str">
        <f t="shared" si="5"/>
        <v/>
      </c>
      <c r="D345" s="129" t="str">
        <f>IFERROR(VLOOKUP($B345,'Section 2'!$C$16:$N$514,COLUMNS('Section 2'!$C$13:C$13),0),"")</f>
        <v/>
      </c>
      <c r="E345" s="130" t="str">
        <f>IF($D345="","",IF(ISBLANK(VLOOKUP($B345,'Section 2'!$C$16:$N$514,COLUMNS('Section 2'!$C$13:D$13),0)),"",VLOOKUP($B345,'Section 2'!$C$16:$N$514,COLUMNS('Section 2'!$C$13:D$13),0)))</f>
        <v/>
      </c>
      <c r="F345" s="129" t="str">
        <f>IF($D345="","",IF(ISBLANK(VLOOKUP($B345,'Section 2'!$C$16:$N$514,COLUMNS('Section 2'!$C$13:E$13),0)),"",VLOOKUP($B345,'Section 2'!$C$16:$N$514,COLUMNS('Section 2'!$C$13:E$13),0)))</f>
        <v/>
      </c>
      <c r="G345" s="129" t="str">
        <f>IF($D345="","",IF(ISBLANK(VLOOKUP($B345,'Section 2'!$C$16:$N$514,COLUMNS('Section 2'!$C$13:F$13),0)),"",VLOOKUP($B345,'Section 2'!$C$16:$N$514,COLUMNS('Section 2'!$C$13:F$13),0)))</f>
        <v/>
      </c>
      <c r="H345" s="129" t="str">
        <f>IF($D345="","",IF(ISBLANK(VLOOKUP($B345,'Section 2'!$C$16:$N$514,COLUMNS('Section 2'!$C$13:G$13),0)),"",VLOOKUP($B345,'Section 2'!$C$16:$N$514,COLUMNS('Section 2'!$C$13:G$13),0)))</f>
        <v/>
      </c>
      <c r="I345" s="129" t="str">
        <f>IF($D345="","",IF(ISBLANK(VLOOKUP($B345,'Section 2'!$C$16:$N$514,COLUMNS('Section 2'!$C$13:H$13),0)),"",VLOOKUP($B345,'Section 2'!$C$16:$N$514,COLUMNS('Section 2'!$C$13:H$13),0)))</f>
        <v/>
      </c>
      <c r="J345" s="129" t="str">
        <f>IF($D345="","",IF(ISBLANK(VLOOKUP($B345,'Section 2'!$C$16:$N$514,COLUMNS('Section 2'!$C$13:I$13),0)),"",VLOOKUP($B345,'Section 2'!$C$16:$N$514,COLUMNS('Section 2'!$C$13:I$13),0)))</f>
        <v/>
      </c>
      <c r="K345" s="129" t="str">
        <f>IF($D345="","",IF(ISBLANK(VLOOKUP($B345,'Section 2'!$C$16:$N$514,COLUMNS('Section 2'!$C$13:J$13),0)),"",VLOOKUP($B345,'Section 2'!$C$16:$N$514,COLUMNS('Section 2'!$C$13:J$13),0)))</f>
        <v/>
      </c>
      <c r="L345" s="129" t="str">
        <f>IF($D345="","",IF(ISBLANK(VLOOKUP($B345,'Section 2'!$C$16:$N$514,COLUMNS('Section 2'!$C$13:K$13),0)),"",VLOOKUP($B345,'Section 2'!$C$16:$N$514,COLUMNS('Section 2'!$C$13:K$13),0)))</f>
        <v/>
      </c>
      <c r="M345" s="129" t="str">
        <f>IF($D345="","",IF(ISBLANK(VLOOKUP($B345,'Section 2'!$C$16:$N$514,COLUMNS('Section 2'!$C$13:L$13),0)),"",VLOOKUP($B345,'Section 2'!$C$16:$N$514,COLUMNS('Section 2'!$C$13:L$13),0)))</f>
        <v/>
      </c>
      <c r="N345" s="129" t="str">
        <f>IF($D345="","",IF(ISBLANK(VLOOKUP($B345,'Section 2'!$C$16:$N$514,COLUMNS('Section 2'!$C$13:M$13),0)),"",VLOOKUP($B345,'Section 2'!$C$16:$N$514,COLUMNS('Section 2'!$C$13:M$13),0)))</f>
        <v/>
      </c>
      <c r="O345" s="130" t="str">
        <f>IF($M345=Lists!$K$4,IF(ISBLANK(VLOOKUP($B345,'Section 2'!$C$16:$N$514,COLUMNS('Section 2'!$C$13:N$13),0)),"",VLOOKUP($B345,'Section 2'!$C$16:$N$514,COLUMNS('Section 2'!$C$13:N$13),0)),"")</f>
        <v/>
      </c>
      <c r="P345" s="133"/>
      <c r="Q345" s="133"/>
      <c r="R345" s="133"/>
      <c r="S345" s="133"/>
      <c r="T345" s="133"/>
      <c r="U345" s="133"/>
      <c r="V345" s="133"/>
      <c r="W345" s="133"/>
      <c r="X345" s="133"/>
      <c r="Y345" s="133"/>
      <c r="Z345" s="133"/>
      <c r="AA345" s="133"/>
      <c r="AB345" s="133"/>
      <c r="AC345" s="133"/>
      <c r="AD345" s="133"/>
      <c r="AE345" s="133"/>
      <c r="AF345" s="133"/>
      <c r="AG345" s="133"/>
      <c r="AH345" s="133"/>
      <c r="AI345" s="133"/>
      <c r="AJ345" s="133"/>
      <c r="AK345" s="133"/>
      <c r="AL345" s="133"/>
      <c r="AM345" s="133"/>
      <c r="AN345" s="133"/>
      <c r="AO345" s="133"/>
      <c r="AP345" s="133"/>
      <c r="AQ345" s="133"/>
      <c r="AR345" s="133"/>
      <c r="AS345" s="133"/>
      <c r="AT345" s="133"/>
      <c r="AU345" s="133"/>
      <c r="AV345" s="133"/>
      <c r="AW345" s="133"/>
      <c r="AX345" s="133"/>
      <c r="AY345" s="133"/>
      <c r="AZ345" s="133"/>
      <c r="BA345" s="133"/>
      <c r="BB345" s="133"/>
      <c r="BC345" s="133"/>
      <c r="BD345" s="133"/>
      <c r="BE345" s="133"/>
      <c r="BF345" s="133"/>
      <c r="BG345" s="133"/>
      <c r="BH345" s="133"/>
      <c r="BI345" s="133"/>
      <c r="BJ345" s="133"/>
      <c r="BK345" s="133"/>
      <c r="BL345" s="133"/>
      <c r="BM345" s="133"/>
      <c r="BN345" s="133"/>
      <c r="BO345" s="133"/>
      <c r="BP345" s="133"/>
      <c r="BQ345" s="133"/>
      <c r="BR345" s="133"/>
      <c r="BS345" s="133"/>
      <c r="BT345" s="133"/>
      <c r="BU345" s="133"/>
      <c r="BV345" s="133"/>
      <c r="BW345" s="133"/>
      <c r="BX345" s="133"/>
      <c r="BY345" s="133"/>
      <c r="BZ345" s="133"/>
    </row>
    <row r="346" spans="1:78" s="53" customFormat="1" ht="12.75" customHeight="1" x14ac:dyDescent="0.25">
      <c r="A346" s="53" t="str">
        <f>IF(D346="","",ROWS($A$1:A346))</f>
        <v/>
      </c>
      <c r="B346" s="56">
        <v>345</v>
      </c>
      <c r="C346" s="129" t="str">
        <f t="shared" si="5"/>
        <v/>
      </c>
      <c r="D346" s="129" t="str">
        <f>IFERROR(VLOOKUP($B346,'Section 2'!$C$16:$N$514,COLUMNS('Section 2'!$C$13:C$13),0),"")</f>
        <v/>
      </c>
      <c r="E346" s="130" t="str">
        <f>IF($D346="","",IF(ISBLANK(VLOOKUP($B346,'Section 2'!$C$16:$N$514,COLUMNS('Section 2'!$C$13:D$13),0)),"",VLOOKUP($B346,'Section 2'!$C$16:$N$514,COLUMNS('Section 2'!$C$13:D$13),0)))</f>
        <v/>
      </c>
      <c r="F346" s="129" t="str">
        <f>IF($D346="","",IF(ISBLANK(VLOOKUP($B346,'Section 2'!$C$16:$N$514,COLUMNS('Section 2'!$C$13:E$13),0)),"",VLOOKUP($B346,'Section 2'!$C$16:$N$514,COLUMNS('Section 2'!$C$13:E$13),0)))</f>
        <v/>
      </c>
      <c r="G346" s="129" t="str">
        <f>IF($D346="","",IF(ISBLANK(VLOOKUP($B346,'Section 2'!$C$16:$N$514,COLUMNS('Section 2'!$C$13:F$13),0)),"",VLOOKUP($B346,'Section 2'!$C$16:$N$514,COLUMNS('Section 2'!$C$13:F$13),0)))</f>
        <v/>
      </c>
      <c r="H346" s="129" t="str">
        <f>IF($D346="","",IF(ISBLANK(VLOOKUP($B346,'Section 2'!$C$16:$N$514,COLUMNS('Section 2'!$C$13:G$13),0)),"",VLOOKUP($B346,'Section 2'!$C$16:$N$514,COLUMNS('Section 2'!$C$13:G$13),0)))</f>
        <v/>
      </c>
      <c r="I346" s="129" t="str">
        <f>IF($D346="","",IF(ISBLANK(VLOOKUP($B346,'Section 2'!$C$16:$N$514,COLUMNS('Section 2'!$C$13:H$13),0)),"",VLOOKUP($B346,'Section 2'!$C$16:$N$514,COLUMNS('Section 2'!$C$13:H$13),0)))</f>
        <v/>
      </c>
      <c r="J346" s="129" t="str">
        <f>IF($D346="","",IF(ISBLANK(VLOOKUP($B346,'Section 2'!$C$16:$N$514,COLUMNS('Section 2'!$C$13:I$13),0)),"",VLOOKUP($B346,'Section 2'!$C$16:$N$514,COLUMNS('Section 2'!$C$13:I$13),0)))</f>
        <v/>
      </c>
      <c r="K346" s="129" t="str">
        <f>IF($D346="","",IF(ISBLANK(VLOOKUP($B346,'Section 2'!$C$16:$N$514,COLUMNS('Section 2'!$C$13:J$13),0)),"",VLOOKUP($B346,'Section 2'!$C$16:$N$514,COLUMNS('Section 2'!$C$13:J$13),0)))</f>
        <v/>
      </c>
      <c r="L346" s="129" t="str">
        <f>IF($D346="","",IF(ISBLANK(VLOOKUP($B346,'Section 2'!$C$16:$N$514,COLUMNS('Section 2'!$C$13:K$13),0)),"",VLOOKUP($B346,'Section 2'!$C$16:$N$514,COLUMNS('Section 2'!$C$13:K$13),0)))</f>
        <v/>
      </c>
      <c r="M346" s="129" t="str">
        <f>IF($D346="","",IF(ISBLANK(VLOOKUP($B346,'Section 2'!$C$16:$N$514,COLUMNS('Section 2'!$C$13:L$13),0)),"",VLOOKUP($B346,'Section 2'!$C$16:$N$514,COLUMNS('Section 2'!$C$13:L$13),0)))</f>
        <v/>
      </c>
      <c r="N346" s="129" t="str">
        <f>IF($D346="","",IF(ISBLANK(VLOOKUP($B346,'Section 2'!$C$16:$N$514,COLUMNS('Section 2'!$C$13:M$13),0)),"",VLOOKUP($B346,'Section 2'!$C$16:$N$514,COLUMNS('Section 2'!$C$13:M$13),0)))</f>
        <v/>
      </c>
      <c r="O346" s="130" t="str">
        <f>IF($M346=Lists!$K$4,IF(ISBLANK(VLOOKUP($B346,'Section 2'!$C$16:$N$514,COLUMNS('Section 2'!$C$13:N$13),0)),"",VLOOKUP($B346,'Section 2'!$C$16:$N$514,COLUMNS('Section 2'!$C$13:N$13),0)),"")</f>
        <v/>
      </c>
      <c r="P346" s="133"/>
      <c r="Q346" s="133"/>
      <c r="R346" s="133"/>
      <c r="S346" s="133"/>
      <c r="T346" s="133"/>
      <c r="U346" s="133"/>
      <c r="V346" s="133"/>
      <c r="W346" s="133"/>
      <c r="X346" s="133"/>
      <c r="Y346" s="133"/>
      <c r="Z346" s="133"/>
      <c r="AA346" s="133"/>
      <c r="AB346" s="133"/>
      <c r="AC346" s="133"/>
      <c r="AD346" s="133"/>
      <c r="AE346" s="133"/>
      <c r="AF346" s="133"/>
      <c r="AG346" s="133"/>
      <c r="AH346" s="133"/>
      <c r="AI346" s="133"/>
      <c r="AJ346" s="133"/>
      <c r="AK346" s="133"/>
      <c r="AL346" s="133"/>
      <c r="AM346" s="133"/>
      <c r="AN346" s="133"/>
      <c r="AO346" s="133"/>
      <c r="AP346" s="133"/>
      <c r="AQ346" s="133"/>
      <c r="AR346" s="133"/>
      <c r="AS346" s="133"/>
      <c r="AT346" s="133"/>
      <c r="AU346" s="133"/>
      <c r="AV346" s="133"/>
      <c r="AW346" s="133"/>
      <c r="AX346" s="133"/>
      <c r="AY346" s="133"/>
      <c r="AZ346" s="133"/>
      <c r="BA346" s="133"/>
      <c r="BB346" s="133"/>
      <c r="BC346" s="133"/>
      <c r="BD346" s="133"/>
      <c r="BE346" s="133"/>
      <c r="BF346" s="133"/>
      <c r="BG346" s="133"/>
      <c r="BH346" s="133"/>
      <c r="BI346" s="133"/>
      <c r="BJ346" s="133"/>
      <c r="BK346" s="133"/>
      <c r="BL346" s="133"/>
      <c r="BM346" s="133"/>
      <c r="BN346" s="133"/>
      <c r="BO346" s="133"/>
      <c r="BP346" s="133"/>
      <c r="BQ346" s="133"/>
      <c r="BR346" s="133"/>
      <c r="BS346" s="133"/>
      <c r="BT346" s="133"/>
      <c r="BU346" s="133"/>
      <c r="BV346" s="133"/>
      <c r="BW346" s="133"/>
      <c r="BX346" s="133"/>
      <c r="BY346" s="133"/>
      <c r="BZ346" s="133"/>
    </row>
    <row r="347" spans="1:78" s="53" customFormat="1" ht="12.75" customHeight="1" x14ac:dyDescent="0.25">
      <c r="A347" s="53" t="str">
        <f>IF(D347="","",ROWS($A$1:A347))</f>
        <v/>
      </c>
      <c r="B347" s="56">
        <v>346</v>
      </c>
      <c r="C347" s="129" t="str">
        <f t="shared" si="5"/>
        <v/>
      </c>
      <c r="D347" s="129" t="str">
        <f>IFERROR(VLOOKUP($B347,'Section 2'!$C$16:$N$514,COLUMNS('Section 2'!$C$13:C$13),0),"")</f>
        <v/>
      </c>
      <c r="E347" s="130" t="str">
        <f>IF($D347="","",IF(ISBLANK(VLOOKUP($B347,'Section 2'!$C$16:$N$514,COLUMNS('Section 2'!$C$13:D$13),0)),"",VLOOKUP($B347,'Section 2'!$C$16:$N$514,COLUMNS('Section 2'!$C$13:D$13),0)))</f>
        <v/>
      </c>
      <c r="F347" s="129" t="str">
        <f>IF($D347="","",IF(ISBLANK(VLOOKUP($B347,'Section 2'!$C$16:$N$514,COLUMNS('Section 2'!$C$13:E$13),0)),"",VLOOKUP($B347,'Section 2'!$C$16:$N$514,COLUMNS('Section 2'!$C$13:E$13),0)))</f>
        <v/>
      </c>
      <c r="G347" s="129" t="str">
        <f>IF($D347="","",IF(ISBLANK(VLOOKUP($B347,'Section 2'!$C$16:$N$514,COLUMNS('Section 2'!$C$13:F$13),0)),"",VLOOKUP($B347,'Section 2'!$C$16:$N$514,COLUMNS('Section 2'!$C$13:F$13),0)))</f>
        <v/>
      </c>
      <c r="H347" s="129" t="str">
        <f>IF($D347="","",IF(ISBLANK(VLOOKUP($B347,'Section 2'!$C$16:$N$514,COLUMNS('Section 2'!$C$13:G$13),0)),"",VLOOKUP($B347,'Section 2'!$C$16:$N$514,COLUMNS('Section 2'!$C$13:G$13),0)))</f>
        <v/>
      </c>
      <c r="I347" s="129" t="str">
        <f>IF($D347="","",IF(ISBLANK(VLOOKUP($B347,'Section 2'!$C$16:$N$514,COLUMNS('Section 2'!$C$13:H$13),0)),"",VLOOKUP($B347,'Section 2'!$C$16:$N$514,COLUMNS('Section 2'!$C$13:H$13),0)))</f>
        <v/>
      </c>
      <c r="J347" s="129" t="str">
        <f>IF($D347="","",IF(ISBLANK(VLOOKUP($B347,'Section 2'!$C$16:$N$514,COLUMNS('Section 2'!$C$13:I$13),0)),"",VLOOKUP($B347,'Section 2'!$C$16:$N$514,COLUMNS('Section 2'!$C$13:I$13),0)))</f>
        <v/>
      </c>
      <c r="K347" s="129" t="str">
        <f>IF($D347="","",IF(ISBLANK(VLOOKUP($B347,'Section 2'!$C$16:$N$514,COLUMNS('Section 2'!$C$13:J$13),0)),"",VLOOKUP($B347,'Section 2'!$C$16:$N$514,COLUMNS('Section 2'!$C$13:J$13),0)))</f>
        <v/>
      </c>
      <c r="L347" s="129" t="str">
        <f>IF($D347="","",IF(ISBLANK(VLOOKUP($B347,'Section 2'!$C$16:$N$514,COLUMNS('Section 2'!$C$13:K$13),0)),"",VLOOKUP($B347,'Section 2'!$C$16:$N$514,COLUMNS('Section 2'!$C$13:K$13),0)))</f>
        <v/>
      </c>
      <c r="M347" s="129" t="str">
        <f>IF($D347="","",IF(ISBLANK(VLOOKUP($B347,'Section 2'!$C$16:$N$514,COLUMNS('Section 2'!$C$13:L$13),0)),"",VLOOKUP($B347,'Section 2'!$C$16:$N$514,COLUMNS('Section 2'!$C$13:L$13),0)))</f>
        <v/>
      </c>
      <c r="N347" s="129" t="str">
        <f>IF($D347="","",IF(ISBLANK(VLOOKUP($B347,'Section 2'!$C$16:$N$514,COLUMNS('Section 2'!$C$13:M$13),0)),"",VLOOKUP($B347,'Section 2'!$C$16:$N$514,COLUMNS('Section 2'!$C$13:M$13),0)))</f>
        <v/>
      </c>
      <c r="O347" s="130" t="str">
        <f>IF($M347=Lists!$K$4,IF(ISBLANK(VLOOKUP($B347,'Section 2'!$C$16:$N$514,COLUMNS('Section 2'!$C$13:N$13),0)),"",VLOOKUP($B347,'Section 2'!$C$16:$N$514,COLUMNS('Section 2'!$C$13:N$13),0)),"")</f>
        <v/>
      </c>
      <c r="P347" s="133"/>
      <c r="Q347" s="133"/>
      <c r="R347" s="133"/>
      <c r="S347" s="133"/>
      <c r="T347" s="133"/>
      <c r="U347" s="133"/>
      <c r="V347" s="133"/>
      <c r="W347" s="133"/>
      <c r="X347" s="133"/>
      <c r="Y347" s="133"/>
      <c r="Z347" s="133"/>
      <c r="AA347" s="133"/>
      <c r="AB347" s="133"/>
      <c r="AC347" s="133"/>
      <c r="AD347" s="133"/>
      <c r="AE347" s="133"/>
      <c r="AF347" s="133"/>
      <c r="AG347" s="133"/>
      <c r="AH347" s="133"/>
      <c r="AI347" s="133"/>
      <c r="AJ347" s="133"/>
      <c r="AK347" s="133"/>
      <c r="AL347" s="133"/>
      <c r="AM347" s="133"/>
      <c r="AN347" s="133"/>
      <c r="AO347" s="133"/>
      <c r="AP347" s="133"/>
      <c r="AQ347" s="133"/>
      <c r="AR347" s="133"/>
      <c r="AS347" s="133"/>
      <c r="AT347" s="133"/>
      <c r="AU347" s="133"/>
      <c r="AV347" s="133"/>
      <c r="AW347" s="133"/>
      <c r="AX347" s="133"/>
      <c r="AY347" s="133"/>
      <c r="AZ347" s="133"/>
      <c r="BA347" s="133"/>
      <c r="BB347" s="133"/>
      <c r="BC347" s="133"/>
      <c r="BD347" s="133"/>
      <c r="BE347" s="133"/>
      <c r="BF347" s="133"/>
      <c r="BG347" s="133"/>
      <c r="BH347" s="133"/>
      <c r="BI347" s="133"/>
      <c r="BJ347" s="133"/>
      <c r="BK347" s="133"/>
      <c r="BL347" s="133"/>
      <c r="BM347" s="133"/>
      <c r="BN347" s="133"/>
      <c r="BO347" s="133"/>
      <c r="BP347" s="133"/>
      <c r="BQ347" s="133"/>
      <c r="BR347" s="133"/>
      <c r="BS347" s="133"/>
      <c r="BT347" s="133"/>
      <c r="BU347" s="133"/>
      <c r="BV347" s="133"/>
      <c r="BW347" s="133"/>
      <c r="BX347" s="133"/>
      <c r="BY347" s="133"/>
      <c r="BZ347" s="133"/>
    </row>
    <row r="348" spans="1:78" s="53" customFormat="1" ht="12.75" customHeight="1" x14ac:dyDescent="0.25">
      <c r="A348" s="53" t="str">
        <f>IF(D348="","",ROWS($A$1:A348))</f>
        <v/>
      </c>
      <c r="B348" s="56">
        <v>347</v>
      </c>
      <c r="C348" s="129" t="str">
        <f t="shared" si="5"/>
        <v/>
      </c>
      <c r="D348" s="129" t="str">
        <f>IFERROR(VLOOKUP($B348,'Section 2'!$C$16:$N$514,COLUMNS('Section 2'!$C$13:C$13),0),"")</f>
        <v/>
      </c>
      <c r="E348" s="130" t="str">
        <f>IF($D348="","",IF(ISBLANK(VLOOKUP($B348,'Section 2'!$C$16:$N$514,COLUMNS('Section 2'!$C$13:D$13),0)),"",VLOOKUP($B348,'Section 2'!$C$16:$N$514,COLUMNS('Section 2'!$C$13:D$13),0)))</f>
        <v/>
      </c>
      <c r="F348" s="129" t="str">
        <f>IF($D348="","",IF(ISBLANK(VLOOKUP($B348,'Section 2'!$C$16:$N$514,COLUMNS('Section 2'!$C$13:E$13),0)),"",VLOOKUP($B348,'Section 2'!$C$16:$N$514,COLUMNS('Section 2'!$C$13:E$13),0)))</f>
        <v/>
      </c>
      <c r="G348" s="129" t="str">
        <f>IF($D348="","",IF(ISBLANK(VLOOKUP($B348,'Section 2'!$C$16:$N$514,COLUMNS('Section 2'!$C$13:F$13),0)),"",VLOOKUP($B348,'Section 2'!$C$16:$N$514,COLUMNS('Section 2'!$C$13:F$13),0)))</f>
        <v/>
      </c>
      <c r="H348" s="129" t="str">
        <f>IF($D348="","",IF(ISBLANK(VLOOKUP($B348,'Section 2'!$C$16:$N$514,COLUMNS('Section 2'!$C$13:G$13),0)),"",VLOOKUP($B348,'Section 2'!$C$16:$N$514,COLUMNS('Section 2'!$C$13:G$13),0)))</f>
        <v/>
      </c>
      <c r="I348" s="129" t="str">
        <f>IF($D348="","",IF(ISBLANK(VLOOKUP($B348,'Section 2'!$C$16:$N$514,COLUMNS('Section 2'!$C$13:H$13),0)),"",VLOOKUP($B348,'Section 2'!$C$16:$N$514,COLUMNS('Section 2'!$C$13:H$13),0)))</f>
        <v/>
      </c>
      <c r="J348" s="129" t="str">
        <f>IF($D348="","",IF(ISBLANK(VLOOKUP($B348,'Section 2'!$C$16:$N$514,COLUMNS('Section 2'!$C$13:I$13),0)),"",VLOOKUP($B348,'Section 2'!$C$16:$N$514,COLUMNS('Section 2'!$C$13:I$13),0)))</f>
        <v/>
      </c>
      <c r="K348" s="129" t="str">
        <f>IF($D348="","",IF(ISBLANK(VLOOKUP($B348,'Section 2'!$C$16:$N$514,COLUMNS('Section 2'!$C$13:J$13),0)),"",VLOOKUP($B348,'Section 2'!$C$16:$N$514,COLUMNS('Section 2'!$C$13:J$13),0)))</f>
        <v/>
      </c>
      <c r="L348" s="129" t="str">
        <f>IF($D348="","",IF(ISBLANK(VLOOKUP($B348,'Section 2'!$C$16:$N$514,COLUMNS('Section 2'!$C$13:K$13),0)),"",VLOOKUP($B348,'Section 2'!$C$16:$N$514,COLUMNS('Section 2'!$C$13:K$13),0)))</f>
        <v/>
      </c>
      <c r="M348" s="129" t="str">
        <f>IF($D348="","",IF(ISBLANK(VLOOKUP($B348,'Section 2'!$C$16:$N$514,COLUMNS('Section 2'!$C$13:L$13),0)),"",VLOOKUP($B348,'Section 2'!$C$16:$N$514,COLUMNS('Section 2'!$C$13:L$13),0)))</f>
        <v/>
      </c>
      <c r="N348" s="129" t="str">
        <f>IF($D348="","",IF(ISBLANK(VLOOKUP($B348,'Section 2'!$C$16:$N$514,COLUMNS('Section 2'!$C$13:M$13),0)),"",VLOOKUP($B348,'Section 2'!$C$16:$N$514,COLUMNS('Section 2'!$C$13:M$13),0)))</f>
        <v/>
      </c>
      <c r="O348" s="130" t="str">
        <f>IF($M348=Lists!$K$4,IF(ISBLANK(VLOOKUP($B348,'Section 2'!$C$16:$N$514,COLUMNS('Section 2'!$C$13:N$13),0)),"",VLOOKUP($B348,'Section 2'!$C$16:$N$514,COLUMNS('Section 2'!$C$13:N$13),0)),"")</f>
        <v/>
      </c>
      <c r="P348" s="133"/>
      <c r="Q348" s="133"/>
      <c r="R348" s="133"/>
      <c r="S348" s="133"/>
      <c r="T348" s="133"/>
      <c r="U348" s="133"/>
      <c r="V348" s="133"/>
      <c r="W348" s="133"/>
      <c r="X348" s="133"/>
      <c r="Y348" s="133"/>
      <c r="Z348" s="133"/>
      <c r="AA348" s="133"/>
      <c r="AB348" s="133"/>
      <c r="AC348" s="133"/>
      <c r="AD348" s="133"/>
      <c r="AE348" s="133"/>
      <c r="AF348" s="133"/>
      <c r="AG348" s="133"/>
      <c r="AH348" s="133"/>
      <c r="AI348" s="133"/>
      <c r="AJ348" s="133"/>
      <c r="AK348" s="133"/>
      <c r="AL348" s="133"/>
      <c r="AM348" s="133"/>
      <c r="AN348" s="133"/>
      <c r="AO348" s="133"/>
      <c r="AP348" s="133"/>
      <c r="AQ348" s="133"/>
      <c r="AR348" s="133"/>
      <c r="AS348" s="133"/>
      <c r="AT348" s="133"/>
      <c r="AU348" s="133"/>
      <c r="AV348" s="133"/>
      <c r="AW348" s="133"/>
      <c r="AX348" s="133"/>
      <c r="AY348" s="133"/>
      <c r="AZ348" s="133"/>
      <c r="BA348" s="133"/>
      <c r="BB348" s="133"/>
      <c r="BC348" s="133"/>
      <c r="BD348" s="133"/>
      <c r="BE348" s="133"/>
      <c r="BF348" s="133"/>
      <c r="BG348" s="133"/>
      <c r="BH348" s="133"/>
      <c r="BI348" s="133"/>
      <c r="BJ348" s="133"/>
      <c r="BK348" s="133"/>
      <c r="BL348" s="133"/>
      <c r="BM348" s="133"/>
      <c r="BN348" s="133"/>
      <c r="BO348" s="133"/>
      <c r="BP348" s="133"/>
      <c r="BQ348" s="133"/>
      <c r="BR348" s="133"/>
      <c r="BS348" s="133"/>
      <c r="BT348" s="133"/>
      <c r="BU348" s="133"/>
      <c r="BV348" s="133"/>
      <c r="BW348" s="133"/>
      <c r="BX348" s="133"/>
      <c r="BY348" s="133"/>
      <c r="BZ348" s="133"/>
    </row>
    <row r="349" spans="1:78" s="53" customFormat="1" ht="12.75" customHeight="1" x14ac:dyDescent="0.25">
      <c r="A349" s="53" t="str">
        <f>IF(D349="","",ROWS($A$1:A349))</f>
        <v/>
      </c>
      <c r="B349" s="56">
        <v>348</v>
      </c>
      <c r="C349" s="129" t="str">
        <f t="shared" si="5"/>
        <v/>
      </c>
      <c r="D349" s="129" t="str">
        <f>IFERROR(VLOOKUP($B349,'Section 2'!$C$16:$N$514,COLUMNS('Section 2'!$C$13:C$13),0),"")</f>
        <v/>
      </c>
      <c r="E349" s="130" t="str">
        <f>IF($D349="","",IF(ISBLANK(VLOOKUP($B349,'Section 2'!$C$16:$N$514,COLUMNS('Section 2'!$C$13:D$13),0)),"",VLOOKUP($B349,'Section 2'!$C$16:$N$514,COLUMNS('Section 2'!$C$13:D$13),0)))</f>
        <v/>
      </c>
      <c r="F349" s="129" t="str">
        <f>IF($D349="","",IF(ISBLANK(VLOOKUP($B349,'Section 2'!$C$16:$N$514,COLUMNS('Section 2'!$C$13:E$13),0)),"",VLOOKUP($B349,'Section 2'!$C$16:$N$514,COLUMNS('Section 2'!$C$13:E$13),0)))</f>
        <v/>
      </c>
      <c r="G349" s="129" t="str">
        <f>IF($D349="","",IF(ISBLANK(VLOOKUP($B349,'Section 2'!$C$16:$N$514,COLUMNS('Section 2'!$C$13:F$13),0)),"",VLOOKUP($B349,'Section 2'!$C$16:$N$514,COLUMNS('Section 2'!$C$13:F$13),0)))</f>
        <v/>
      </c>
      <c r="H349" s="129" t="str">
        <f>IF($D349="","",IF(ISBLANK(VLOOKUP($B349,'Section 2'!$C$16:$N$514,COLUMNS('Section 2'!$C$13:G$13),0)),"",VLOOKUP($B349,'Section 2'!$C$16:$N$514,COLUMNS('Section 2'!$C$13:G$13),0)))</f>
        <v/>
      </c>
      <c r="I349" s="129" t="str">
        <f>IF($D349="","",IF(ISBLANK(VLOOKUP($B349,'Section 2'!$C$16:$N$514,COLUMNS('Section 2'!$C$13:H$13),0)),"",VLOOKUP($B349,'Section 2'!$C$16:$N$514,COLUMNS('Section 2'!$C$13:H$13),0)))</f>
        <v/>
      </c>
      <c r="J349" s="129" t="str">
        <f>IF($D349="","",IF(ISBLANK(VLOOKUP($B349,'Section 2'!$C$16:$N$514,COLUMNS('Section 2'!$C$13:I$13),0)),"",VLOOKUP($B349,'Section 2'!$C$16:$N$514,COLUMNS('Section 2'!$C$13:I$13),0)))</f>
        <v/>
      </c>
      <c r="K349" s="129" t="str">
        <f>IF($D349="","",IF(ISBLANK(VLOOKUP($B349,'Section 2'!$C$16:$N$514,COLUMNS('Section 2'!$C$13:J$13),0)),"",VLOOKUP($B349,'Section 2'!$C$16:$N$514,COLUMNS('Section 2'!$C$13:J$13),0)))</f>
        <v/>
      </c>
      <c r="L349" s="129" t="str">
        <f>IF($D349="","",IF(ISBLANK(VLOOKUP($B349,'Section 2'!$C$16:$N$514,COLUMNS('Section 2'!$C$13:K$13),0)),"",VLOOKUP($B349,'Section 2'!$C$16:$N$514,COLUMNS('Section 2'!$C$13:K$13),0)))</f>
        <v/>
      </c>
      <c r="M349" s="129" t="str">
        <f>IF($D349="","",IF(ISBLANK(VLOOKUP($B349,'Section 2'!$C$16:$N$514,COLUMNS('Section 2'!$C$13:L$13),0)),"",VLOOKUP($B349,'Section 2'!$C$16:$N$514,COLUMNS('Section 2'!$C$13:L$13),0)))</f>
        <v/>
      </c>
      <c r="N349" s="129" t="str">
        <f>IF($D349="","",IF(ISBLANK(VLOOKUP($B349,'Section 2'!$C$16:$N$514,COLUMNS('Section 2'!$C$13:M$13),0)),"",VLOOKUP($B349,'Section 2'!$C$16:$N$514,COLUMNS('Section 2'!$C$13:M$13),0)))</f>
        <v/>
      </c>
      <c r="O349" s="130" t="str">
        <f>IF($M349=Lists!$K$4,IF(ISBLANK(VLOOKUP($B349,'Section 2'!$C$16:$N$514,COLUMNS('Section 2'!$C$13:N$13),0)),"",VLOOKUP($B349,'Section 2'!$C$16:$N$514,COLUMNS('Section 2'!$C$13:N$13),0)),"")</f>
        <v/>
      </c>
      <c r="P349" s="133"/>
      <c r="Q349" s="133"/>
      <c r="R349" s="133"/>
      <c r="S349" s="133"/>
      <c r="T349" s="133"/>
      <c r="U349" s="133"/>
      <c r="V349" s="133"/>
      <c r="W349" s="133"/>
      <c r="X349" s="133"/>
      <c r="Y349" s="133"/>
      <c r="Z349" s="133"/>
      <c r="AA349" s="133"/>
      <c r="AB349" s="133"/>
      <c r="AC349" s="133"/>
      <c r="AD349" s="133"/>
      <c r="AE349" s="133"/>
      <c r="AF349" s="133"/>
      <c r="AG349" s="133"/>
      <c r="AH349" s="133"/>
      <c r="AI349" s="133"/>
      <c r="AJ349" s="133"/>
      <c r="AK349" s="133"/>
      <c r="AL349" s="133"/>
      <c r="AM349" s="133"/>
      <c r="AN349" s="133"/>
      <c r="AO349" s="133"/>
      <c r="AP349" s="133"/>
      <c r="AQ349" s="133"/>
      <c r="AR349" s="133"/>
      <c r="AS349" s="133"/>
      <c r="AT349" s="133"/>
      <c r="AU349" s="133"/>
      <c r="AV349" s="133"/>
      <c r="AW349" s="133"/>
      <c r="AX349" s="133"/>
      <c r="AY349" s="133"/>
      <c r="AZ349" s="133"/>
      <c r="BA349" s="133"/>
      <c r="BB349" s="133"/>
      <c r="BC349" s="133"/>
      <c r="BD349" s="133"/>
      <c r="BE349" s="133"/>
      <c r="BF349" s="133"/>
      <c r="BG349" s="133"/>
      <c r="BH349" s="133"/>
      <c r="BI349" s="133"/>
      <c r="BJ349" s="133"/>
      <c r="BK349" s="133"/>
      <c r="BL349" s="133"/>
      <c r="BM349" s="133"/>
      <c r="BN349" s="133"/>
      <c r="BO349" s="133"/>
      <c r="BP349" s="133"/>
      <c r="BQ349" s="133"/>
      <c r="BR349" s="133"/>
      <c r="BS349" s="133"/>
      <c r="BT349" s="133"/>
      <c r="BU349" s="133"/>
      <c r="BV349" s="133"/>
      <c r="BW349" s="133"/>
      <c r="BX349" s="133"/>
      <c r="BY349" s="133"/>
      <c r="BZ349" s="133"/>
    </row>
    <row r="350" spans="1:78" s="53" customFormat="1" ht="12.75" customHeight="1" x14ac:dyDescent="0.25">
      <c r="A350" s="53" t="str">
        <f>IF(D350="","",ROWS($A$1:A350))</f>
        <v/>
      </c>
      <c r="B350" s="56">
        <v>349</v>
      </c>
      <c r="C350" s="129" t="str">
        <f t="shared" si="5"/>
        <v/>
      </c>
      <c r="D350" s="129" t="str">
        <f>IFERROR(VLOOKUP($B350,'Section 2'!$C$16:$N$514,COLUMNS('Section 2'!$C$13:C$13),0),"")</f>
        <v/>
      </c>
      <c r="E350" s="130" t="str">
        <f>IF($D350="","",IF(ISBLANK(VLOOKUP($B350,'Section 2'!$C$16:$N$514,COLUMNS('Section 2'!$C$13:D$13),0)),"",VLOOKUP($B350,'Section 2'!$C$16:$N$514,COLUMNS('Section 2'!$C$13:D$13),0)))</f>
        <v/>
      </c>
      <c r="F350" s="129" t="str">
        <f>IF($D350="","",IF(ISBLANK(VLOOKUP($B350,'Section 2'!$C$16:$N$514,COLUMNS('Section 2'!$C$13:E$13),0)),"",VLOOKUP($B350,'Section 2'!$C$16:$N$514,COLUMNS('Section 2'!$C$13:E$13),0)))</f>
        <v/>
      </c>
      <c r="G350" s="129" t="str">
        <f>IF($D350="","",IF(ISBLANK(VLOOKUP($B350,'Section 2'!$C$16:$N$514,COLUMNS('Section 2'!$C$13:F$13),0)),"",VLOOKUP($B350,'Section 2'!$C$16:$N$514,COLUMNS('Section 2'!$C$13:F$13),0)))</f>
        <v/>
      </c>
      <c r="H350" s="129" t="str">
        <f>IF($D350="","",IF(ISBLANK(VLOOKUP($B350,'Section 2'!$C$16:$N$514,COLUMNS('Section 2'!$C$13:G$13),0)),"",VLOOKUP($B350,'Section 2'!$C$16:$N$514,COLUMNS('Section 2'!$C$13:G$13),0)))</f>
        <v/>
      </c>
      <c r="I350" s="129" t="str">
        <f>IF($D350="","",IF(ISBLANK(VLOOKUP($B350,'Section 2'!$C$16:$N$514,COLUMNS('Section 2'!$C$13:H$13),0)),"",VLOOKUP($B350,'Section 2'!$C$16:$N$514,COLUMNS('Section 2'!$C$13:H$13),0)))</f>
        <v/>
      </c>
      <c r="J350" s="129" t="str">
        <f>IF($D350="","",IF(ISBLANK(VLOOKUP($B350,'Section 2'!$C$16:$N$514,COLUMNS('Section 2'!$C$13:I$13),0)),"",VLOOKUP($B350,'Section 2'!$C$16:$N$514,COLUMNS('Section 2'!$C$13:I$13),0)))</f>
        <v/>
      </c>
      <c r="K350" s="129" t="str">
        <f>IF($D350="","",IF(ISBLANK(VLOOKUP($B350,'Section 2'!$C$16:$N$514,COLUMNS('Section 2'!$C$13:J$13),0)),"",VLOOKUP($B350,'Section 2'!$C$16:$N$514,COLUMNS('Section 2'!$C$13:J$13),0)))</f>
        <v/>
      </c>
      <c r="L350" s="129" t="str">
        <f>IF($D350="","",IF(ISBLANK(VLOOKUP($B350,'Section 2'!$C$16:$N$514,COLUMNS('Section 2'!$C$13:K$13),0)),"",VLOOKUP($B350,'Section 2'!$C$16:$N$514,COLUMNS('Section 2'!$C$13:K$13),0)))</f>
        <v/>
      </c>
      <c r="M350" s="129" t="str">
        <f>IF($D350="","",IF(ISBLANK(VLOOKUP($B350,'Section 2'!$C$16:$N$514,COLUMNS('Section 2'!$C$13:L$13),0)),"",VLOOKUP($B350,'Section 2'!$C$16:$N$514,COLUMNS('Section 2'!$C$13:L$13),0)))</f>
        <v/>
      </c>
      <c r="N350" s="129" t="str">
        <f>IF($D350="","",IF(ISBLANK(VLOOKUP($B350,'Section 2'!$C$16:$N$514,COLUMNS('Section 2'!$C$13:M$13),0)),"",VLOOKUP($B350,'Section 2'!$C$16:$N$514,COLUMNS('Section 2'!$C$13:M$13),0)))</f>
        <v/>
      </c>
      <c r="O350" s="130" t="str">
        <f>IF($M350=Lists!$K$4,IF(ISBLANK(VLOOKUP($B350,'Section 2'!$C$16:$N$514,COLUMNS('Section 2'!$C$13:N$13),0)),"",VLOOKUP($B350,'Section 2'!$C$16:$N$514,COLUMNS('Section 2'!$C$13:N$13),0)),"")</f>
        <v/>
      </c>
      <c r="P350" s="133"/>
      <c r="Q350" s="133"/>
      <c r="R350" s="133"/>
      <c r="S350" s="133"/>
      <c r="T350" s="133"/>
      <c r="U350" s="133"/>
      <c r="V350" s="133"/>
      <c r="W350" s="133"/>
      <c r="X350" s="133"/>
      <c r="Y350" s="133"/>
      <c r="Z350" s="133"/>
      <c r="AA350" s="133"/>
      <c r="AB350" s="133"/>
      <c r="AC350" s="133"/>
      <c r="AD350" s="133"/>
      <c r="AE350" s="133"/>
      <c r="AF350" s="133"/>
      <c r="AG350" s="133"/>
      <c r="AH350" s="133"/>
      <c r="AI350" s="133"/>
      <c r="AJ350" s="133"/>
      <c r="AK350" s="133"/>
      <c r="AL350" s="133"/>
      <c r="AM350" s="133"/>
      <c r="AN350" s="133"/>
      <c r="AO350" s="133"/>
      <c r="AP350" s="133"/>
      <c r="AQ350" s="133"/>
      <c r="AR350" s="133"/>
      <c r="AS350" s="133"/>
      <c r="AT350" s="133"/>
      <c r="AU350" s="133"/>
      <c r="AV350" s="133"/>
      <c r="AW350" s="133"/>
      <c r="AX350" s="133"/>
      <c r="AY350" s="133"/>
      <c r="AZ350" s="133"/>
      <c r="BA350" s="133"/>
      <c r="BB350" s="133"/>
      <c r="BC350" s="133"/>
      <c r="BD350" s="133"/>
      <c r="BE350" s="133"/>
      <c r="BF350" s="133"/>
      <c r="BG350" s="133"/>
      <c r="BH350" s="133"/>
      <c r="BI350" s="133"/>
      <c r="BJ350" s="133"/>
      <c r="BK350" s="133"/>
      <c r="BL350" s="133"/>
      <c r="BM350" s="133"/>
      <c r="BN350" s="133"/>
      <c r="BO350" s="133"/>
      <c r="BP350" s="133"/>
      <c r="BQ350" s="133"/>
      <c r="BR350" s="133"/>
      <c r="BS350" s="133"/>
      <c r="BT350" s="133"/>
      <c r="BU350" s="133"/>
      <c r="BV350" s="133"/>
      <c r="BW350" s="133"/>
      <c r="BX350" s="133"/>
      <c r="BY350" s="133"/>
      <c r="BZ350" s="133"/>
    </row>
    <row r="351" spans="1:78" s="53" customFormat="1" ht="12.75" customHeight="1" x14ac:dyDescent="0.25">
      <c r="A351" s="53" t="str">
        <f>IF(D351="","",ROWS($A$1:A351))</f>
        <v/>
      </c>
      <c r="B351" s="56">
        <v>350</v>
      </c>
      <c r="C351" s="129" t="str">
        <f t="shared" si="5"/>
        <v/>
      </c>
      <c r="D351" s="129" t="str">
        <f>IFERROR(VLOOKUP($B351,'Section 2'!$C$16:$N$514,COLUMNS('Section 2'!$C$13:C$13),0),"")</f>
        <v/>
      </c>
      <c r="E351" s="130" t="str">
        <f>IF($D351="","",IF(ISBLANK(VLOOKUP($B351,'Section 2'!$C$16:$N$514,COLUMNS('Section 2'!$C$13:D$13),0)),"",VLOOKUP($B351,'Section 2'!$C$16:$N$514,COLUMNS('Section 2'!$C$13:D$13),0)))</f>
        <v/>
      </c>
      <c r="F351" s="129" t="str">
        <f>IF($D351="","",IF(ISBLANK(VLOOKUP($B351,'Section 2'!$C$16:$N$514,COLUMNS('Section 2'!$C$13:E$13),0)),"",VLOOKUP($B351,'Section 2'!$C$16:$N$514,COLUMNS('Section 2'!$C$13:E$13),0)))</f>
        <v/>
      </c>
      <c r="G351" s="129" t="str">
        <f>IF($D351="","",IF(ISBLANK(VLOOKUP($B351,'Section 2'!$C$16:$N$514,COLUMNS('Section 2'!$C$13:F$13),0)),"",VLOOKUP($B351,'Section 2'!$C$16:$N$514,COLUMNS('Section 2'!$C$13:F$13),0)))</f>
        <v/>
      </c>
      <c r="H351" s="129" t="str">
        <f>IF($D351="","",IF(ISBLANK(VLOOKUP($B351,'Section 2'!$C$16:$N$514,COLUMNS('Section 2'!$C$13:G$13),0)),"",VLOOKUP($B351,'Section 2'!$C$16:$N$514,COLUMNS('Section 2'!$C$13:G$13),0)))</f>
        <v/>
      </c>
      <c r="I351" s="129" t="str">
        <f>IF($D351="","",IF(ISBLANK(VLOOKUP($B351,'Section 2'!$C$16:$N$514,COLUMNS('Section 2'!$C$13:H$13),0)),"",VLOOKUP($B351,'Section 2'!$C$16:$N$514,COLUMNS('Section 2'!$C$13:H$13),0)))</f>
        <v/>
      </c>
      <c r="J351" s="129" t="str">
        <f>IF($D351="","",IF(ISBLANK(VLOOKUP($B351,'Section 2'!$C$16:$N$514,COLUMNS('Section 2'!$C$13:I$13),0)),"",VLOOKUP($B351,'Section 2'!$C$16:$N$514,COLUMNS('Section 2'!$C$13:I$13),0)))</f>
        <v/>
      </c>
      <c r="K351" s="129" t="str">
        <f>IF($D351="","",IF(ISBLANK(VLOOKUP($B351,'Section 2'!$C$16:$N$514,COLUMNS('Section 2'!$C$13:J$13),0)),"",VLOOKUP($B351,'Section 2'!$C$16:$N$514,COLUMNS('Section 2'!$C$13:J$13),0)))</f>
        <v/>
      </c>
      <c r="L351" s="129" t="str">
        <f>IF($D351="","",IF(ISBLANK(VLOOKUP($B351,'Section 2'!$C$16:$N$514,COLUMNS('Section 2'!$C$13:K$13),0)),"",VLOOKUP($B351,'Section 2'!$C$16:$N$514,COLUMNS('Section 2'!$C$13:K$13),0)))</f>
        <v/>
      </c>
      <c r="M351" s="129" t="str">
        <f>IF($D351="","",IF(ISBLANK(VLOOKUP($B351,'Section 2'!$C$16:$N$514,COLUMNS('Section 2'!$C$13:L$13),0)),"",VLOOKUP($B351,'Section 2'!$C$16:$N$514,COLUMNS('Section 2'!$C$13:L$13),0)))</f>
        <v/>
      </c>
      <c r="N351" s="129" t="str">
        <f>IF($D351="","",IF(ISBLANK(VLOOKUP($B351,'Section 2'!$C$16:$N$514,COLUMNS('Section 2'!$C$13:M$13),0)),"",VLOOKUP($B351,'Section 2'!$C$16:$N$514,COLUMNS('Section 2'!$C$13:M$13),0)))</f>
        <v/>
      </c>
      <c r="O351" s="130" t="str">
        <f>IF($M351=Lists!$K$4,IF(ISBLANK(VLOOKUP($B351,'Section 2'!$C$16:$N$514,COLUMNS('Section 2'!$C$13:N$13),0)),"",VLOOKUP($B351,'Section 2'!$C$16:$N$514,COLUMNS('Section 2'!$C$13:N$13),0)),"")</f>
        <v/>
      </c>
      <c r="P351" s="133"/>
      <c r="Q351" s="133"/>
      <c r="R351" s="133"/>
      <c r="S351" s="133"/>
      <c r="T351" s="133"/>
      <c r="U351" s="133"/>
      <c r="V351" s="133"/>
      <c r="W351" s="133"/>
      <c r="X351" s="133"/>
      <c r="Y351" s="133"/>
      <c r="Z351" s="133"/>
      <c r="AA351" s="133"/>
      <c r="AB351" s="133"/>
      <c r="AC351" s="133"/>
      <c r="AD351" s="133"/>
      <c r="AE351" s="133"/>
      <c r="AF351" s="133"/>
      <c r="AG351" s="133"/>
      <c r="AH351" s="133"/>
      <c r="AI351" s="133"/>
      <c r="AJ351" s="133"/>
      <c r="AK351" s="133"/>
      <c r="AL351" s="133"/>
      <c r="AM351" s="133"/>
      <c r="AN351" s="133"/>
      <c r="AO351" s="133"/>
      <c r="AP351" s="133"/>
      <c r="AQ351" s="133"/>
      <c r="AR351" s="133"/>
      <c r="AS351" s="133"/>
      <c r="AT351" s="133"/>
      <c r="AU351" s="133"/>
      <c r="AV351" s="133"/>
      <c r="AW351" s="133"/>
      <c r="AX351" s="133"/>
      <c r="AY351" s="133"/>
      <c r="AZ351" s="133"/>
      <c r="BA351" s="133"/>
      <c r="BB351" s="133"/>
      <c r="BC351" s="133"/>
      <c r="BD351" s="133"/>
      <c r="BE351" s="133"/>
      <c r="BF351" s="133"/>
      <c r="BG351" s="133"/>
      <c r="BH351" s="133"/>
      <c r="BI351" s="133"/>
      <c r="BJ351" s="133"/>
      <c r="BK351" s="133"/>
      <c r="BL351" s="133"/>
      <c r="BM351" s="133"/>
      <c r="BN351" s="133"/>
      <c r="BO351" s="133"/>
      <c r="BP351" s="133"/>
      <c r="BQ351" s="133"/>
      <c r="BR351" s="133"/>
      <c r="BS351" s="133"/>
      <c r="BT351" s="133"/>
      <c r="BU351" s="133"/>
      <c r="BV351" s="133"/>
      <c r="BW351" s="133"/>
      <c r="BX351" s="133"/>
      <c r="BY351" s="133"/>
      <c r="BZ351" s="133"/>
    </row>
    <row r="352" spans="1:78" s="53" customFormat="1" ht="12.75" customHeight="1" x14ac:dyDescent="0.25">
      <c r="A352" s="53" t="str">
        <f>IF(D352="","",ROWS($A$1:A352))</f>
        <v/>
      </c>
      <c r="B352" s="56">
        <v>351</v>
      </c>
      <c r="C352" s="129" t="str">
        <f t="shared" si="5"/>
        <v/>
      </c>
      <c r="D352" s="129" t="str">
        <f>IFERROR(VLOOKUP($B352,'Section 2'!$C$16:$N$514,COLUMNS('Section 2'!$C$13:C$13),0),"")</f>
        <v/>
      </c>
      <c r="E352" s="130" t="str">
        <f>IF($D352="","",IF(ISBLANK(VLOOKUP($B352,'Section 2'!$C$16:$N$514,COLUMNS('Section 2'!$C$13:D$13),0)),"",VLOOKUP($B352,'Section 2'!$C$16:$N$514,COLUMNS('Section 2'!$C$13:D$13),0)))</f>
        <v/>
      </c>
      <c r="F352" s="129" t="str">
        <f>IF($D352="","",IF(ISBLANK(VLOOKUP($B352,'Section 2'!$C$16:$N$514,COLUMNS('Section 2'!$C$13:E$13),0)),"",VLOOKUP($B352,'Section 2'!$C$16:$N$514,COLUMNS('Section 2'!$C$13:E$13),0)))</f>
        <v/>
      </c>
      <c r="G352" s="129" t="str">
        <f>IF($D352="","",IF(ISBLANK(VLOOKUP($B352,'Section 2'!$C$16:$N$514,COLUMNS('Section 2'!$C$13:F$13),0)),"",VLOOKUP($B352,'Section 2'!$C$16:$N$514,COLUMNS('Section 2'!$C$13:F$13),0)))</f>
        <v/>
      </c>
      <c r="H352" s="129" t="str">
        <f>IF($D352="","",IF(ISBLANK(VLOOKUP($B352,'Section 2'!$C$16:$N$514,COLUMNS('Section 2'!$C$13:G$13),0)),"",VLOOKUP($B352,'Section 2'!$C$16:$N$514,COLUMNS('Section 2'!$C$13:G$13),0)))</f>
        <v/>
      </c>
      <c r="I352" s="129" t="str">
        <f>IF($D352="","",IF(ISBLANK(VLOOKUP($B352,'Section 2'!$C$16:$N$514,COLUMNS('Section 2'!$C$13:H$13),0)),"",VLOOKUP($B352,'Section 2'!$C$16:$N$514,COLUMNS('Section 2'!$C$13:H$13),0)))</f>
        <v/>
      </c>
      <c r="J352" s="129" t="str">
        <f>IF($D352="","",IF(ISBLANK(VLOOKUP($B352,'Section 2'!$C$16:$N$514,COLUMNS('Section 2'!$C$13:I$13),0)),"",VLOOKUP($B352,'Section 2'!$C$16:$N$514,COLUMNS('Section 2'!$C$13:I$13),0)))</f>
        <v/>
      </c>
      <c r="K352" s="129" t="str">
        <f>IF($D352="","",IF(ISBLANK(VLOOKUP($B352,'Section 2'!$C$16:$N$514,COLUMNS('Section 2'!$C$13:J$13),0)),"",VLOOKUP($B352,'Section 2'!$C$16:$N$514,COLUMNS('Section 2'!$C$13:J$13),0)))</f>
        <v/>
      </c>
      <c r="L352" s="129" t="str">
        <f>IF($D352="","",IF(ISBLANK(VLOOKUP($B352,'Section 2'!$C$16:$N$514,COLUMNS('Section 2'!$C$13:K$13),0)),"",VLOOKUP($B352,'Section 2'!$C$16:$N$514,COLUMNS('Section 2'!$C$13:K$13),0)))</f>
        <v/>
      </c>
      <c r="M352" s="129" t="str">
        <f>IF($D352="","",IF(ISBLANK(VLOOKUP($B352,'Section 2'!$C$16:$N$514,COLUMNS('Section 2'!$C$13:L$13),0)),"",VLOOKUP($B352,'Section 2'!$C$16:$N$514,COLUMNS('Section 2'!$C$13:L$13),0)))</f>
        <v/>
      </c>
      <c r="N352" s="129" t="str">
        <f>IF($D352="","",IF(ISBLANK(VLOOKUP($B352,'Section 2'!$C$16:$N$514,COLUMNS('Section 2'!$C$13:M$13),0)),"",VLOOKUP($B352,'Section 2'!$C$16:$N$514,COLUMNS('Section 2'!$C$13:M$13),0)))</f>
        <v/>
      </c>
      <c r="O352" s="130" t="str">
        <f>IF($M352=Lists!$K$4,IF(ISBLANK(VLOOKUP($B352,'Section 2'!$C$16:$N$514,COLUMNS('Section 2'!$C$13:N$13),0)),"",VLOOKUP($B352,'Section 2'!$C$16:$N$514,COLUMNS('Section 2'!$C$13:N$13),0)),"")</f>
        <v/>
      </c>
      <c r="P352" s="133"/>
      <c r="Q352" s="133"/>
      <c r="R352" s="133"/>
      <c r="S352" s="133"/>
      <c r="T352" s="133"/>
      <c r="U352" s="133"/>
      <c r="V352" s="133"/>
      <c r="W352" s="133"/>
      <c r="X352" s="133"/>
      <c r="Y352" s="133"/>
      <c r="Z352" s="133"/>
      <c r="AA352" s="133"/>
      <c r="AB352" s="133"/>
      <c r="AC352" s="133"/>
      <c r="AD352" s="133"/>
      <c r="AE352" s="133"/>
      <c r="AF352" s="133"/>
      <c r="AG352" s="133"/>
      <c r="AH352" s="133"/>
      <c r="AI352" s="133"/>
      <c r="AJ352" s="133"/>
      <c r="AK352" s="133"/>
      <c r="AL352" s="133"/>
      <c r="AM352" s="133"/>
      <c r="AN352" s="133"/>
      <c r="AO352" s="133"/>
      <c r="AP352" s="133"/>
      <c r="AQ352" s="133"/>
      <c r="AR352" s="133"/>
      <c r="AS352" s="133"/>
      <c r="AT352" s="133"/>
      <c r="AU352" s="133"/>
      <c r="AV352" s="133"/>
      <c r="AW352" s="133"/>
      <c r="AX352" s="133"/>
      <c r="AY352" s="133"/>
      <c r="AZ352" s="133"/>
      <c r="BA352" s="133"/>
      <c r="BB352" s="133"/>
      <c r="BC352" s="133"/>
      <c r="BD352" s="133"/>
      <c r="BE352" s="133"/>
      <c r="BF352" s="133"/>
      <c r="BG352" s="133"/>
      <c r="BH352" s="133"/>
      <c r="BI352" s="133"/>
      <c r="BJ352" s="133"/>
      <c r="BK352" s="133"/>
      <c r="BL352" s="133"/>
      <c r="BM352" s="133"/>
      <c r="BN352" s="133"/>
      <c r="BO352" s="133"/>
      <c r="BP352" s="133"/>
      <c r="BQ352" s="133"/>
      <c r="BR352" s="133"/>
      <c r="BS352" s="133"/>
      <c r="BT352" s="133"/>
      <c r="BU352" s="133"/>
      <c r="BV352" s="133"/>
      <c r="BW352" s="133"/>
      <c r="BX352" s="133"/>
      <c r="BY352" s="133"/>
      <c r="BZ352" s="133"/>
    </row>
    <row r="353" spans="1:78" s="53" customFormat="1" ht="12.75" customHeight="1" x14ac:dyDescent="0.25">
      <c r="A353" s="53" t="str">
        <f>IF(D353="","",ROWS($A$1:A353))</f>
        <v/>
      </c>
      <c r="B353" s="56">
        <v>352</v>
      </c>
      <c r="C353" s="129" t="str">
        <f t="shared" si="5"/>
        <v/>
      </c>
      <c r="D353" s="129" t="str">
        <f>IFERROR(VLOOKUP($B353,'Section 2'!$C$16:$N$514,COLUMNS('Section 2'!$C$13:C$13),0),"")</f>
        <v/>
      </c>
      <c r="E353" s="130" t="str">
        <f>IF($D353="","",IF(ISBLANK(VLOOKUP($B353,'Section 2'!$C$16:$N$514,COLUMNS('Section 2'!$C$13:D$13),0)),"",VLOOKUP($B353,'Section 2'!$C$16:$N$514,COLUMNS('Section 2'!$C$13:D$13),0)))</f>
        <v/>
      </c>
      <c r="F353" s="129" t="str">
        <f>IF($D353="","",IF(ISBLANK(VLOOKUP($B353,'Section 2'!$C$16:$N$514,COLUMNS('Section 2'!$C$13:E$13),0)),"",VLOOKUP($B353,'Section 2'!$C$16:$N$514,COLUMNS('Section 2'!$C$13:E$13),0)))</f>
        <v/>
      </c>
      <c r="G353" s="129" t="str">
        <f>IF($D353="","",IF(ISBLANK(VLOOKUP($B353,'Section 2'!$C$16:$N$514,COLUMNS('Section 2'!$C$13:F$13),0)),"",VLOOKUP($B353,'Section 2'!$C$16:$N$514,COLUMNS('Section 2'!$C$13:F$13),0)))</f>
        <v/>
      </c>
      <c r="H353" s="129" t="str">
        <f>IF($D353="","",IF(ISBLANK(VLOOKUP($B353,'Section 2'!$C$16:$N$514,COLUMNS('Section 2'!$C$13:G$13),0)),"",VLOOKUP($B353,'Section 2'!$C$16:$N$514,COLUMNS('Section 2'!$C$13:G$13),0)))</f>
        <v/>
      </c>
      <c r="I353" s="129" t="str">
        <f>IF($D353="","",IF(ISBLANK(VLOOKUP($B353,'Section 2'!$C$16:$N$514,COLUMNS('Section 2'!$C$13:H$13),0)),"",VLOOKUP($B353,'Section 2'!$C$16:$N$514,COLUMNS('Section 2'!$C$13:H$13),0)))</f>
        <v/>
      </c>
      <c r="J353" s="129" t="str">
        <f>IF($D353="","",IF(ISBLANK(VLOOKUP($B353,'Section 2'!$C$16:$N$514,COLUMNS('Section 2'!$C$13:I$13),0)),"",VLOOKUP($B353,'Section 2'!$C$16:$N$514,COLUMNS('Section 2'!$C$13:I$13),0)))</f>
        <v/>
      </c>
      <c r="K353" s="129" t="str">
        <f>IF($D353="","",IF(ISBLANK(VLOOKUP($B353,'Section 2'!$C$16:$N$514,COLUMNS('Section 2'!$C$13:J$13),0)),"",VLOOKUP($B353,'Section 2'!$C$16:$N$514,COLUMNS('Section 2'!$C$13:J$13),0)))</f>
        <v/>
      </c>
      <c r="L353" s="129" t="str">
        <f>IF($D353="","",IF(ISBLANK(VLOOKUP($B353,'Section 2'!$C$16:$N$514,COLUMNS('Section 2'!$C$13:K$13),0)),"",VLOOKUP($B353,'Section 2'!$C$16:$N$514,COLUMNS('Section 2'!$C$13:K$13),0)))</f>
        <v/>
      </c>
      <c r="M353" s="129" t="str">
        <f>IF($D353="","",IF(ISBLANK(VLOOKUP($B353,'Section 2'!$C$16:$N$514,COLUMNS('Section 2'!$C$13:L$13),0)),"",VLOOKUP($B353,'Section 2'!$C$16:$N$514,COLUMNS('Section 2'!$C$13:L$13),0)))</f>
        <v/>
      </c>
      <c r="N353" s="129" t="str">
        <f>IF($D353="","",IF(ISBLANK(VLOOKUP($B353,'Section 2'!$C$16:$N$514,COLUMNS('Section 2'!$C$13:M$13),0)),"",VLOOKUP($B353,'Section 2'!$C$16:$N$514,COLUMNS('Section 2'!$C$13:M$13),0)))</f>
        <v/>
      </c>
      <c r="O353" s="130" t="str">
        <f>IF($M353=Lists!$K$4,IF(ISBLANK(VLOOKUP($B353,'Section 2'!$C$16:$N$514,COLUMNS('Section 2'!$C$13:N$13),0)),"",VLOOKUP($B353,'Section 2'!$C$16:$N$514,COLUMNS('Section 2'!$C$13:N$13),0)),"")</f>
        <v/>
      </c>
      <c r="P353" s="133"/>
      <c r="Q353" s="133"/>
      <c r="R353" s="133"/>
      <c r="S353" s="133"/>
      <c r="T353" s="133"/>
      <c r="U353" s="133"/>
      <c r="V353" s="133"/>
      <c r="W353" s="133"/>
      <c r="X353" s="133"/>
      <c r="Y353" s="133"/>
      <c r="Z353" s="133"/>
      <c r="AA353" s="133"/>
      <c r="AB353" s="133"/>
      <c r="AC353" s="133"/>
      <c r="AD353" s="133"/>
      <c r="AE353" s="133"/>
      <c r="AF353" s="133"/>
      <c r="AG353" s="133"/>
      <c r="AH353" s="133"/>
      <c r="AI353" s="133"/>
      <c r="AJ353" s="133"/>
      <c r="AK353" s="133"/>
      <c r="AL353" s="133"/>
      <c r="AM353" s="133"/>
      <c r="AN353" s="133"/>
      <c r="AO353" s="133"/>
      <c r="AP353" s="133"/>
      <c r="AQ353" s="133"/>
      <c r="AR353" s="133"/>
      <c r="AS353" s="133"/>
      <c r="AT353" s="133"/>
      <c r="AU353" s="133"/>
      <c r="AV353" s="133"/>
      <c r="AW353" s="133"/>
      <c r="AX353" s="133"/>
      <c r="AY353" s="133"/>
      <c r="AZ353" s="133"/>
      <c r="BA353" s="133"/>
      <c r="BB353" s="133"/>
      <c r="BC353" s="133"/>
      <c r="BD353" s="133"/>
      <c r="BE353" s="133"/>
      <c r="BF353" s="133"/>
      <c r="BG353" s="133"/>
      <c r="BH353" s="133"/>
      <c r="BI353" s="133"/>
      <c r="BJ353" s="133"/>
      <c r="BK353" s="133"/>
      <c r="BL353" s="133"/>
      <c r="BM353" s="133"/>
      <c r="BN353" s="133"/>
      <c r="BO353" s="133"/>
      <c r="BP353" s="133"/>
      <c r="BQ353" s="133"/>
      <c r="BR353" s="133"/>
      <c r="BS353" s="133"/>
      <c r="BT353" s="133"/>
      <c r="BU353" s="133"/>
      <c r="BV353" s="133"/>
      <c r="BW353" s="133"/>
      <c r="BX353" s="133"/>
      <c r="BY353" s="133"/>
      <c r="BZ353" s="133"/>
    </row>
    <row r="354" spans="1:78" s="53" customFormat="1" ht="12.75" customHeight="1" x14ac:dyDescent="0.25">
      <c r="A354" s="53" t="str">
        <f>IF(D354="","",ROWS($A$1:A354))</f>
        <v/>
      </c>
      <c r="B354" s="56">
        <v>353</v>
      </c>
      <c r="C354" s="129" t="str">
        <f t="shared" si="5"/>
        <v/>
      </c>
      <c r="D354" s="129" t="str">
        <f>IFERROR(VLOOKUP($B354,'Section 2'!$C$16:$N$514,COLUMNS('Section 2'!$C$13:C$13),0),"")</f>
        <v/>
      </c>
      <c r="E354" s="130" t="str">
        <f>IF($D354="","",IF(ISBLANK(VLOOKUP($B354,'Section 2'!$C$16:$N$514,COLUMNS('Section 2'!$C$13:D$13),0)),"",VLOOKUP($B354,'Section 2'!$C$16:$N$514,COLUMNS('Section 2'!$C$13:D$13),0)))</f>
        <v/>
      </c>
      <c r="F354" s="129" t="str">
        <f>IF($D354="","",IF(ISBLANK(VLOOKUP($B354,'Section 2'!$C$16:$N$514,COLUMNS('Section 2'!$C$13:E$13),0)),"",VLOOKUP($B354,'Section 2'!$C$16:$N$514,COLUMNS('Section 2'!$C$13:E$13),0)))</f>
        <v/>
      </c>
      <c r="G354" s="129" t="str">
        <f>IF($D354="","",IF(ISBLANK(VLOOKUP($B354,'Section 2'!$C$16:$N$514,COLUMNS('Section 2'!$C$13:F$13),0)),"",VLOOKUP($B354,'Section 2'!$C$16:$N$514,COLUMNS('Section 2'!$C$13:F$13),0)))</f>
        <v/>
      </c>
      <c r="H354" s="129" t="str">
        <f>IF($D354="","",IF(ISBLANK(VLOOKUP($B354,'Section 2'!$C$16:$N$514,COLUMNS('Section 2'!$C$13:G$13),0)),"",VLOOKUP($B354,'Section 2'!$C$16:$N$514,COLUMNS('Section 2'!$C$13:G$13),0)))</f>
        <v/>
      </c>
      <c r="I354" s="129" t="str">
        <f>IF($D354="","",IF(ISBLANK(VLOOKUP($B354,'Section 2'!$C$16:$N$514,COLUMNS('Section 2'!$C$13:H$13),0)),"",VLOOKUP($B354,'Section 2'!$C$16:$N$514,COLUMNS('Section 2'!$C$13:H$13),0)))</f>
        <v/>
      </c>
      <c r="J354" s="129" t="str">
        <f>IF($D354="","",IF(ISBLANK(VLOOKUP($B354,'Section 2'!$C$16:$N$514,COLUMNS('Section 2'!$C$13:I$13),0)),"",VLOOKUP($B354,'Section 2'!$C$16:$N$514,COLUMNS('Section 2'!$C$13:I$13),0)))</f>
        <v/>
      </c>
      <c r="K354" s="129" t="str">
        <f>IF($D354="","",IF(ISBLANK(VLOOKUP($B354,'Section 2'!$C$16:$N$514,COLUMNS('Section 2'!$C$13:J$13),0)),"",VLOOKUP($B354,'Section 2'!$C$16:$N$514,COLUMNS('Section 2'!$C$13:J$13),0)))</f>
        <v/>
      </c>
      <c r="L354" s="129" t="str">
        <f>IF($D354="","",IF(ISBLANK(VLOOKUP($B354,'Section 2'!$C$16:$N$514,COLUMNS('Section 2'!$C$13:K$13),0)),"",VLOOKUP($B354,'Section 2'!$C$16:$N$514,COLUMNS('Section 2'!$C$13:K$13),0)))</f>
        <v/>
      </c>
      <c r="M354" s="129" t="str">
        <f>IF($D354="","",IF(ISBLANK(VLOOKUP($B354,'Section 2'!$C$16:$N$514,COLUMNS('Section 2'!$C$13:L$13),0)),"",VLOOKUP($B354,'Section 2'!$C$16:$N$514,COLUMNS('Section 2'!$C$13:L$13),0)))</f>
        <v/>
      </c>
      <c r="N354" s="129" t="str">
        <f>IF($D354="","",IF(ISBLANK(VLOOKUP($B354,'Section 2'!$C$16:$N$514,COLUMNS('Section 2'!$C$13:M$13),0)),"",VLOOKUP($B354,'Section 2'!$C$16:$N$514,COLUMNS('Section 2'!$C$13:M$13),0)))</f>
        <v/>
      </c>
      <c r="O354" s="130" t="str">
        <f>IF($M354=Lists!$K$4,IF(ISBLANK(VLOOKUP($B354,'Section 2'!$C$16:$N$514,COLUMNS('Section 2'!$C$13:N$13),0)),"",VLOOKUP($B354,'Section 2'!$C$16:$N$514,COLUMNS('Section 2'!$C$13:N$13),0)),"")</f>
        <v/>
      </c>
      <c r="P354" s="133"/>
      <c r="Q354" s="133"/>
      <c r="R354" s="133"/>
      <c r="S354" s="133"/>
      <c r="T354" s="133"/>
      <c r="U354" s="133"/>
      <c r="V354" s="133"/>
      <c r="W354" s="133"/>
      <c r="X354" s="133"/>
      <c r="Y354" s="133"/>
      <c r="Z354" s="133"/>
      <c r="AA354" s="133"/>
      <c r="AB354" s="133"/>
      <c r="AC354" s="133"/>
      <c r="AD354" s="133"/>
      <c r="AE354" s="133"/>
      <c r="AF354" s="133"/>
      <c r="AG354" s="133"/>
      <c r="AH354" s="133"/>
      <c r="AI354" s="133"/>
      <c r="AJ354" s="133"/>
      <c r="AK354" s="133"/>
      <c r="AL354" s="133"/>
      <c r="AM354" s="133"/>
      <c r="AN354" s="133"/>
      <c r="AO354" s="133"/>
      <c r="AP354" s="133"/>
      <c r="AQ354" s="133"/>
      <c r="AR354" s="133"/>
      <c r="AS354" s="133"/>
      <c r="AT354" s="133"/>
      <c r="AU354" s="133"/>
      <c r="AV354" s="133"/>
      <c r="AW354" s="133"/>
      <c r="AX354" s="133"/>
      <c r="AY354" s="133"/>
      <c r="AZ354" s="133"/>
      <c r="BA354" s="133"/>
      <c r="BB354" s="133"/>
      <c r="BC354" s="133"/>
      <c r="BD354" s="133"/>
      <c r="BE354" s="133"/>
      <c r="BF354" s="133"/>
      <c r="BG354" s="133"/>
      <c r="BH354" s="133"/>
      <c r="BI354" s="133"/>
      <c r="BJ354" s="133"/>
      <c r="BK354" s="133"/>
      <c r="BL354" s="133"/>
      <c r="BM354" s="133"/>
      <c r="BN354" s="133"/>
      <c r="BO354" s="133"/>
      <c r="BP354" s="133"/>
      <c r="BQ354" s="133"/>
      <c r="BR354" s="133"/>
      <c r="BS354" s="133"/>
      <c r="BT354" s="133"/>
      <c r="BU354" s="133"/>
      <c r="BV354" s="133"/>
      <c r="BW354" s="133"/>
      <c r="BX354" s="133"/>
      <c r="BY354" s="133"/>
      <c r="BZ354" s="133"/>
    </row>
    <row r="355" spans="1:78" s="53" customFormat="1" ht="12.75" customHeight="1" x14ac:dyDescent="0.25">
      <c r="A355" s="53" t="str">
        <f>IF(D355="","",ROWS($A$1:A355))</f>
        <v/>
      </c>
      <c r="B355" s="56">
        <v>354</v>
      </c>
      <c r="C355" s="129" t="str">
        <f t="shared" si="5"/>
        <v/>
      </c>
      <c r="D355" s="129" t="str">
        <f>IFERROR(VLOOKUP($B355,'Section 2'!$C$16:$N$514,COLUMNS('Section 2'!$C$13:C$13),0),"")</f>
        <v/>
      </c>
      <c r="E355" s="130" t="str">
        <f>IF($D355="","",IF(ISBLANK(VLOOKUP($B355,'Section 2'!$C$16:$N$514,COLUMNS('Section 2'!$C$13:D$13),0)),"",VLOOKUP($B355,'Section 2'!$C$16:$N$514,COLUMNS('Section 2'!$C$13:D$13),0)))</f>
        <v/>
      </c>
      <c r="F355" s="129" t="str">
        <f>IF($D355="","",IF(ISBLANK(VLOOKUP($B355,'Section 2'!$C$16:$N$514,COLUMNS('Section 2'!$C$13:E$13),0)),"",VLOOKUP($B355,'Section 2'!$C$16:$N$514,COLUMNS('Section 2'!$C$13:E$13),0)))</f>
        <v/>
      </c>
      <c r="G355" s="129" t="str">
        <f>IF($D355="","",IF(ISBLANK(VLOOKUP($B355,'Section 2'!$C$16:$N$514,COLUMNS('Section 2'!$C$13:F$13),0)),"",VLOOKUP($B355,'Section 2'!$C$16:$N$514,COLUMNS('Section 2'!$C$13:F$13),0)))</f>
        <v/>
      </c>
      <c r="H355" s="129" t="str">
        <f>IF($D355="","",IF(ISBLANK(VLOOKUP($B355,'Section 2'!$C$16:$N$514,COLUMNS('Section 2'!$C$13:G$13),0)),"",VLOOKUP($B355,'Section 2'!$C$16:$N$514,COLUMNS('Section 2'!$C$13:G$13),0)))</f>
        <v/>
      </c>
      <c r="I355" s="129" t="str">
        <f>IF($D355="","",IF(ISBLANK(VLOOKUP($B355,'Section 2'!$C$16:$N$514,COLUMNS('Section 2'!$C$13:H$13),0)),"",VLOOKUP($B355,'Section 2'!$C$16:$N$514,COLUMNS('Section 2'!$C$13:H$13),0)))</f>
        <v/>
      </c>
      <c r="J355" s="129" t="str">
        <f>IF($D355="","",IF(ISBLANK(VLOOKUP($B355,'Section 2'!$C$16:$N$514,COLUMNS('Section 2'!$C$13:I$13),0)),"",VLOOKUP($B355,'Section 2'!$C$16:$N$514,COLUMNS('Section 2'!$C$13:I$13),0)))</f>
        <v/>
      </c>
      <c r="K355" s="129" t="str">
        <f>IF($D355="","",IF(ISBLANK(VLOOKUP($B355,'Section 2'!$C$16:$N$514,COLUMNS('Section 2'!$C$13:J$13),0)),"",VLOOKUP($B355,'Section 2'!$C$16:$N$514,COLUMNS('Section 2'!$C$13:J$13),0)))</f>
        <v/>
      </c>
      <c r="L355" s="129" t="str">
        <f>IF($D355="","",IF(ISBLANK(VLOOKUP($B355,'Section 2'!$C$16:$N$514,COLUMNS('Section 2'!$C$13:K$13),0)),"",VLOOKUP($B355,'Section 2'!$C$16:$N$514,COLUMNS('Section 2'!$C$13:K$13),0)))</f>
        <v/>
      </c>
      <c r="M355" s="129" t="str">
        <f>IF($D355="","",IF(ISBLANK(VLOOKUP($B355,'Section 2'!$C$16:$N$514,COLUMNS('Section 2'!$C$13:L$13),0)),"",VLOOKUP($B355,'Section 2'!$C$16:$N$514,COLUMNS('Section 2'!$C$13:L$13),0)))</f>
        <v/>
      </c>
      <c r="N355" s="129" t="str">
        <f>IF($D355="","",IF(ISBLANK(VLOOKUP($B355,'Section 2'!$C$16:$N$514,COLUMNS('Section 2'!$C$13:M$13),0)),"",VLOOKUP($B355,'Section 2'!$C$16:$N$514,COLUMNS('Section 2'!$C$13:M$13),0)))</f>
        <v/>
      </c>
      <c r="O355" s="130" t="str">
        <f>IF($M355=Lists!$K$4,IF(ISBLANK(VLOOKUP($B355,'Section 2'!$C$16:$N$514,COLUMNS('Section 2'!$C$13:N$13),0)),"",VLOOKUP($B355,'Section 2'!$C$16:$N$514,COLUMNS('Section 2'!$C$13:N$13),0)),"")</f>
        <v/>
      </c>
      <c r="P355" s="133"/>
      <c r="Q355" s="133"/>
      <c r="R355" s="133"/>
      <c r="S355" s="133"/>
      <c r="T355" s="133"/>
      <c r="U355" s="133"/>
      <c r="V355" s="133"/>
      <c r="W355" s="133"/>
      <c r="X355" s="133"/>
      <c r="Y355" s="133"/>
      <c r="Z355" s="133"/>
      <c r="AA355" s="133"/>
      <c r="AB355" s="133"/>
      <c r="AC355" s="133"/>
      <c r="AD355" s="133"/>
      <c r="AE355" s="133"/>
      <c r="AF355" s="133"/>
      <c r="AG355" s="133"/>
      <c r="AH355" s="133"/>
      <c r="AI355" s="133"/>
      <c r="AJ355" s="133"/>
      <c r="AK355" s="133"/>
      <c r="AL355" s="133"/>
      <c r="AM355" s="133"/>
      <c r="AN355" s="133"/>
      <c r="AO355" s="133"/>
      <c r="AP355" s="133"/>
      <c r="AQ355" s="133"/>
      <c r="AR355" s="133"/>
      <c r="AS355" s="133"/>
      <c r="AT355" s="133"/>
      <c r="AU355" s="133"/>
      <c r="AV355" s="133"/>
      <c r="AW355" s="133"/>
      <c r="AX355" s="133"/>
      <c r="AY355" s="133"/>
      <c r="AZ355" s="133"/>
      <c r="BA355" s="133"/>
      <c r="BB355" s="133"/>
      <c r="BC355" s="133"/>
      <c r="BD355" s="133"/>
      <c r="BE355" s="133"/>
      <c r="BF355" s="133"/>
      <c r="BG355" s="133"/>
      <c r="BH355" s="133"/>
      <c r="BI355" s="133"/>
      <c r="BJ355" s="133"/>
      <c r="BK355" s="133"/>
      <c r="BL355" s="133"/>
      <c r="BM355" s="133"/>
      <c r="BN355" s="133"/>
      <c r="BO355" s="133"/>
      <c r="BP355" s="133"/>
      <c r="BQ355" s="133"/>
      <c r="BR355" s="133"/>
      <c r="BS355" s="133"/>
      <c r="BT355" s="133"/>
      <c r="BU355" s="133"/>
      <c r="BV355" s="133"/>
      <c r="BW355" s="133"/>
      <c r="BX355" s="133"/>
      <c r="BY355" s="133"/>
      <c r="BZ355" s="133"/>
    </row>
    <row r="356" spans="1:78" s="53" customFormat="1" ht="12.75" customHeight="1" x14ac:dyDescent="0.25">
      <c r="A356" s="53" t="str">
        <f>IF(D356="","",ROWS($A$1:A356))</f>
        <v/>
      </c>
      <c r="B356" s="56">
        <v>355</v>
      </c>
      <c r="C356" s="129" t="str">
        <f t="shared" si="5"/>
        <v/>
      </c>
      <c r="D356" s="129" t="str">
        <f>IFERROR(VLOOKUP($B356,'Section 2'!$C$16:$N$514,COLUMNS('Section 2'!$C$13:C$13),0),"")</f>
        <v/>
      </c>
      <c r="E356" s="130" t="str">
        <f>IF($D356="","",IF(ISBLANK(VLOOKUP($B356,'Section 2'!$C$16:$N$514,COLUMNS('Section 2'!$C$13:D$13),0)),"",VLOOKUP($B356,'Section 2'!$C$16:$N$514,COLUMNS('Section 2'!$C$13:D$13),0)))</f>
        <v/>
      </c>
      <c r="F356" s="129" t="str">
        <f>IF($D356="","",IF(ISBLANK(VLOOKUP($B356,'Section 2'!$C$16:$N$514,COLUMNS('Section 2'!$C$13:E$13),0)),"",VLOOKUP($B356,'Section 2'!$C$16:$N$514,COLUMNS('Section 2'!$C$13:E$13),0)))</f>
        <v/>
      </c>
      <c r="G356" s="129" t="str">
        <f>IF($D356="","",IF(ISBLANK(VLOOKUP($B356,'Section 2'!$C$16:$N$514,COLUMNS('Section 2'!$C$13:F$13),0)),"",VLOOKUP($B356,'Section 2'!$C$16:$N$514,COLUMNS('Section 2'!$C$13:F$13),0)))</f>
        <v/>
      </c>
      <c r="H356" s="129" t="str">
        <f>IF($D356="","",IF(ISBLANK(VLOOKUP($B356,'Section 2'!$C$16:$N$514,COLUMNS('Section 2'!$C$13:G$13),0)),"",VLOOKUP($B356,'Section 2'!$C$16:$N$514,COLUMNS('Section 2'!$C$13:G$13),0)))</f>
        <v/>
      </c>
      <c r="I356" s="129" t="str">
        <f>IF($D356="","",IF(ISBLANK(VLOOKUP($B356,'Section 2'!$C$16:$N$514,COLUMNS('Section 2'!$C$13:H$13),0)),"",VLOOKUP($B356,'Section 2'!$C$16:$N$514,COLUMNS('Section 2'!$C$13:H$13),0)))</f>
        <v/>
      </c>
      <c r="J356" s="129" t="str">
        <f>IF($D356="","",IF(ISBLANK(VLOOKUP($B356,'Section 2'!$C$16:$N$514,COLUMNS('Section 2'!$C$13:I$13),0)),"",VLOOKUP($B356,'Section 2'!$C$16:$N$514,COLUMNS('Section 2'!$C$13:I$13),0)))</f>
        <v/>
      </c>
      <c r="K356" s="129" t="str">
        <f>IF($D356="","",IF(ISBLANK(VLOOKUP($B356,'Section 2'!$C$16:$N$514,COLUMNS('Section 2'!$C$13:J$13),0)),"",VLOOKUP($B356,'Section 2'!$C$16:$N$514,COLUMNS('Section 2'!$C$13:J$13),0)))</f>
        <v/>
      </c>
      <c r="L356" s="129" t="str">
        <f>IF($D356="","",IF(ISBLANK(VLOOKUP($B356,'Section 2'!$C$16:$N$514,COLUMNS('Section 2'!$C$13:K$13),0)),"",VLOOKUP($B356,'Section 2'!$C$16:$N$514,COLUMNS('Section 2'!$C$13:K$13),0)))</f>
        <v/>
      </c>
      <c r="M356" s="129" t="str">
        <f>IF($D356="","",IF(ISBLANK(VLOOKUP($B356,'Section 2'!$C$16:$N$514,COLUMNS('Section 2'!$C$13:L$13),0)),"",VLOOKUP($B356,'Section 2'!$C$16:$N$514,COLUMNS('Section 2'!$C$13:L$13),0)))</f>
        <v/>
      </c>
      <c r="N356" s="129" t="str">
        <f>IF($D356="","",IF(ISBLANK(VLOOKUP($B356,'Section 2'!$C$16:$N$514,COLUMNS('Section 2'!$C$13:M$13),0)),"",VLOOKUP($B356,'Section 2'!$C$16:$N$514,COLUMNS('Section 2'!$C$13:M$13),0)))</f>
        <v/>
      </c>
      <c r="O356" s="130" t="str">
        <f>IF($M356=Lists!$K$4,IF(ISBLANK(VLOOKUP($B356,'Section 2'!$C$16:$N$514,COLUMNS('Section 2'!$C$13:N$13),0)),"",VLOOKUP($B356,'Section 2'!$C$16:$N$514,COLUMNS('Section 2'!$C$13:N$13),0)),"")</f>
        <v/>
      </c>
      <c r="P356" s="133"/>
      <c r="Q356" s="133"/>
      <c r="R356" s="133"/>
      <c r="S356" s="133"/>
      <c r="T356" s="133"/>
      <c r="U356" s="133"/>
      <c r="V356" s="133"/>
      <c r="W356" s="133"/>
      <c r="X356" s="133"/>
      <c r="Y356" s="133"/>
      <c r="Z356" s="133"/>
      <c r="AA356" s="133"/>
      <c r="AB356" s="133"/>
      <c r="AC356" s="133"/>
      <c r="AD356" s="133"/>
      <c r="AE356" s="133"/>
      <c r="AF356" s="133"/>
      <c r="AG356" s="133"/>
      <c r="AH356" s="133"/>
      <c r="AI356" s="133"/>
      <c r="AJ356" s="133"/>
      <c r="AK356" s="133"/>
      <c r="AL356" s="133"/>
      <c r="AM356" s="133"/>
      <c r="AN356" s="133"/>
      <c r="AO356" s="133"/>
      <c r="AP356" s="133"/>
      <c r="AQ356" s="133"/>
      <c r="AR356" s="133"/>
      <c r="AS356" s="133"/>
      <c r="AT356" s="133"/>
      <c r="AU356" s="133"/>
      <c r="AV356" s="133"/>
      <c r="AW356" s="133"/>
      <c r="AX356" s="133"/>
      <c r="AY356" s="133"/>
      <c r="AZ356" s="133"/>
      <c r="BA356" s="133"/>
      <c r="BB356" s="133"/>
      <c r="BC356" s="133"/>
      <c r="BD356" s="133"/>
      <c r="BE356" s="133"/>
      <c r="BF356" s="133"/>
      <c r="BG356" s="133"/>
      <c r="BH356" s="133"/>
      <c r="BI356" s="133"/>
      <c r="BJ356" s="133"/>
      <c r="BK356" s="133"/>
      <c r="BL356" s="133"/>
      <c r="BM356" s="133"/>
      <c r="BN356" s="133"/>
      <c r="BO356" s="133"/>
      <c r="BP356" s="133"/>
      <c r="BQ356" s="133"/>
      <c r="BR356" s="133"/>
      <c r="BS356" s="133"/>
      <c r="BT356" s="133"/>
      <c r="BU356" s="133"/>
      <c r="BV356" s="133"/>
      <c r="BW356" s="133"/>
      <c r="BX356" s="133"/>
      <c r="BY356" s="133"/>
      <c r="BZ356" s="133"/>
    </row>
    <row r="357" spans="1:78" s="53" customFormat="1" ht="12.75" customHeight="1" x14ac:dyDescent="0.25">
      <c r="A357" s="53" t="str">
        <f>IF(D357="","",ROWS($A$1:A357))</f>
        <v/>
      </c>
      <c r="B357" s="56">
        <v>356</v>
      </c>
      <c r="C357" s="129" t="str">
        <f t="shared" si="5"/>
        <v/>
      </c>
      <c r="D357" s="129" t="str">
        <f>IFERROR(VLOOKUP($B357,'Section 2'!$C$16:$N$514,COLUMNS('Section 2'!$C$13:C$13),0),"")</f>
        <v/>
      </c>
      <c r="E357" s="130" t="str">
        <f>IF($D357="","",IF(ISBLANK(VLOOKUP($B357,'Section 2'!$C$16:$N$514,COLUMNS('Section 2'!$C$13:D$13),0)),"",VLOOKUP($B357,'Section 2'!$C$16:$N$514,COLUMNS('Section 2'!$C$13:D$13),0)))</f>
        <v/>
      </c>
      <c r="F357" s="129" t="str">
        <f>IF($D357="","",IF(ISBLANK(VLOOKUP($B357,'Section 2'!$C$16:$N$514,COLUMNS('Section 2'!$C$13:E$13),0)),"",VLOOKUP($B357,'Section 2'!$C$16:$N$514,COLUMNS('Section 2'!$C$13:E$13),0)))</f>
        <v/>
      </c>
      <c r="G357" s="129" t="str">
        <f>IF($D357="","",IF(ISBLANK(VLOOKUP($B357,'Section 2'!$C$16:$N$514,COLUMNS('Section 2'!$C$13:F$13),0)),"",VLOOKUP($B357,'Section 2'!$C$16:$N$514,COLUMNS('Section 2'!$C$13:F$13),0)))</f>
        <v/>
      </c>
      <c r="H357" s="129" t="str">
        <f>IF($D357="","",IF(ISBLANK(VLOOKUP($B357,'Section 2'!$C$16:$N$514,COLUMNS('Section 2'!$C$13:G$13),0)),"",VLOOKUP($B357,'Section 2'!$C$16:$N$514,COLUMNS('Section 2'!$C$13:G$13),0)))</f>
        <v/>
      </c>
      <c r="I357" s="129" t="str">
        <f>IF($D357="","",IF(ISBLANK(VLOOKUP($B357,'Section 2'!$C$16:$N$514,COLUMNS('Section 2'!$C$13:H$13),0)),"",VLOOKUP($B357,'Section 2'!$C$16:$N$514,COLUMNS('Section 2'!$C$13:H$13),0)))</f>
        <v/>
      </c>
      <c r="J357" s="129" t="str">
        <f>IF($D357="","",IF(ISBLANK(VLOOKUP($B357,'Section 2'!$C$16:$N$514,COLUMNS('Section 2'!$C$13:I$13),0)),"",VLOOKUP($B357,'Section 2'!$C$16:$N$514,COLUMNS('Section 2'!$C$13:I$13),0)))</f>
        <v/>
      </c>
      <c r="K357" s="129" t="str">
        <f>IF($D357="","",IF(ISBLANK(VLOOKUP($B357,'Section 2'!$C$16:$N$514,COLUMNS('Section 2'!$C$13:J$13),0)),"",VLOOKUP($B357,'Section 2'!$C$16:$N$514,COLUMNS('Section 2'!$C$13:J$13),0)))</f>
        <v/>
      </c>
      <c r="L357" s="129" t="str">
        <f>IF($D357="","",IF(ISBLANK(VLOOKUP($B357,'Section 2'!$C$16:$N$514,COLUMNS('Section 2'!$C$13:K$13),0)),"",VLOOKUP($B357,'Section 2'!$C$16:$N$514,COLUMNS('Section 2'!$C$13:K$13),0)))</f>
        <v/>
      </c>
      <c r="M357" s="129" t="str">
        <f>IF($D357="","",IF(ISBLANK(VLOOKUP($B357,'Section 2'!$C$16:$N$514,COLUMNS('Section 2'!$C$13:L$13),0)),"",VLOOKUP($B357,'Section 2'!$C$16:$N$514,COLUMNS('Section 2'!$C$13:L$13),0)))</f>
        <v/>
      </c>
      <c r="N357" s="129" t="str">
        <f>IF($D357="","",IF(ISBLANK(VLOOKUP($B357,'Section 2'!$C$16:$N$514,COLUMNS('Section 2'!$C$13:M$13),0)),"",VLOOKUP($B357,'Section 2'!$C$16:$N$514,COLUMNS('Section 2'!$C$13:M$13),0)))</f>
        <v/>
      </c>
      <c r="O357" s="130" t="str">
        <f>IF($M357=Lists!$K$4,IF(ISBLANK(VLOOKUP($B357,'Section 2'!$C$16:$N$514,COLUMNS('Section 2'!$C$13:N$13),0)),"",VLOOKUP($B357,'Section 2'!$C$16:$N$514,COLUMNS('Section 2'!$C$13:N$13),0)),"")</f>
        <v/>
      </c>
      <c r="P357" s="133"/>
      <c r="Q357" s="133"/>
      <c r="R357" s="133"/>
      <c r="S357" s="133"/>
      <c r="T357" s="133"/>
      <c r="U357" s="133"/>
      <c r="V357" s="133"/>
      <c r="W357" s="133"/>
      <c r="X357" s="133"/>
      <c r="Y357" s="133"/>
      <c r="Z357" s="133"/>
      <c r="AA357" s="133"/>
      <c r="AB357" s="133"/>
      <c r="AC357" s="133"/>
      <c r="AD357" s="133"/>
      <c r="AE357" s="133"/>
      <c r="AF357" s="133"/>
      <c r="AG357" s="133"/>
      <c r="AH357" s="133"/>
      <c r="AI357" s="133"/>
      <c r="AJ357" s="133"/>
      <c r="AK357" s="133"/>
      <c r="AL357" s="133"/>
      <c r="AM357" s="133"/>
      <c r="AN357" s="133"/>
      <c r="AO357" s="133"/>
      <c r="AP357" s="133"/>
      <c r="AQ357" s="133"/>
      <c r="AR357" s="133"/>
      <c r="AS357" s="133"/>
      <c r="AT357" s="133"/>
      <c r="AU357" s="133"/>
      <c r="AV357" s="133"/>
      <c r="AW357" s="133"/>
      <c r="AX357" s="133"/>
      <c r="AY357" s="133"/>
      <c r="AZ357" s="133"/>
      <c r="BA357" s="133"/>
      <c r="BB357" s="133"/>
      <c r="BC357" s="133"/>
      <c r="BD357" s="133"/>
      <c r="BE357" s="133"/>
      <c r="BF357" s="133"/>
      <c r="BG357" s="133"/>
      <c r="BH357" s="133"/>
      <c r="BI357" s="133"/>
      <c r="BJ357" s="133"/>
      <c r="BK357" s="133"/>
      <c r="BL357" s="133"/>
      <c r="BM357" s="133"/>
      <c r="BN357" s="133"/>
      <c r="BO357" s="133"/>
      <c r="BP357" s="133"/>
      <c r="BQ357" s="133"/>
      <c r="BR357" s="133"/>
      <c r="BS357" s="133"/>
      <c r="BT357" s="133"/>
      <c r="BU357" s="133"/>
      <c r="BV357" s="133"/>
      <c r="BW357" s="133"/>
      <c r="BX357" s="133"/>
      <c r="BY357" s="133"/>
      <c r="BZ357" s="133"/>
    </row>
    <row r="358" spans="1:78" s="53" customFormat="1" ht="12.75" customHeight="1" x14ac:dyDescent="0.25">
      <c r="A358" s="53" t="str">
        <f>IF(D358="","",ROWS($A$1:A358))</f>
        <v/>
      </c>
      <c r="B358" s="56">
        <v>357</v>
      </c>
      <c r="C358" s="129" t="str">
        <f t="shared" si="5"/>
        <v/>
      </c>
      <c r="D358" s="129" t="str">
        <f>IFERROR(VLOOKUP($B358,'Section 2'!$C$16:$N$514,COLUMNS('Section 2'!$C$13:C$13),0),"")</f>
        <v/>
      </c>
      <c r="E358" s="130" t="str">
        <f>IF($D358="","",IF(ISBLANK(VLOOKUP($B358,'Section 2'!$C$16:$N$514,COLUMNS('Section 2'!$C$13:D$13),0)),"",VLOOKUP($B358,'Section 2'!$C$16:$N$514,COLUMNS('Section 2'!$C$13:D$13),0)))</f>
        <v/>
      </c>
      <c r="F358" s="129" t="str">
        <f>IF($D358="","",IF(ISBLANK(VLOOKUP($B358,'Section 2'!$C$16:$N$514,COLUMNS('Section 2'!$C$13:E$13),0)),"",VLOOKUP($B358,'Section 2'!$C$16:$N$514,COLUMNS('Section 2'!$C$13:E$13),0)))</f>
        <v/>
      </c>
      <c r="G358" s="129" t="str">
        <f>IF($D358="","",IF(ISBLANK(VLOOKUP($B358,'Section 2'!$C$16:$N$514,COLUMNS('Section 2'!$C$13:F$13),0)),"",VLOOKUP($B358,'Section 2'!$C$16:$N$514,COLUMNS('Section 2'!$C$13:F$13),0)))</f>
        <v/>
      </c>
      <c r="H358" s="129" t="str">
        <f>IF($D358="","",IF(ISBLANK(VLOOKUP($B358,'Section 2'!$C$16:$N$514,COLUMNS('Section 2'!$C$13:G$13),0)),"",VLOOKUP($B358,'Section 2'!$C$16:$N$514,COLUMNS('Section 2'!$C$13:G$13),0)))</f>
        <v/>
      </c>
      <c r="I358" s="129" t="str">
        <f>IF($D358="","",IF(ISBLANK(VLOOKUP($B358,'Section 2'!$C$16:$N$514,COLUMNS('Section 2'!$C$13:H$13),0)),"",VLOOKUP($B358,'Section 2'!$C$16:$N$514,COLUMNS('Section 2'!$C$13:H$13),0)))</f>
        <v/>
      </c>
      <c r="J358" s="129" t="str">
        <f>IF($D358="","",IF(ISBLANK(VLOOKUP($B358,'Section 2'!$C$16:$N$514,COLUMNS('Section 2'!$C$13:I$13),0)),"",VLOOKUP($B358,'Section 2'!$C$16:$N$514,COLUMNS('Section 2'!$C$13:I$13),0)))</f>
        <v/>
      </c>
      <c r="K358" s="129" t="str">
        <f>IF($D358="","",IF(ISBLANK(VLOOKUP($B358,'Section 2'!$C$16:$N$514,COLUMNS('Section 2'!$C$13:J$13),0)),"",VLOOKUP($B358,'Section 2'!$C$16:$N$514,COLUMNS('Section 2'!$C$13:J$13),0)))</f>
        <v/>
      </c>
      <c r="L358" s="129" t="str">
        <f>IF($D358="","",IF(ISBLANK(VLOOKUP($B358,'Section 2'!$C$16:$N$514,COLUMNS('Section 2'!$C$13:K$13),0)),"",VLOOKUP($B358,'Section 2'!$C$16:$N$514,COLUMNS('Section 2'!$C$13:K$13),0)))</f>
        <v/>
      </c>
      <c r="M358" s="129" t="str">
        <f>IF($D358="","",IF(ISBLANK(VLOOKUP($B358,'Section 2'!$C$16:$N$514,COLUMNS('Section 2'!$C$13:L$13),0)),"",VLOOKUP($B358,'Section 2'!$C$16:$N$514,COLUMNS('Section 2'!$C$13:L$13),0)))</f>
        <v/>
      </c>
      <c r="N358" s="129" t="str">
        <f>IF($D358="","",IF(ISBLANK(VLOOKUP($B358,'Section 2'!$C$16:$N$514,COLUMNS('Section 2'!$C$13:M$13),0)),"",VLOOKUP($B358,'Section 2'!$C$16:$N$514,COLUMNS('Section 2'!$C$13:M$13),0)))</f>
        <v/>
      </c>
      <c r="O358" s="130" t="str">
        <f>IF($M358=Lists!$K$4,IF(ISBLANK(VLOOKUP($B358,'Section 2'!$C$16:$N$514,COLUMNS('Section 2'!$C$13:N$13),0)),"",VLOOKUP($B358,'Section 2'!$C$16:$N$514,COLUMNS('Section 2'!$C$13:N$13),0)),"")</f>
        <v/>
      </c>
      <c r="P358" s="133"/>
      <c r="Q358" s="133"/>
      <c r="R358" s="133"/>
      <c r="S358" s="133"/>
      <c r="T358" s="133"/>
      <c r="U358" s="133"/>
      <c r="V358" s="133"/>
      <c r="W358" s="133"/>
      <c r="X358" s="133"/>
      <c r="Y358" s="133"/>
      <c r="Z358" s="133"/>
      <c r="AA358" s="133"/>
      <c r="AB358" s="133"/>
      <c r="AC358" s="133"/>
      <c r="AD358" s="133"/>
      <c r="AE358" s="133"/>
      <c r="AF358" s="133"/>
      <c r="AG358" s="133"/>
      <c r="AH358" s="133"/>
      <c r="AI358" s="133"/>
      <c r="AJ358" s="133"/>
      <c r="AK358" s="133"/>
      <c r="AL358" s="133"/>
      <c r="AM358" s="133"/>
      <c r="AN358" s="133"/>
      <c r="AO358" s="133"/>
      <c r="AP358" s="133"/>
      <c r="AQ358" s="133"/>
      <c r="AR358" s="133"/>
      <c r="AS358" s="133"/>
      <c r="AT358" s="133"/>
      <c r="AU358" s="133"/>
      <c r="AV358" s="133"/>
      <c r="AW358" s="133"/>
      <c r="AX358" s="133"/>
      <c r="AY358" s="133"/>
      <c r="AZ358" s="133"/>
      <c r="BA358" s="133"/>
      <c r="BB358" s="133"/>
      <c r="BC358" s="133"/>
      <c r="BD358" s="133"/>
      <c r="BE358" s="133"/>
      <c r="BF358" s="133"/>
      <c r="BG358" s="133"/>
      <c r="BH358" s="133"/>
      <c r="BI358" s="133"/>
      <c r="BJ358" s="133"/>
      <c r="BK358" s="133"/>
      <c r="BL358" s="133"/>
      <c r="BM358" s="133"/>
      <c r="BN358" s="133"/>
      <c r="BO358" s="133"/>
      <c r="BP358" s="133"/>
      <c r="BQ358" s="133"/>
      <c r="BR358" s="133"/>
      <c r="BS358" s="133"/>
      <c r="BT358" s="133"/>
      <c r="BU358" s="133"/>
      <c r="BV358" s="133"/>
      <c r="BW358" s="133"/>
      <c r="BX358" s="133"/>
      <c r="BY358" s="133"/>
      <c r="BZ358" s="133"/>
    </row>
    <row r="359" spans="1:78" s="53" customFormat="1" ht="12.75" customHeight="1" x14ac:dyDescent="0.25">
      <c r="A359" s="53" t="str">
        <f>IF(D359="","",ROWS($A$1:A359))</f>
        <v/>
      </c>
      <c r="B359" s="56">
        <v>358</v>
      </c>
      <c r="C359" s="129" t="str">
        <f t="shared" si="5"/>
        <v/>
      </c>
      <c r="D359" s="129" t="str">
        <f>IFERROR(VLOOKUP($B359,'Section 2'!$C$16:$N$514,COLUMNS('Section 2'!$C$13:C$13),0),"")</f>
        <v/>
      </c>
      <c r="E359" s="130" t="str">
        <f>IF($D359="","",IF(ISBLANK(VLOOKUP($B359,'Section 2'!$C$16:$N$514,COLUMNS('Section 2'!$C$13:D$13),0)),"",VLOOKUP($B359,'Section 2'!$C$16:$N$514,COLUMNS('Section 2'!$C$13:D$13),0)))</f>
        <v/>
      </c>
      <c r="F359" s="129" t="str">
        <f>IF($D359="","",IF(ISBLANK(VLOOKUP($B359,'Section 2'!$C$16:$N$514,COLUMNS('Section 2'!$C$13:E$13),0)),"",VLOOKUP($B359,'Section 2'!$C$16:$N$514,COLUMNS('Section 2'!$C$13:E$13),0)))</f>
        <v/>
      </c>
      <c r="G359" s="129" t="str">
        <f>IF($D359="","",IF(ISBLANK(VLOOKUP($B359,'Section 2'!$C$16:$N$514,COLUMNS('Section 2'!$C$13:F$13),0)),"",VLOOKUP($B359,'Section 2'!$C$16:$N$514,COLUMNS('Section 2'!$C$13:F$13),0)))</f>
        <v/>
      </c>
      <c r="H359" s="129" t="str">
        <f>IF($D359="","",IF(ISBLANK(VLOOKUP($B359,'Section 2'!$C$16:$N$514,COLUMNS('Section 2'!$C$13:G$13),0)),"",VLOOKUP($B359,'Section 2'!$C$16:$N$514,COLUMNS('Section 2'!$C$13:G$13),0)))</f>
        <v/>
      </c>
      <c r="I359" s="129" t="str">
        <f>IF($D359="","",IF(ISBLANK(VLOOKUP($B359,'Section 2'!$C$16:$N$514,COLUMNS('Section 2'!$C$13:H$13),0)),"",VLOOKUP($B359,'Section 2'!$C$16:$N$514,COLUMNS('Section 2'!$C$13:H$13),0)))</f>
        <v/>
      </c>
      <c r="J359" s="129" t="str">
        <f>IF($D359="","",IF(ISBLANK(VLOOKUP($B359,'Section 2'!$C$16:$N$514,COLUMNS('Section 2'!$C$13:I$13),0)),"",VLOOKUP($B359,'Section 2'!$C$16:$N$514,COLUMNS('Section 2'!$C$13:I$13),0)))</f>
        <v/>
      </c>
      <c r="K359" s="129" t="str">
        <f>IF($D359="","",IF(ISBLANK(VLOOKUP($B359,'Section 2'!$C$16:$N$514,COLUMNS('Section 2'!$C$13:J$13),0)),"",VLOOKUP($B359,'Section 2'!$C$16:$N$514,COLUMNS('Section 2'!$C$13:J$13),0)))</f>
        <v/>
      </c>
      <c r="L359" s="129" t="str">
        <f>IF($D359="","",IF(ISBLANK(VLOOKUP($B359,'Section 2'!$C$16:$N$514,COLUMNS('Section 2'!$C$13:K$13),0)),"",VLOOKUP($B359,'Section 2'!$C$16:$N$514,COLUMNS('Section 2'!$C$13:K$13),0)))</f>
        <v/>
      </c>
      <c r="M359" s="129" t="str">
        <f>IF($D359="","",IF(ISBLANK(VLOOKUP($B359,'Section 2'!$C$16:$N$514,COLUMNS('Section 2'!$C$13:L$13),0)),"",VLOOKUP($B359,'Section 2'!$C$16:$N$514,COLUMNS('Section 2'!$C$13:L$13),0)))</f>
        <v/>
      </c>
      <c r="N359" s="129" t="str">
        <f>IF($D359="","",IF(ISBLANK(VLOOKUP($B359,'Section 2'!$C$16:$N$514,COLUMNS('Section 2'!$C$13:M$13),0)),"",VLOOKUP($B359,'Section 2'!$C$16:$N$514,COLUMNS('Section 2'!$C$13:M$13),0)))</f>
        <v/>
      </c>
      <c r="O359" s="130" t="str">
        <f>IF($M359=Lists!$K$4,IF(ISBLANK(VLOOKUP($B359,'Section 2'!$C$16:$N$514,COLUMNS('Section 2'!$C$13:N$13),0)),"",VLOOKUP($B359,'Section 2'!$C$16:$N$514,COLUMNS('Section 2'!$C$13:N$13),0)),"")</f>
        <v/>
      </c>
      <c r="P359" s="133"/>
      <c r="Q359" s="133"/>
      <c r="R359" s="133"/>
      <c r="S359" s="133"/>
      <c r="T359" s="133"/>
      <c r="U359" s="133"/>
      <c r="V359" s="133"/>
      <c r="W359" s="133"/>
      <c r="X359" s="133"/>
      <c r="Y359" s="133"/>
      <c r="Z359" s="133"/>
      <c r="AA359" s="133"/>
      <c r="AB359" s="133"/>
      <c r="AC359" s="133"/>
      <c r="AD359" s="133"/>
      <c r="AE359" s="133"/>
      <c r="AF359" s="133"/>
      <c r="AG359" s="133"/>
      <c r="AH359" s="133"/>
      <c r="AI359" s="133"/>
      <c r="AJ359" s="133"/>
      <c r="AK359" s="133"/>
      <c r="AL359" s="133"/>
      <c r="AM359" s="133"/>
      <c r="AN359" s="133"/>
      <c r="AO359" s="133"/>
      <c r="AP359" s="133"/>
      <c r="AQ359" s="133"/>
      <c r="AR359" s="133"/>
      <c r="AS359" s="133"/>
      <c r="AT359" s="133"/>
      <c r="AU359" s="133"/>
      <c r="AV359" s="133"/>
      <c r="AW359" s="133"/>
      <c r="AX359" s="133"/>
      <c r="AY359" s="133"/>
      <c r="AZ359" s="133"/>
      <c r="BA359" s="133"/>
      <c r="BB359" s="133"/>
      <c r="BC359" s="133"/>
      <c r="BD359" s="133"/>
      <c r="BE359" s="133"/>
      <c r="BF359" s="133"/>
      <c r="BG359" s="133"/>
      <c r="BH359" s="133"/>
      <c r="BI359" s="133"/>
      <c r="BJ359" s="133"/>
      <c r="BK359" s="133"/>
      <c r="BL359" s="133"/>
      <c r="BM359" s="133"/>
      <c r="BN359" s="133"/>
      <c r="BO359" s="133"/>
      <c r="BP359" s="133"/>
      <c r="BQ359" s="133"/>
      <c r="BR359" s="133"/>
      <c r="BS359" s="133"/>
      <c r="BT359" s="133"/>
      <c r="BU359" s="133"/>
      <c r="BV359" s="133"/>
      <c r="BW359" s="133"/>
      <c r="BX359" s="133"/>
      <c r="BY359" s="133"/>
      <c r="BZ359" s="133"/>
    </row>
    <row r="360" spans="1:78" s="53" customFormat="1" ht="12.75" customHeight="1" x14ac:dyDescent="0.25">
      <c r="A360" s="53" t="str">
        <f>IF(D360="","",ROWS($A$1:A360))</f>
        <v/>
      </c>
      <c r="B360" s="56">
        <v>359</v>
      </c>
      <c r="C360" s="129" t="str">
        <f t="shared" si="5"/>
        <v/>
      </c>
      <c r="D360" s="129" t="str">
        <f>IFERROR(VLOOKUP($B360,'Section 2'!$C$16:$N$514,COLUMNS('Section 2'!$C$13:C$13),0),"")</f>
        <v/>
      </c>
      <c r="E360" s="130" t="str">
        <f>IF($D360="","",IF(ISBLANK(VLOOKUP($B360,'Section 2'!$C$16:$N$514,COLUMNS('Section 2'!$C$13:D$13),0)),"",VLOOKUP($B360,'Section 2'!$C$16:$N$514,COLUMNS('Section 2'!$C$13:D$13),0)))</f>
        <v/>
      </c>
      <c r="F360" s="129" t="str">
        <f>IF($D360="","",IF(ISBLANK(VLOOKUP($B360,'Section 2'!$C$16:$N$514,COLUMNS('Section 2'!$C$13:E$13),0)),"",VLOOKUP($B360,'Section 2'!$C$16:$N$514,COLUMNS('Section 2'!$C$13:E$13),0)))</f>
        <v/>
      </c>
      <c r="G360" s="129" t="str">
        <f>IF($D360="","",IF(ISBLANK(VLOOKUP($B360,'Section 2'!$C$16:$N$514,COLUMNS('Section 2'!$C$13:F$13),0)),"",VLOOKUP($B360,'Section 2'!$C$16:$N$514,COLUMNS('Section 2'!$C$13:F$13),0)))</f>
        <v/>
      </c>
      <c r="H360" s="129" t="str">
        <f>IF($D360="","",IF(ISBLANK(VLOOKUP($B360,'Section 2'!$C$16:$N$514,COLUMNS('Section 2'!$C$13:G$13),0)),"",VLOOKUP($B360,'Section 2'!$C$16:$N$514,COLUMNS('Section 2'!$C$13:G$13),0)))</f>
        <v/>
      </c>
      <c r="I360" s="129" t="str">
        <f>IF($D360="","",IF(ISBLANK(VLOOKUP($B360,'Section 2'!$C$16:$N$514,COLUMNS('Section 2'!$C$13:H$13),0)),"",VLOOKUP($B360,'Section 2'!$C$16:$N$514,COLUMNS('Section 2'!$C$13:H$13),0)))</f>
        <v/>
      </c>
      <c r="J360" s="129" t="str">
        <f>IF($D360="","",IF(ISBLANK(VLOOKUP($B360,'Section 2'!$C$16:$N$514,COLUMNS('Section 2'!$C$13:I$13),0)),"",VLOOKUP($B360,'Section 2'!$C$16:$N$514,COLUMNS('Section 2'!$C$13:I$13),0)))</f>
        <v/>
      </c>
      <c r="K360" s="129" t="str">
        <f>IF($D360="","",IF(ISBLANK(VLOOKUP($B360,'Section 2'!$C$16:$N$514,COLUMNS('Section 2'!$C$13:J$13),0)),"",VLOOKUP($B360,'Section 2'!$C$16:$N$514,COLUMNS('Section 2'!$C$13:J$13),0)))</f>
        <v/>
      </c>
      <c r="L360" s="129" t="str">
        <f>IF($D360="","",IF(ISBLANK(VLOOKUP($B360,'Section 2'!$C$16:$N$514,COLUMNS('Section 2'!$C$13:K$13),0)),"",VLOOKUP($B360,'Section 2'!$C$16:$N$514,COLUMNS('Section 2'!$C$13:K$13),0)))</f>
        <v/>
      </c>
      <c r="M360" s="129" t="str">
        <f>IF($D360="","",IF(ISBLANK(VLOOKUP($B360,'Section 2'!$C$16:$N$514,COLUMNS('Section 2'!$C$13:L$13),0)),"",VLOOKUP($B360,'Section 2'!$C$16:$N$514,COLUMNS('Section 2'!$C$13:L$13),0)))</f>
        <v/>
      </c>
      <c r="N360" s="129" t="str">
        <f>IF($D360="","",IF(ISBLANK(VLOOKUP($B360,'Section 2'!$C$16:$N$514,COLUMNS('Section 2'!$C$13:M$13),0)),"",VLOOKUP($B360,'Section 2'!$C$16:$N$514,COLUMNS('Section 2'!$C$13:M$13),0)))</f>
        <v/>
      </c>
      <c r="O360" s="130" t="str">
        <f>IF($M360=Lists!$K$4,IF(ISBLANK(VLOOKUP($B360,'Section 2'!$C$16:$N$514,COLUMNS('Section 2'!$C$13:N$13),0)),"",VLOOKUP($B360,'Section 2'!$C$16:$N$514,COLUMNS('Section 2'!$C$13:N$13),0)),"")</f>
        <v/>
      </c>
      <c r="P360" s="133"/>
      <c r="Q360" s="133"/>
      <c r="R360" s="133"/>
      <c r="S360" s="133"/>
      <c r="T360" s="133"/>
      <c r="U360" s="133"/>
      <c r="V360" s="133"/>
      <c r="W360" s="133"/>
      <c r="X360" s="133"/>
      <c r="Y360" s="133"/>
      <c r="Z360" s="133"/>
      <c r="AA360" s="133"/>
      <c r="AB360" s="133"/>
      <c r="AC360" s="133"/>
      <c r="AD360" s="133"/>
      <c r="AE360" s="133"/>
      <c r="AF360" s="133"/>
      <c r="AG360" s="133"/>
      <c r="AH360" s="133"/>
      <c r="AI360" s="133"/>
      <c r="AJ360" s="133"/>
      <c r="AK360" s="133"/>
      <c r="AL360" s="133"/>
      <c r="AM360" s="133"/>
      <c r="AN360" s="133"/>
      <c r="AO360" s="133"/>
      <c r="AP360" s="133"/>
      <c r="AQ360" s="133"/>
      <c r="AR360" s="133"/>
      <c r="AS360" s="133"/>
      <c r="AT360" s="133"/>
      <c r="AU360" s="133"/>
      <c r="AV360" s="133"/>
      <c r="AW360" s="133"/>
      <c r="AX360" s="133"/>
      <c r="AY360" s="133"/>
      <c r="AZ360" s="133"/>
      <c r="BA360" s="133"/>
      <c r="BB360" s="133"/>
      <c r="BC360" s="133"/>
      <c r="BD360" s="133"/>
      <c r="BE360" s="133"/>
      <c r="BF360" s="133"/>
      <c r="BG360" s="133"/>
      <c r="BH360" s="133"/>
      <c r="BI360" s="133"/>
      <c r="BJ360" s="133"/>
      <c r="BK360" s="133"/>
      <c r="BL360" s="133"/>
      <c r="BM360" s="133"/>
      <c r="BN360" s="133"/>
      <c r="BO360" s="133"/>
      <c r="BP360" s="133"/>
      <c r="BQ360" s="133"/>
      <c r="BR360" s="133"/>
      <c r="BS360" s="133"/>
      <c r="BT360" s="133"/>
      <c r="BU360" s="133"/>
      <c r="BV360" s="133"/>
      <c r="BW360" s="133"/>
      <c r="BX360" s="133"/>
      <c r="BY360" s="133"/>
      <c r="BZ360" s="133"/>
    </row>
    <row r="361" spans="1:78" s="53" customFormat="1" ht="12.75" customHeight="1" x14ac:dyDescent="0.25">
      <c r="A361" s="53" t="str">
        <f>IF(D361="","",ROWS($A$1:A361))</f>
        <v/>
      </c>
      <c r="B361" s="56">
        <v>360</v>
      </c>
      <c r="C361" s="129" t="str">
        <f t="shared" si="5"/>
        <v/>
      </c>
      <c r="D361" s="129" t="str">
        <f>IFERROR(VLOOKUP($B361,'Section 2'!$C$16:$N$514,COLUMNS('Section 2'!$C$13:C$13),0),"")</f>
        <v/>
      </c>
      <c r="E361" s="130" t="str">
        <f>IF($D361="","",IF(ISBLANK(VLOOKUP($B361,'Section 2'!$C$16:$N$514,COLUMNS('Section 2'!$C$13:D$13),0)),"",VLOOKUP($B361,'Section 2'!$C$16:$N$514,COLUMNS('Section 2'!$C$13:D$13),0)))</f>
        <v/>
      </c>
      <c r="F361" s="129" t="str">
        <f>IF($D361="","",IF(ISBLANK(VLOOKUP($B361,'Section 2'!$C$16:$N$514,COLUMNS('Section 2'!$C$13:E$13),0)),"",VLOOKUP($B361,'Section 2'!$C$16:$N$514,COLUMNS('Section 2'!$C$13:E$13),0)))</f>
        <v/>
      </c>
      <c r="G361" s="129" t="str">
        <f>IF($D361="","",IF(ISBLANK(VLOOKUP($B361,'Section 2'!$C$16:$N$514,COLUMNS('Section 2'!$C$13:F$13),0)),"",VLOOKUP($B361,'Section 2'!$C$16:$N$514,COLUMNS('Section 2'!$C$13:F$13),0)))</f>
        <v/>
      </c>
      <c r="H361" s="129" t="str">
        <f>IF($D361="","",IF(ISBLANK(VLOOKUP($B361,'Section 2'!$C$16:$N$514,COLUMNS('Section 2'!$C$13:G$13),0)),"",VLOOKUP($B361,'Section 2'!$C$16:$N$514,COLUMNS('Section 2'!$C$13:G$13),0)))</f>
        <v/>
      </c>
      <c r="I361" s="129" t="str">
        <f>IF($D361="","",IF(ISBLANK(VLOOKUP($B361,'Section 2'!$C$16:$N$514,COLUMNS('Section 2'!$C$13:H$13),0)),"",VLOOKUP($B361,'Section 2'!$C$16:$N$514,COLUMNS('Section 2'!$C$13:H$13),0)))</f>
        <v/>
      </c>
      <c r="J361" s="129" t="str">
        <f>IF($D361="","",IF(ISBLANK(VLOOKUP($B361,'Section 2'!$C$16:$N$514,COLUMNS('Section 2'!$C$13:I$13),0)),"",VLOOKUP($B361,'Section 2'!$C$16:$N$514,COLUMNS('Section 2'!$C$13:I$13),0)))</f>
        <v/>
      </c>
      <c r="K361" s="129" t="str">
        <f>IF($D361="","",IF(ISBLANK(VLOOKUP($B361,'Section 2'!$C$16:$N$514,COLUMNS('Section 2'!$C$13:J$13),0)),"",VLOOKUP($B361,'Section 2'!$C$16:$N$514,COLUMNS('Section 2'!$C$13:J$13),0)))</f>
        <v/>
      </c>
      <c r="L361" s="129" t="str">
        <f>IF($D361="","",IF(ISBLANK(VLOOKUP($B361,'Section 2'!$C$16:$N$514,COLUMNS('Section 2'!$C$13:K$13),0)),"",VLOOKUP($B361,'Section 2'!$C$16:$N$514,COLUMNS('Section 2'!$C$13:K$13),0)))</f>
        <v/>
      </c>
      <c r="M361" s="129" t="str">
        <f>IF($D361="","",IF(ISBLANK(VLOOKUP($B361,'Section 2'!$C$16:$N$514,COLUMNS('Section 2'!$C$13:L$13),0)),"",VLOOKUP($B361,'Section 2'!$C$16:$N$514,COLUMNS('Section 2'!$C$13:L$13),0)))</f>
        <v/>
      </c>
      <c r="N361" s="129" t="str">
        <f>IF($D361="","",IF(ISBLANK(VLOOKUP($B361,'Section 2'!$C$16:$N$514,COLUMNS('Section 2'!$C$13:M$13),0)),"",VLOOKUP($B361,'Section 2'!$C$16:$N$514,COLUMNS('Section 2'!$C$13:M$13),0)))</f>
        <v/>
      </c>
      <c r="O361" s="130" t="str">
        <f>IF($M361=Lists!$K$4,IF(ISBLANK(VLOOKUP($B361,'Section 2'!$C$16:$N$514,COLUMNS('Section 2'!$C$13:N$13),0)),"",VLOOKUP($B361,'Section 2'!$C$16:$N$514,COLUMNS('Section 2'!$C$13:N$13),0)),"")</f>
        <v/>
      </c>
      <c r="P361" s="133"/>
      <c r="Q361" s="133"/>
      <c r="R361" s="133"/>
      <c r="S361" s="133"/>
      <c r="T361" s="133"/>
      <c r="U361" s="133"/>
      <c r="V361" s="133"/>
      <c r="W361" s="133"/>
      <c r="X361" s="133"/>
      <c r="Y361" s="133"/>
      <c r="Z361" s="133"/>
      <c r="AA361" s="133"/>
      <c r="AB361" s="133"/>
      <c r="AC361" s="133"/>
      <c r="AD361" s="133"/>
      <c r="AE361" s="133"/>
      <c r="AF361" s="133"/>
      <c r="AG361" s="133"/>
      <c r="AH361" s="133"/>
      <c r="AI361" s="133"/>
      <c r="AJ361" s="133"/>
      <c r="AK361" s="133"/>
      <c r="AL361" s="133"/>
      <c r="AM361" s="133"/>
      <c r="AN361" s="133"/>
      <c r="AO361" s="133"/>
      <c r="AP361" s="133"/>
      <c r="AQ361" s="133"/>
      <c r="AR361" s="133"/>
      <c r="AS361" s="133"/>
      <c r="AT361" s="133"/>
      <c r="AU361" s="133"/>
      <c r="AV361" s="133"/>
      <c r="AW361" s="133"/>
      <c r="AX361" s="133"/>
      <c r="AY361" s="133"/>
      <c r="AZ361" s="133"/>
      <c r="BA361" s="133"/>
      <c r="BB361" s="133"/>
      <c r="BC361" s="133"/>
      <c r="BD361" s="133"/>
      <c r="BE361" s="133"/>
      <c r="BF361" s="133"/>
      <c r="BG361" s="133"/>
      <c r="BH361" s="133"/>
      <c r="BI361" s="133"/>
      <c r="BJ361" s="133"/>
      <c r="BK361" s="133"/>
      <c r="BL361" s="133"/>
      <c r="BM361" s="133"/>
      <c r="BN361" s="133"/>
      <c r="BO361" s="133"/>
      <c r="BP361" s="133"/>
      <c r="BQ361" s="133"/>
      <c r="BR361" s="133"/>
      <c r="BS361" s="133"/>
      <c r="BT361" s="133"/>
      <c r="BU361" s="133"/>
      <c r="BV361" s="133"/>
      <c r="BW361" s="133"/>
      <c r="BX361" s="133"/>
      <c r="BY361" s="133"/>
      <c r="BZ361" s="133"/>
    </row>
    <row r="362" spans="1:78" s="53" customFormat="1" ht="12.75" customHeight="1" x14ac:dyDescent="0.25">
      <c r="A362" s="53" t="str">
        <f>IF(D362="","",ROWS($A$1:A362))</f>
        <v/>
      </c>
      <c r="B362" s="56">
        <v>361</v>
      </c>
      <c r="C362" s="129" t="str">
        <f t="shared" si="5"/>
        <v/>
      </c>
      <c r="D362" s="129" t="str">
        <f>IFERROR(VLOOKUP($B362,'Section 2'!$C$16:$N$514,COLUMNS('Section 2'!$C$13:C$13),0),"")</f>
        <v/>
      </c>
      <c r="E362" s="130" t="str">
        <f>IF($D362="","",IF(ISBLANK(VLOOKUP($B362,'Section 2'!$C$16:$N$514,COLUMNS('Section 2'!$C$13:D$13),0)),"",VLOOKUP($B362,'Section 2'!$C$16:$N$514,COLUMNS('Section 2'!$C$13:D$13),0)))</f>
        <v/>
      </c>
      <c r="F362" s="129" t="str">
        <f>IF($D362="","",IF(ISBLANK(VLOOKUP($B362,'Section 2'!$C$16:$N$514,COLUMNS('Section 2'!$C$13:E$13),0)),"",VLOOKUP($B362,'Section 2'!$C$16:$N$514,COLUMNS('Section 2'!$C$13:E$13),0)))</f>
        <v/>
      </c>
      <c r="G362" s="129" t="str">
        <f>IF($D362="","",IF(ISBLANK(VLOOKUP($B362,'Section 2'!$C$16:$N$514,COLUMNS('Section 2'!$C$13:F$13),0)),"",VLOOKUP($B362,'Section 2'!$C$16:$N$514,COLUMNS('Section 2'!$C$13:F$13),0)))</f>
        <v/>
      </c>
      <c r="H362" s="129" t="str">
        <f>IF($D362="","",IF(ISBLANK(VLOOKUP($B362,'Section 2'!$C$16:$N$514,COLUMNS('Section 2'!$C$13:G$13),0)),"",VLOOKUP($B362,'Section 2'!$C$16:$N$514,COLUMNS('Section 2'!$C$13:G$13),0)))</f>
        <v/>
      </c>
      <c r="I362" s="129" t="str">
        <f>IF($D362="","",IF(ISBLANK(VLOOKUP($B362,'Section 2'!$C$16:$N$514,COLUMNS('Section 2'!$C$13:H$13),0)),"",VLOOKUP($B362,'Section 2'!$C$16:$N$514,COLUMNS('Section 2'!$C$13:H$13),0)))</f>
        <v/>
      </c>
      <c r="J362" s="129" t="str">
        <f>IF($D362="","",IF(ISBLANK(VLOOKUP($B362,'Section 2'!$C$16:$N$514,COLUMNS('Section 2'!$C$13:I$13),0)),"",VLOOKUP($B362,'Section 2'!$C$16:$N$514,COLUMNS('Section 2'!$C$13:I$13),0)))</f>
        <v/>
      </c>
      <c r="K362" s="129" t="str">
        <f>IF($D362="","",IF(ISBLANK(VLOOKUP($B362,'Section 2'!$C$16:$N$514,COLUMNS('Section 2'!$C$13:J$13),0)),"",VLOOKUP($B362,'Section 2'!$C$16:$N$514,COLUMNS('Section 2'!$C$13:J$13),0)))</f>
        <v/>
      </c>
      <c r="L362" s="129" t="str">
        <f>IF($D362="","",IF(ISBLANK(VLOOKUP($B362,'Section 2'!$C$16:$N$514,COLUMNS('Section 2'!$C$13:K$13),0)),"",VLOOKUP($B362,'Section 2'!$C$16:$N$514,COLUMNS('Section 2'!$C$13:K$13),0)))</f>
        <v/>
      </c>
      <c r="M362" s="129" t="str">
        <f>IF($D362="","",IF(ISBLANK(VLOOKUP($B362,'Section 2'!$C$16:$N$514,COLUMNS('Section 2'!$C$13:L$13),0)),"",VLOOKUP($B362,'Section 2'!$C$16:$N$514,COLUMNS('Section 2'!$C$13:L$13),0)))</f>
        <v/>
      </c>
      <c r="N362" s="129" t="str">
        <f>IF($D362="","",IF(ISBLANK(VLOOKUP($B362,'Section 2'!$C$16:$N$514,COLUMNS('Section 2'!$C$13:M$13),0)),"",VLOOKUP($B362,'Section 2'!$C$16:$N$514,COLUMNS('Section 2'!$C$13:M$13),0)))</f>
        <v/>
      </c>
      <c r="O362" s="130" t="str">
        <f>IF($M362=Lists!$K$4,IF(ISBLANK(VLOOKUP($B362,'Section 2'!$C$16:$N$514,COLUMNS('Section 2'!$C$13:N$13),0)),"",VLOOKUP($B362,'Section 2'!$C$16:$N$514,COLUMNS('Section 2'!$C$13:N$13),0)),"")</f>
        <v/>
      </c>
      <c r="P362" s="133"/>
      <c r="Q362" s="133"/>
      <c r="R362" s="133"/>
      <c r="S362" s="133"/>
      <c r="T362" s="133"/>
      <c r="U362" s="133"/>
      <c r="V362" s="133"/>
      <c r="W362" s="133"/>
      <c r="X362" s="133"/>
      <c r="Y362" s="133"/>
      <c r="Z362" s="133"/>
      <c r="AA362" s="133"/>
      <c r="AB362" s="133"/>
      <c r="AC362" s="133"/>
      <c r="AD362" s="133"/>
      <c r="AE362" s="133"/>
      <c r="AF362" s="133"/>
      <c r="AG362" s="133"/>
      <c r="AH362" s="133"/>
      <c r="AI362" s="133"/>
      <c r="AJ362" s="133"/>
      <c r="AK362" s="133"/>
      <c r="AL362" s="133"/>
      <c r="AM362" s="133"/>
      <c r="AN362" s="133"/>
      <c r="AO362" s="133"/>
      <c r="AP362" s="133"/>
      <c r="AQ362" s="133"/>
      <c r="AR362" s="133"/>
      <c r="AS362" s="133"/>
      <c r="AT362" s="133"/>
      <c r="AU362" s="133"/>
      <c r="AV362" s="133"/>
      <c r="AW362" s="133"/>
      <c r="AX362" s="133"/>
      <c r="AY362" s="133"/>
      <c r="AZ362" s="133"/>
      <c r="BA362" s="133"/>
      <c r="BB362" s="133"/>
      <c r="BC362" s="133"/>
      <c r="BD362" s="133"/>
      <c r="BE362" s="133"/>
      <c r="BF362" s="133"/>
      <c r="BG362" s="133"/>
      <c r="BH362" s="133"/>
      <c r="BI362" s="133"/>
      <c r="BJ362" s="133"/>
      <c r="BK362" s="133"/>
      <c r="BL362" s="133"/>
      <c r="BM362" s="133"/>
      <c r="BN362" s="133"/>
      <c r="BO362" s="133"/>
      <c r="BP362" s="133"/>
      <c r="BQ362" s="133"/>
      <c r="BR362" s="133"/>
      <c r="BS362" s="133"/>
      <c r="BT362" s="133"/>
      <c r="BU362" s="133"/>
      <c r="BV362" s="133"/>
      <c r="BW362" s="133"/>
      <c r="BX362" s="133"/>
      <c r="BY362" s="133"/>
      <c r="BZ362" s="133"/>
    </row>
    <row r="363" spans="1:78" s="53" customFormat="1" ht="12.75" customHeight="1" x14ac:dyDescent="0.25">
      <c r="A363" s="53" t="str">
        <f>IF(D363="","",ROWS($A$1:A363))</f>
        <v/>
      </c>
      <c r="B363" s="56">
        <v>362</v>
      </c>
      <c r="C363" s="129" t="str">
        <f t="shared" si="5"/>
        <v/>
      </c>
      <c r="D363" s="129" t="str">
        <f>IFERROR(VLOOKUP($B363,'Section 2'!$C$16:$N$514,COLUMNS('Section 2'!$C$13:C$13),0),"")</f>
        <v/>
      </c>
      <c r="E363" s="130" t="str">
        <f>IF($D363="","",IF(ISBLANK(VLOOKUP($B363,'Section 2'!$C$16:$N$514,COLUMNS('Section 2'!$C$13:D$13),0)),"",VLOOKUP($B363,'Section 2'!$C$16:$N$514,COLUMNS('Section 2'!$C$13:D$13),0)))</f>
        <v/>
      </c>
      <c r="F363" s="129" t="str">
        <f>IF($D363="","",IF(ISBLANK(VLOOKUP($B363,'Section 2'!$C$16:$N$514,COLUMNS('Section 2'!$C$13:E$13),0)),"",VLOOKUP($B363,'Section 2'!$C$16:$N$514,COLUMNS('Section 2'!$C$13:E$13),0)))</f>
        <v/>
      </c>
      <c r="G363" s="129" t="str">
        <f>IF($D363="","",IF(ISBLANK(VLOOKUP($B363,'Section 2'!$C$16:$N$514,COLUMNS('Section 2'!$C$13:F$13),0)),"",VLOOKUP($B363,'Section 2'!$C$16:$N$514,COLUMNS('Section 2'!$C$13:F$13),0)))</f>
        <v/>
      </c>
      <c r="H363" s="129" t="str">
        <f>IF($D363="","",IF(ISBLANK(VLOOKUP($B363,'Section 2'!$C$16:$N$514,COLUMNS('Section 2'!$C$13:G$13),0)),"",VLOOKUP($B363,'Section 2'!$C$16:$N$514,COLUMNS('Section 2'!$C$13:G$13),0)))</f>
        <v/>
      </c>
      <c r="I363" s="129" t="str">
        <f>IF($D363="","",IF(ISBLANK(VLOOKUP($B363,'Section 2'!$C$16:$N$514,COLUMNS('Section 2'!$C$13:H$13),0)),"",VLOOKUP($B363,'Section 2'!$C$16:$N$514,COLUMNS('Section 2'!$C$13:H$13),0)))</f>
        <v/>
      </c>
      <c r="J363" s="129" t="str">
        <f>IF($D363="","",IF(ISBLANK(VLOOKUP($B363,'Section 2'!$C$16:$N$514,COLUMNS('Section 2'!$C$13:I$13),0)),"",VLOOKUP($B363,'Section 2'!$C$16:$N$514,COLUMNS('Section 2'!$C$13:I$13),0)))</f>
        <v/>
      </c>
      <c r="K363" s="129" t="str">
        <f>IF($D363="","",IF(ISBLANK(VLOOKUP($B363,'Section 2'!$C$16:$N$514,COLUMNS('Section 2'!$C$13:J$13),0)),"",VLOOKUP($B363,'Section 2'!$C$16:$N$514,COLUMNS('Section 2'!$C$13:J$13),0)))</f>
        <v/>
      </c>
      <c r="L363" s="129" t="str">
        <f>IF($D363="","",IF(ISBLANK(VLOOKUP($B363,'Section 2'!$C$16:$N$514,COLUMNS('Section 2'!$C$13:K$13),0)),"",VLOOKUP($B363,'Section 2'!$C$16:$N$514,COLUMNS('Section 2'!$C$13:K$13),0)))</f>
        <v/>
      </c>
      <c r="M363" s="129" t="str">
        <f>IF($D363="","",IF(ISBLANK(VLOOKUP($B363,'Section 2'!$C$16:$N$514,COLUMNS('Section 2'!$C$13:L$13),0)),"",VLOOKUP($B363,'Section 2'!$C$16:$N$514,COLUMNS('Section 2'!$C$13:L$13),0)))</f>
        <v/>
      </c>
      <c r="N363" s="129" t="str">
        <f>IF($D363="","",IF(ISBLANK(VLOOKUP($B363,'Section 2'!$C$16:$N$514,COLUMNS('Section 2'!$C$13:M$13),0)),"",VLOOKUP($B363,'Section 2'!$C$16:$N$514,COLUMNS('Section 2'!$C$13:M$13),0)))</f>
        <v/>
      </c>
      <c r="O363" s="130" t="str">
        <f>IF($M363=Lists!$K$4,IF(ISBLANK(VLOOKUP($B363,'Section 2'!$C$16:$N$514,COLUMNS('Section 2'!$C$13:N$13),0)),"",VLOOKUP($B363,'Section 2'!$C$16:$N$514,COLUMNS('Section 2'!$C$13:N$13),0)),"")</f>
        <v/>
      </c>
      <c r="P363" s="133"/>
      <c r="Q363" s="133"/>
      <c r="R363" s="133"/>
      <c r="S363" s="133"/>
      <c r="T363" s="133"/>
      <c r="U363" s="133"/>
      <c r="V363" s="133"/>
      <c r="W363" s="133"/>
      <c r="X363" s="133"/>
      <c r="Y363" s="133"/>
      <c r="Z363" s="133"/>
      <c r="AA363" s="133"/>
      <c r="AB363" s="133"/>
      <c r="AC363" s="133"/>
      <c r="AD363" s="133"/>
      <c r="AE363" s="133"/>
      <c r="AF363" s="133"/>
      <c r="AG363" s="133"/>
      <c r="AH363" s="133"/>
      <c r="AI363" s="133"/>
      <c r="AJ363" s="133"/>
      <c r="AK363" s="133"/>
      <c r="AL363" s="133"/>
      <c r="AM363" s="133"/>
      <c r="AN363" s="133"/>
      <c r="AO363" s="133"/>
      <c r="AP363" s="133"/>
      <c r="AQ363" s="133"/>
      <c r="AR363" s="133"/>
      <c r="AS363" s="133"/>
      <c r="AT363" s="133"/>
      <c r="AU363" s="133"/>
      <c r="AV363" s="133"/>
      <c r="AW363" s="133"/>
      <c r="AX363" s="133"/>
      <c r="AY363" s="133"/>
      <c r="AZ363" s="133"/>
      <c r="BA363" s="133"/>
      <c r="BB363" s="133"/>
      <c r="BC363" s="133"/>
      <c r="BD363" s="133"/>
      <c r="BE363" s="133"/>
      <c r="BF363" s="133"/>
      <c r="BG363" s="133"/>
      <c r="BH363" s="133"/>
      <c r="BI363" s="133"/>
      <c r="BJ363" s="133"/>
      <c r="BK363" s="133"/>
      <c r="BL363" s="133"/>
      <c r="BM363" s="133"/>
      <c r="BN363" s="133"/>
      <c r="BO363" s="133"/>
      <c r="BP363" s="133"/>
      <c r="BQ363" s="133"/>
      <c r="BR363" s="133"/>
      <c r="BS363" s="133"/>
      <c r="BT363" s="133"/>
      <c r="BU363" s="133"/>
      <c r="BV363" s="133"/>
      <c r="BW363" s="133"/>
      <c r="BX363" s="133"/>
      <c r="BY363" s="133"/>
      <c r="BZ363" s="133"/>
    </row>
    <row r="364" spans="1:78" s="53" customFormat="1" ht="12.75" customHeight="1" x14ac:dyDescent="0.25">
      <c r="A364" s="53" t="str">
        <f>IF(D364="","",ROWS($A$1:A364))</f>
        <v/>
      </c>
      <c r="B364" s="56">
        <v>363</v>
      </c>
      <c r="C364" s="129" t="str">
        <f t="shared" si="5"/>
        <v/>
      </c>
      <c r="D364" s="129" t="str">
        <f>IFERROR(VLOOKUP($B364,'Section 2'!$C$16:$N$514,COLUMNS('Section 2'!$C$13:C$13),0),"")</f>
        <v/>
      </c>
      <c r="E364" s="130" t="str">
        <f>IF($D364="","",IF(ISBLANK(VLOOKUP($B364,'Section 2'!$C$16:$N$514,COLUMNS('Section 2'!$C$13:D$13),0)),"",VLOOKUP($B364,'Section 2'!$C$16:$N$514,COLUMNS('Section 2'!$C$13:D$13),0)))</f>
        <v/>
      </c>
      <c r="F364" s="129" t="str">
        <f>IF($D364="","",IF(ISBLANK(VLOOKUP($B364,'Section 2'!$C$16:$N$514,COLUMNS('Section 2'!$C$13:E$13),0)),"",VLOOKUP($B364,'Section 2'!$C$16:$N$514,COLUMNS('Section 2'!$C$13:E$13),0)))</f>
        <v/>
      </c>
      <c r="G364" s="129" t="str">
        <f>IF($D364="","",IF(ISBLANK(VLOOKUP($B364,'Section 2'!$C$16:$N$514,COLUMNS('Section 2'!$C$13:F$13),0)),"",VLOOKUP($B364,'Section 2'!$C$16:$N$514,COLUMNS('Section 2'!$C$13:F$13),0)))</f>
        <v/>
      </c>
      <c r="H364" s="129" t="str">
        <f>IF($D364="","",IF(ISBLANK(VLOOKUP($B364,'Section 2'!$C$16:$N$514,COLUMNS('Section 2'!$C$13:G$13),0)),"",VLOOKUP($B364,'Section 2'!$C$16:$N$514,COLUMNS('Section 2'!$C$13:G$13),0)))</f>
        <v/>
      </c>
      <c r="I364" s="129" t="str">
        <f>IF($D364="","",IF(ISBLANK(VLOOKUP($B364,'Section 2'!$C$16:$N$514,COLUMNS('Section 2'!$C$13:H$13),0)),"",VLOOKUP($B364,'Section 2'!$C$16:$N$514,COLUMNS('Section 2'!$C$13:H$13),0)))</f>
        <v/>
      </c>
      <c r="J364" s="129" t="str">
        <f>IF($D364="","",IF(ISBLANK(VLOOKUP($B364,'Section 2'!$C$16:$N$514,COLUMNS('Section 2'!$C$13:I$13),0)),"",VLOOKUP($B364,'Section 2'!$C$16:$N$514,COLUMNS('Section 2'!$C$13:I$13),0)))</f>
        <v/>
      </c>
      <c r="K364" s="129" t="str">
        <f>IF($D364="","",IF(ISBLANK(VLOOKUP($B364,'Section 2'!$C$16:$N$514,COLUMNS('Section 2'!$C$13:J$13),0)),"",VLOOKUP($B364,'Section 2'!$C$16:$N$514,COLUMNS('Section 2'!$C$13:J$13),0)))</f>
        <v/>
      </c>
      <c r="L364" s="129" t="str">
        <f>IF($D364="","",IF(ISBLANK(VLOOKUP($B364,'Section 2'!$C$16:$N$514,COLUMNS('Section 2'!$C$13:K$13),0)),"",VLOOKUP($B364,'Section 2'!$C$16:$N$514,COLUMNS('Section 2'!$C$13:K$13),0)))</f>
        <v/>
      </c>
      <c r="M364" s="129" t="str">
        <f>IF($D364="","",IF(ISBLANK(VLOOKUP($B364,'Section 2'!$C$16:$N$514,COLUMNS('Section 2'!$C$13:L$13),0)),"",VLOOKUP($B364,'Section 2'!$C$16:$N$514,COLUMNS('Section 2'!$C$13:L$13),0)))</f>
        <v/>
      </c>
      <c r="N364" s="129" t="str">
        <f>IF($D364="","",IF(ISBLANK(VLOOKUP($B364,'Section 2'!$C$16:$N$514,COLUMNS('Section 2'!$C$13:M$13),0)),"",VLOOKUP($B364,'Section 2'!$C$16:$N$514,COLUMNS('Section 2'!$C$13:M$13),0)))</f>
        <v/>
      </c>
      <c r="O364" s="130" t="str">
        <f>IF($M364=Lists!$K$4,IF(ISBLANK(VLOOKUP($B364,'Section 2'!$C$16:$N$514,COLUMNS('Section 2'!$C$13:N$13),0)),"",VLOOKUP($B364,'Section 2'!$C$16:$N$514,COLUMNS('Section 2'!$C$13:N$13),0)),"")</f>
        <v/>
      </c>
      <c r="P364" s="133"/>
      <c r="Q364" s="133"/>
      <c r="R364" s="133"/>
      <c r="S364" s="133"/>
      <c r="T364" s="133"/>
      <c r="U364" s="133"/>
      <c r="V364" s="133"/>
      <c r="W364" s="133"/>
      <c r="X364" s="133"/>
      <c r="Y364" s="133"/>
      <c r="Z364" s="133"/>
      <c r="AA364" s="133"/>
      <c r="AB364" s="133"/>
      <c r="AC364" s="133"/>
      <c r="AD364" s="133"/>
      <c r="AE364" s="133"/>
      <c r="AF364" s="133"/>
      <c r="AG364" s="133"/>
      <c r="AH364" s="133"/>
      <c r="AI364" s="133"/>
      <c r="AJ364" s="133"/>
      <c r="AK364" s="133"/>
      <c r="AL364" s="133"/>
      <c r="AM364" s="133"/>
      <c r="AN364" s="133"/>
      <c r="AO364" s="133"/>
      <c r="AP364" s="133"/>
      <c r="AQ364" s="133"/>
      <c r="AR364" s="133"/>
      <c r="AS364" s="133"/>
      <c r="AT364" s="133"/>
      <c r="AU364" s="133"/>
      <c r="AV364" s="133"/>
      <c r="AW364" s="133"/>
      <c r="AX364" s="133"/>
      <c r="AY364" s="133"/>
      <c r="AZ364" s="133"/>
      <c r="BA364" s="133"/>
      <c r="BB364" s="133"/>
      <c r="BC364" s="133"/>
      <c r="BD364" s="133"/>
      <c r="BE364" s="133"/>
      <c r="BF364" s="133"/>
      <c r="BG364" s="133"/>
      <c r="BH364" s="133"/>
      <c r="BI364" s="133"/>
      <c r="BJ364" s="133"/>
      <c r="BK364" s="133"/>
      <c r="BL364" s="133"/>
      <c r="BM364" s="133"/>
      <c r="BN364" s="133"/>
      <c r="BO364" s="133"/>
      <c r="BP364" s="133"/>
      <c r="BQ364" s="133"/>
      <c r="BR364" s="133"/>
      <c r="BS364" s="133"/>
      <c r="BT364" s="133"/>
      <c r="BU364" s="133"/>
      <c r="BV364" s="133"/>
      <c r="BW364" s="133"/>
      <c r="BX364" s="133"/>
      <c r="BY364" s="133"/>
      <c r="BZ364" s="133"/>
    </row>
    <row r="365" spans="1:78" s="53" customFormat="1" ht="12.75" customHeight="1" x14ac:dyDescent="0.25">
      <c r="A365" s="53" t="str">
        <f>IF(D365="","",ROWS($A$1:A365))</f>
        <v/>
      </c>
      <c r="B365" s="56">
        <v>364</v>
      </c>
      <c r="C365" s="129" t="str">
        <f t="shared" si="5"/>
        <v/>
      </c>
      <c r="D365" s="129" t="str">
        <f>IFERROR(VLOOKUP($B365,'Section 2'!$C$16:$N$514,COLUMNS('Section 2'!$C$13:C$13),0),"")</f>
        <v/>
      </c>
      <c r="E365" s="130" t="str">
        <f>IF($D365="","",IF(ISBLANK(VLOOKUP($B365,'Section 2'!$C$16:$N$514,COLUMNS('Section 2'!$C$13:D$13),0)),"",VLOOKUP($B365,'Section 2'!$C$16:$N$514,COLUMNS('Section 2'!$C$13:D$13),0)))</f>
        <v/>
      </c>
      <c r="F365" s="129" t="str">
        <f>IF($D365="","",IF(ISBLANK(VLOOKUP($B365,'Section 2'!$C$16:$N$514,COLUMNS('Section 2'!$C$13:E$13),0)),"",VLOOKUP($B365,'Section 2'!$C$16:$N$514,COLUMNS('Section 2'!$C$13:E$13),0)))</f>
        <v/>
      </c>
      <c r="G365" s="129" t="str">
        <f>IF($D365="","",IF(ISBLANK(VLOOKUP($B365,'Section 2'!$C$16:$N$514,COLUMNS('Section 2'!$C$13:F$13),0)),"",VLOOKUP($B365,'Section 2'!$C$16:$N$514,COLUMNS('Section 2'!$C$13:F$13),0)))</f>
        <v/>
      </c>
      <c r="H365" s="129" t="str">
        <f>IF($D365="","",IF(ISBLANK(VLOOKUP($B365,'Section 2'!$C$16:$N$514,COLUMNS('Section 2'!$C$13:G$13),0)),"",VLOOKUP($B365,'Section 2'!$C$16:$N$514,COLUMNS('Section 2'!$C$13:G$13),0)))</f>
        <v/>
      </c>
      <c r="I365" s="129" t="str">
        <f>IF($D365="","",IF(ISBLANK(VLOOKUP($B365,'Section 2'!$C$16:$N$514,COLUMNS('Section 2'!$C$13:H$13),0)),"",VLOOKUP($B365,'Section 2'!$C$16:$N$514,COLUMNS('Section 2'!$C$13:H$13),0)))</f>
        <v/>
      </c>
      <c r="J365" s="129" t="str">
        <f>IF($D365="","",IF(ISBLANK(VLOOKUP($B365,'Section 2'!$C$16:$N$514,COLUMNS('Section 2'!$C$13:I$13),0)),"",VLOOKUP($B365,'Section 2'!$C$16:$N$514,COLUMNS('Section 2'!$C$13:I$13),0)))</f>
        <v/>
      </c>
      <c r="K365" s="129" t="str">
        <f>IF($D365="","",IF(ISBLANK(VLOOKUP($B365,'Section 2'!$C$16:$N$514,COLUMNS('Section 2'!$C$13:J$13),0)),"",VLOOKUP($B365,'Section 2'!$C$16:$N$514,COLUMNS('Section 2'!$C$13:J$13),0)))</f>
        <v/>
      </c>
      <c r="L365" s="129" t="str">
        <f>IF($D365="","",IF(ISBLANK(VLOOKUP($B365,'Section 2'!$C$16:$N$514,COLUMNS('Section 2'!$C$13:K$13),0)),"",VLOOKUP($B365,'Section 2'!$C$16:$N$514,COLUMNS('Section 2'!$C$13:K$13),0)))</f>
        <v/>
      </c>
      <c r="M365" s="129" t="str">
        <f>IF($D365="","",IF(ISBLANK(VLOOKUP($B365,'Section 2'!$C$16:$N$514,COLUMNS('Section 2'!$C$13:L$13),0)),"",VLOOKUP($B365,'Section 2'!$C$16:$N$514,COLUMNS('Section 2'!$C$13:L$13),0)))</f>
        <v/>
      </c>
      <c r="N365" s="129" t="str">
        <f>IF($D365="","",IF(ISBLANK(VLOOKUP($B365,'Section 2'!$C$16:$N$514,COLUMNS('Section 2'!$C$13:M$13),0)),"",VLOOKUP($B365,'Section 2'!$C$16:$N$514,COLUMNS('Section 2'!$C$13:M$13),0)))</f>
        <v/>
      </c>
      <c r="O365" s="130" t="str">
        <f>IF($M365=Lists!$K$4,IF(ISBLANK(VLOOKUP($B365,'Section 2'!$C$16:$N$514,COLUMNS('Section 2'!$C$13:N$13),0)),"",VLOOKUP($B365,'Section 2'!$C$16:$N$514,COLUMNS('Section 2'!$C$13:N$13),0)),"")</f>
        <v/>
      </c>
      <c r="P365" s="133"/>
      <c r="Q365" s="133"/>
      <c r="R365" s="133"/>
      <c r="S365" s="133"/>
      <c r="T365" s="133"/>
      <c r="U365" s="133"/>
      <c r="V365" s="133"/>
      <c r="W365" s="133"/>
      <c r="X365" s="133"/>
      <c r="Y365" s="133"/>
      <c r="Z365" s="133"/>
      <c r="AA365" s="133"/>
      <c r="AB365" s="133"/>
      <c r="AC365" s="133"/>
      <c r="AD365" s="133"/>
      <c r="AE365" s="133"/>
      <c r="AF365" s="133"/>
      <c r="AG365" s="133"/>
      <c r="AH365" s="133"/>
      <c r="AI365" s="133"/>
      <c r="AJ365" s="133"/>
      <c r="AK365" s="133"/>
      <c r="AL365" s="133"/>
      <c r="AM365" s="133"/>
      <c r="AN365" s="133"/>
      <c r="AO365" s="133"/>
      <c r="AP365" s="133"/>
      <c r="AQ365" s="133"/>
      <c r="AR365" s="133"/>
      <c r="AS365" s="133"/>
      <c r="AT365" s="133"/>
      <c r="AU365" s="133"/>
      <c r="AV365" s="133"/>
      <c r="AW365" s="133"/>
      <c r="AX365" s="133"/>
      <c r="AY365" s="133"/>
      <c r="AZ365" s="133"/>
      <c r="BA365" s="133"/>
      <c r="BB365" s="133"/>
      <c r="BC365" s="133"/>
      <c r="BD365" s="133"/>
      <c r="BE365" s="133"/>
      <c r="BF365" s="133"/>
      <c r="BG365" s="133"/>
      <c r="BH365" s="133"/>
      <c r="BI365" s="133"/>
      <c r="BJ365" s="133"/>
      <c r="BK365" s="133"/>
      <c r="BL365" s="133"/>
      <c r="BM365" s="133"/>
      <c r="BN365" s="133"/>
      <c r="BO365" s="133"/>
      <c r="BP365" s="133"/>
      <c r="BQ365" s="133"/>
      <c r="BR365" s="133"/>
      <c r="BS365" s="133"/>
      <c r="BT365" s="133"/>
      <c r="BU365" s="133"/>
      <c r="BV365" s="133"/>
      <c r="BW365" s="133"/>
      <c r="BX365" s="133"/>
      <c r="BY365" s="133"/>
      <c r="BZ365" s="133"/>
    </row>
    <row r="366" spans="1:78" s="53" customFormat="1" ht="12.75" customHeight="1" x14ac:dyDescent="0.25">
      <c r="A366" s="53" t="str">
        <f>IF(D366="","",ROWS($A$1:A366))</f>
        <v/>
      </c>
      <c r="B366" s="56">
        <v>365</v>
      </c>
      <c r="C366" s="129" t="str">
        <f t="shared" si="5"/>
        <v/>
      </c>
      <c r="D366" s="129" t="str">
        <f>IFERROR(VLOOKUP($B366,'Section 2'!$C$16:$N$514,COLUMNS('Section 2'!$C$13:C$13),0),"")</f>
        <v/>
      </c>
      <c r="E366" s="130" t="str">
        <f>IF($D366="","",IF(ISBLANK(VLOOKUP($B366,'Section 2'!$C$16:$N$514,COLUMNS('Section 2'!$C$13:D$13),0)),"",VLOOKUP($B366,'Section 2'!$C$16:$N$514,COLUMNS('Section 2'!$C$13:D$13),0)))</f>
        <v/>
      </c>
      <c r="F366" s="129" t="str">
        <f>IF($D366="","",IF(ISBLANK(VLOOKUP($B366,'Section 2'!$C$16:$N$514,COLUMNS('Section 2'!$C$13:E$13),0)),"",VLOOKUP($B366,'Section 2'!$C$16:$N$514,COLUMNS('Section 2'!$C$13:E$13),0)))</f>
        <v/>
      </c>
      <c r="G366" s="129" t="str">
        <f>IF($D366="","",IF(ISBLANK(VLOOKUP($B366,'Section 2'!$C$16:$N$514,COLUMNS('Section 2'!$C$13:F$13),0)),"",VLOOKUP($B366,'Section 2'!$C$16:$N$514,COLUMNS('Section 2'!$C$13:F$13),0)))</f>
        <v/>
      </c>
      <c r="H366" s="129" t="str">
        <f>IF($D366="","",IF(ISBLANK(VLOOKUP($B366,'Section 2'!$C$16:$N$514,COLUMNS('Section 2'!$C$13:G$13),0)),"",VLOOKUP($B366,'Section 2'!$C$16:$N$514,COLUMNS('Section 2'!$C$13:G$13),0)))</f>
        <v/>
      </c>
      <c r="I366" s="129" t="str">
        <f>IF($D366="","",IF(ISBLANK(VLOOKUP($B366,'Section 2'!$C$16:$N$514,COLUMNS('Section 2'!$C$13:H$13),0)),"",VLOOKUP($B366,'Section 2'!$C$16:$N$514,COLUMNS('Section 2'!$C$13:H$13),0)))</f>
        <v/>
      </c>
      <c r="J366" s="129" t="str">
        <f>IF($D366="","",IF(ISBLANK(VLOOKUP($B366,'Section 2'!$C$16:$N$514,COLUMNS('Section 2'!$C$13:I$13),0)),"",VLOOKUP($B366,'Section 2'!$C$16:$N$514,COLUMNS('Section 2'!$C$13:I$13),0)))</f>
        <v/>
      </c>
      <c r="K366" s="129" t="str">
        <f>IF($D366="","",IF(ISBLANK(VLOOKUP($B366,'Section 2'!$C$16:$N$514,COLUMNS('Section 2'!$C$13:J$13),0)),"",VLOOKUP($B366,'Section 2'!$C$16:$N$514,COLUMNS('Section 2'!$C$13:J$13),0)))</f>
        <v/>
      </c>
      <c r="L366" s="129" t="str">
        <f>IF($D366="","",IF(ISBLANK(VLOOKUP($B366,'Section 2'!$C$16:$N$514,COLUMNS('Section 2'!$C$13:K$13),0)),"",VLOOKUP($B366,'Section 2'!$C$16:$N$514,COLUMNS('Section 2'!$C$13:K$13),0)))</f>
        <v/>
      </c>
      <c r="M366" s="129" t="str">
        <f>IF($D366="","",IF(ISBLANK(VLOOKUP($B366,'Section 2'!$C$16:$N$514,COLUMNS('Section 2'!$C$13:L$13),0)),"",VLOOKUP($B366,'Section 2'!$C$16:$N$514,COLUMNS('Section 2'!$C$13:L$13),0)))</f>
        <v/>
      </c>
      <c r="N366" s="129" t="str">
        <f>IF($D366="","",IF(ISBLANK(VLOOKUP($B366,'Section 2'!$C$16:$N$514,COLUMNS('Section 2'!$C$13:M$13),0)),"",VLOOKUP($B366,'Section 2'!$C$16:$N$514,COLUMNS('Section 2'!$C$13:M$13),0)))</f>
        <v/>
      </c>
      <c r="O366" s="130" t="str">
        <f>IF($M366=Lists!$K$4,IF(ISBLANK(VLOOKUP($B366,'Section 2'!$C$16:$N$514,COLUMNS('Section 2'!$C$13:N$13),0)),"",VLOOKUP($B366,'Section 2'!$C$16:$N$514,COLUMNS('Section 2'!$C$13:N$13),0)),"")</f>
        <v/>
      </c>
      <c r="P366" s="133"/>
      <c r="Q366" s="133"/>
      <c r="R366" s="133"/>
      <c r="S366" s="133"/>
      <c r="T366" s="133"/>
      <c r="U366" s="133"/>
      <c r="V366" s="133"/>
      <c r="W366" s="133"/>
      <c r="X366" s="133"/>
      <c r="Y366" s="133"/>
      <c r="Z366" s="133"/>
      <c r="AA366" s="133"/>
      <c r="AB366" s="133"/>
      <c r="AC366" s="133"/>
      <c r="AD366" s="133"/>
      <c r="AE366" s="133"/>
      <c r="AF366" s="133"/>
      <c r="AG366" s="133"/>
      <c r="AH366" s="133"/>
      <c r="AI366" s="133"/>
      <c r="AJ366" s="133"/>
      <c r="AK366" s="133"/>
      <c r="AL366" s="133"/>
      <c r="AM366" s="133"/>
      <c r="AN366" s="133"/>
      <c r="AO366" s="133"/>
      <c r="AP366" s="133"/>
      <c r="AQ366" s="133"/>
      <c r="AR366" s="133"/>
      <c r="AS366" s="133"/>
      <c r="AT366" s="133"/>
      <c r="AU366" s="133"/>
      <c r="AV366" s="133"/>
      <c r="AW366" s="133"/>
      <c r="AX366" s="133"/>
      <c r="AY366" s="133"/>
      <c r="AZ366" s="133"/>
      <c r="BA366" s="133"/>
      <c r="BB366" s="133"/>
      <c r="BC366" s="133"/>
      <c r="BD366" s="133"/>
      <c r="BE366" s="133"/>
      <c r="BF366" s="133"/>
      <c r="BG366" s="133"/>
      <c r="BH366" s="133"/>
      <c r="BI366" s="133"/>
      <c r="BJ366" s="133"/>
      <c r="BK366" s="133"/>
      <c r="BL366" s="133"/>
      <c r="BM366" s="133"/>
      <c r="BN366" s="133"/>
      <c r="BO366" s="133"/>
      <c r="BP366" s="133"/>
      <c r="BQ366" s="133"/>
      <c r="BR366" s="133"/>
      <c r="BS366" s="133"/>
      <c r="BT366" s="133"/>
      <c r="BU366" s="133"/>
      <c r="BV366" s="133"/>
      <c r="BW366" s="133"/>
      <c r="BX366" s="133"/>
      <c r="BY366" s="133"/>
      <c r="BZ366" s="133"/>
    </row>
    <row r="367" spans="1:78" s="53" customFormat="1" ht="12.75" customHeight="1" x14ac:dyDescent="0.25">
      <c r="A367" s="53" t="str">
        <f>IF(D367="","",ROWS($A$1:A367))</f>
        <v/>
      </c>
      <c r="B367" s="56">
        <v>366</v>
      </c>
      <c r="C367" s="129" t="str">
        <f t="shared" si="5"/>
        <v/>
      </c>
      <c r="D367" s="129" t="str">
        <f>IFERROR(VLOOKUP($B367,'Section 2'!$C$16:$N$514,COLUMNS('Section 2'!$C$13:C$13),0),"")</f>
        <v/>
      </c>
      <c r="E367" s="130" t="str">
        <f>IF($D367="","",IF(ISBLANK(VLOOKUP($B367,'Section 2'!$C$16:$N$514,COLUMNS('Section 2'!$C$13:D$13),0)),"",VLOOKUP($B367,'Section 2'!$C$16:$N$514,COLUMNS('Section 2'!$C$13:D$13),0)))</f>
        <v/>
      </c>
      <c r="F367" s="129" t="str">
        <f>IF($D367="","",IF(ISBLANK(VLOOKUP($B367,'Section 2'!$C$16:$N$514,COLUMNS('Section 2'!$C$13:E$13),0)),"",VLOOKUP($B367,'Section 2'!$C$16:$N$514,COLUMNS('Section 2'!$C$13:E$13),0)))</f>
        <v/>
      </c>
      <c r="G367" s="129" t="str">
        <f>IF($D367="","",IF(ISBLANK(VLOOKUP($B367,'Section 2'!$C$16:$N$514,COLUMNS('Section 2'!$C$13:F$13),0)),"",VLOOKUP($B367,'Section 2'!$C$16:$N$514,COLUMNS('Section 2'!$C$13:F$13),0)))</f>
        <v/>
      </c>
      <c r="H367" s="129" t="str">
        <f>IF($D367="","",IF(ISBLANK(VLOOKUP($B367,'Section 2'!$C$16:$N$514,COLUMNS('Section 2'!$C$13:G$13),0)),"",VLOOKUP($B367,'Section 2'!$C$16:$N$514,COLUMNS('Section 2'!$C$13:G$13),0)))</f>
        <v/>
      </c>
      <c r="I367" s="129" t="str">
        <f>IF($D367="","",IF(ISBLANK(VLOOKUP($B367,'Section 2'!$C$16:$N$514,COLUMNS('Section 2'!$C$13:H$13),0)),"",VLOOKUP($B367,'Section 2'!$C$16:$N$514,COLUMNS('Section 2'!$C$13:H$13),0)))</f>
        <v/>
      </c>
      <c r="J367" s="129" t="str">
        <f>IF($D367="","",IF(ISBLANK(VLOOKUP($B367,'Section 2'!$C$16:$N$514,COLUMNS('Section 2'!$C$13:I$13),0)),"",VLOOKUP($B367,'Section 2'!$C$16:$N$514,COLUMNS('Section 2'!$C$13:I$13),0)))</f>
        <v/>
      </c>
      <c r="K367" s="129" t="str">
        <f>IF($D367="","",IF(ISBLANK(VLOOKUP($B367,'Section 2'!$C$16:$N$514,COLUMNS('Section 2'!$C$13:J$13),0)),"",VLOOKUP($B367,'Section 2'!$C$16:$N$514,COLUMNS('Section 2'!$C$13:J$13),0)))</f>
        <v/>
      </c>
      <c r="L367" s="129" t="str">
        <f>IF($D367="","",IF(ISBLANK(VLOOKUP($B367,'Section 2'!$C$16:$N$514,COLUMNS('Section 2'!$C$13:K$13),0)),"",VLOOKUP($B367,'Section 2'!$C$16:$N$514,COLUMNS('Section 2'!$C$13:K$13),0)))</f>
        <v/>
      </c>
      <c r="M367" s="129" t="str">
        <f>IF($D367="","",IF(ISBLANK(VLOOKUP($B367,'Section 2'!$C$16:$N$514,COLUMNS('Section 2'!$C$13:L$13),0)),"",VLOOKUP($B367,'Section 2'!$C$16:$N$514,COLUMNS('Section 2'!$C$13:L$13),0)))</f>
        <v/>
      </c>
      <c r="N367" s="129" t="str">
        <f>IF($D367="","",IF(ISBLANK(VLOOKUP($B367,'Section 2'!$C$16:$N$514,COLUMNS('Section 2'!$C$13:M$13),0)),"",VLOOKUP($B367,'Section 2'!$C$16:$N$514,COLUMNS('Section 2'!$C$13:M$13),0)))</f>
        <v/>
      </c>
      <c r="O367" s="130" t="str">
        <f>IF($M367=Lists!$K$4,IF(ISBLANK(VLOOKUP($B367,'Section 2'!$C$16:$N$514,COLUMNS('Section 2'!$C$13:N$13),0)),"",VLOOKUP($B367,'Section 2'!$C$16:$N$514,COLUMNS('Section 2'!$C$13:N$13),0)),"")</f>
        <v/>
      </c>
      <c r="P367" s="133"/>
      <c r="Q367" s="133"/>
      <c r="R367" s="133"/>
      <c r="S367" s="133"/>
      <c r="T367" s="133"/>
      <c r="U367" s="133"/>
      <c r="V367" s="133"/>
      <c r="W367" s="133"/>
      <c r="X367" s="133"/>
      <c r="Y367" s="133"/>
      <c r="Z367" s="133"/>
      <c r="AA367" s="133"/>
      <c r="AB367" s="133"/>
      <c r="AC367" s="133"/>
      <c r="AD367" s="133"/>
      <c r="AE367" s="133"/>
      <c r="AF367" s="133"/>
      <c r="AG367" s="133"/>
      <c r="AH367" s="133"/>
      <c r="AI367" s="133"/>
      <c r="AJ367" s="133"/>
      <c r="AK367" s="133"/>
      <c r="AL367" s="133"/>
      <c r="AM367" s="133"/>
      <c r="AN367" s="133"/>
      <c r="AO367" s="133"/>
      <c r="AP367" s="133"/>
      <c r="AQ367" s="133"/>
      <c r="AR367" s="133"/>
      <c r="AS367" s="133"/>
      <c r="AT367" s="133"/>
      <c r="AU367" s="133"/>
      <c r="AV367" s="133"/>
      <c r="AW367" s="133"/>
      <c r="AX367" s="133"/>
      <c r="AY367" s="133"/>
      <c r="AZ367" s="133"/>
      <c r="BA367" s="133"/>
      <c r="BB367" s="133"/>
      <c r="BC367" s="133"/>
      <c r="BD367" s="133"/>
      <c r="BE367" s="133"/>
      <c r="BF367" s="133"/>
      <c r="BG367" s="133"/>
      <c r="BH367" s="133"/>
      <c r="BI367" s="133"/>
      <c r="BJ367" s="133"/>
      <c r="BK367" s="133"/>
      <c r="BL367" s="133"/>
      <c r="BM367" s="133"/>
      <c r="BN367" s="133"/>
      <c r="BO367" s="133"/>
      <c r="BP367" s="133"/>
      <c r="BQ367" s="133"/>
      <c r="BR367" s="133"/>
      <c r="BS367" s="133"/>
      <c r="BT367" s="133"/>
      <c r="BU367" s="133"/>
      <c r="BV367" s="133"/>
      <c r="BW367" s="133"/>
      <c r="BX367" s="133"/>
      <c r="BY367" s="133"/>
      <c r="BZ367" s="133"/>
    </row>
    <row r="368" spans="1:78" s="53" customFormat="1" ht="12.75" customHeight="1" x14ac:dyDescent="0.25">
      <c r="A368" s="53" t="str">
        <f>IF(D368="","",ROWS($A$1:A368))</f>
        <v/>
      </c>
      <c r="B368" s="56">
        <v>367</v>
      </c>
      <c r="C368" s="129" t="str">
        <f t="shared" si="5"/>
        <v/>
      </c>
      <c r="D368" s="129" t="str">
        <f>IFERROR(VLOOKUP($B368,'Section 2'!$C$16:$N$514,COLUMNS('Section 2'!$C$13:C$13),0),"")</f>
        <v/>
      </c>
      <c r="E368" s="130" t="str">
        <f>IF($D368="","",IF(ISBLANK(VLOOKUP($B368,'Section 2'!$C$16:$N$514,COLUMNS('Section 2'!$C$13:D$13),0)),"",VLOOKUP($B368,'Section 2'!$C$16:$N$514,COLUMNS('Section 2'!$C$13:D$13),0)))</f>
        <v/>
      </c>
      <c r="F368" s="129" t="str">
        <f>IF($D368="","",IF(ISBLANK(VLOOKUP($B368,'Section 2'!$C$16:$N$514,COLUMNS('Section 2'!$C$13:E$13),0)),"",VLOOKUP($B368,'Section 2'!$C$16:$N$514,COLUMNS('Section 2'!$C$13:E$13),0)))</f>
        <v/>
      </c>
      <c r="G368" s="129" t="str">
        <f>IF($D368="","",IF(ISBLANK(VLOOKUP($B368,'Section 2'!$C$16:$N$514,COLUMNS('Section 2'!$C$13:F$13),0)),"",VLOOKUP($B368,'Section 2'!$C$16:$N$514,COLUMNS('Section 2'!$C$13:F$13),0)))</f>
        <v/>
      </c>
      <c r="H368" s="129" t="str">
        <f>IF($D368="","",IF(ISBLANK(VLOOKUP($B368,'Section 2'!$C$16:$N$514,COLUMNS('Section 2'!$C$13:G$13),0)),"",VLOOKUP($B368,'Section 2'!$C$16:$N$514,COLUMNS('Section 2'!$C$13:G$13),0)))</f>
        <v/>
      </c>
      <c r="I368" s="129" t="str">
        <f>IF($D368="","",IF(ISBLANK(VLOOKUP($B368,'Section 2'!$C$16:$N$514,COLUMNS('Section 2'!$C$13:H$13),0)),"",VLOOKUP($B368,'Section 2'!$C$16:$N$514,COLUMNS('Section 2'!$C$13:H$13),0)))</f>
        <v/>
      </c>
      <c r="J368" s="129" t="str">
        <f>IF($D368="","",IF(ISBLANK(VLOOKUP($B368,'Section 2'!$C$16:$N$514,COLUMNS('Section 2'!$C$13:I$13),0)),"",VLOOKUP($B368,'Section 2'!$C$16:$N$514,COLUMNS('Section 2'!$C$13:I$13),0)))</f>
        <v/>
      </c>
      <c r="K368" s="129" t="str">
        <f>IF($D368="","",IF(ISBLANK(VLOOKUP($B368,'Section 2'!$C$16:$N$514,COLUMNS('Section 2'!$C$13:J$13),0)),"",VLOOKUP($B368,'Section 2'!$C$16:$N$514,COLUMNS('Section 2'!$C$13:J$13),0)))</f>
        <v/>
      </c>
      <c r="L368" s="129" t="str">
        <f>IF($D368="","",IF(ISBLANK(VLOOKUP($B368,'Section 2'!$C$16:$N$514,COLUMNS('Section 2'!$C$13:K$13),0)),"",VLOOKUP($B368,'Section 2'!$C$16:$N$514,COLUMNS('Section 2'!$C$13:K$13),0)))</f>
        <v/>
      </c>
      <c r="M368" s="129" t="str">
        <f>IF($D368="","",IF(ISBLANK(VLOOKUP($B368,'Section 2'!$C$16:$N$514,COLUMNS('Section 2'!$C$13:L$13),0)),"",VLOOKUP($B368,'Section 2'!$C$16:$N$514,COLUMNS('Section 2'!$C$13:L$13),0)))</f>
        <v/>
      </c>
      <c r="N368" s="129" t="str">
        <f>IF($D368="","",IF(ISBLANK(VLOOKUP($B368,'Section 2'!$C$16:$N$514,COLUMNS('Section 2'!$C$13:M$13),0)),"",VLOOKUP($B368,'Section 2'!$C$16:$N$514,COLUMNS('Section 2'!$C$13:M$13),0)))</f>
        <v/>
      </c>
      <c r="O368" s="130" t="str">
        <f>IF($M368=Lists!$K$4,IF(ISBLANK(VLOOKUP($B368,'Section 2'!$C$16:$N$514,COLUMNS('Section 2'!$C$13:N$13),0)),"",VLOOKUP($B368,'Section 2'!$C$16:$N$514,COLUMNS('Section 2'!$C$13:N$13),0)),"")</f>
        <v/>
      </c>
      <c r="P368" s="133"/>
      <c r="Q368" s="133"/>
      <c r="R368" s="133"/>
      <c r="S368" s="133"/>
      <c r="T368" s="133"/>
      <c r="U368" s="133"/>
      <c r="V368" s="133"/>
      <c r="W368" s="133"/>
      <c r="X368" s="133"/>
      <c r="Y368" s="133"/>
      <c r="Z368" s="133"/>
      <c r="AA368" s="133"/>
      <c r="AB368" s="133"/>
      <c r="AC368" s="133"/>
      <c r="AD368" s="133"/>
      <c r="AE368" s="133"/>
      <c r="AF368" s="133"/>
      <c r="AG368" s="133"/>
      <c r="AH368" s="133"/>
      <c r="AI368" s="133"/>
      <c r="AJ368" s="133"/>
      <c r="AK368" s="133"/>
      <c r="AL368" s="133"/>
      <c r="AM368" s="133"/>
      <c r="AN368" s="133"/>
      <c r="AO368" s="133"/>
      <c r="AP368" s="133"/>
      <c r="AQ368" s="133"/>
      <c r="AR368" s="133"/>
      <c r="AS368" s="133"/>
      <c r="AT368" s="133"/>
      <c r="AU368" s="133"/>
      <c r="AV368" s="133"/>
      <c r="AW368" s="133"/>
      <c r="AX368" s="133"/>
      <c r="AY368" s="133"/>
      <c r="AZ368" s="133"/>
      <c r="BA368" s="133"/>
      <c r="BB368" s="133"/>
      <c r="BC368" s="133"/>
      <c r="BD368" s="133"/>
      <c r="BE368" s="133"/>
      <c r="BF368" s="133"/>
      <c r="BG368" s="133"/>
      <c r="BH368" s="133"/>
      <c r="BI368" s="133"/>
      <c r="BJ368" s="133"/>
      <c r="BK368" s="133"/>
      <c r="BL368" s="133"/>
      <c r="BM368" s="133"/>
      <c r="BN368" s="133"/>
      <c r="BO368" s="133"/>
      <c r="BP368" s="133"/>
      <c r="BQ368" s="133"/>
      <c r="BR368" s="133"/>
      <c r="BS368" s="133"/>
      <c r="BT368" s="133"/>
      <c r="BU368" s="133"/>
      <c r="BV368" s="133"/>
      <c r="BW368" s="133"/>
      <c r="BX368" s="133"/>
      <c r="BY368" s="133"/>
      <c r="BZ368" s="133"/>
    </row>
    <row r="369" spans="1:78" s="53" customFormat="1" ht="12.75" customHeight="1" x14ac:dyDescent="0.25">
      <c r="A369" s="53" t="str">
        <f>IF(D369="","",ROWS($A$1:A369))</f>
        <v/>
      </c>
      <c r="B369" s="56">
        <v>368</v>
      </c>
      <c r="C369" s="129" t="str">
        <f t="shared" si="5"/>
        <v/>
      </c>
      <c r="D369" s="129" t="str">
        <f>IFERROR(VLOOKUP($B369,'Section 2'!$C$16:$N$514,COLUMNS('Section 2'!$C$13:C$13),0),"")</f>
        <v/>
      </c>
      <c r="E369" s="130" t="str">
        <f>IF($D369="","",IF(ISBLANK(VLOOKUP($B369,'Section 2'!$C$16:$N$514,COLUMNS('Section 2'!$C$13:D$13),0)),"",VLOOKUP($B369,'Section 2'!$C$16:$N$514,COLUMNS('Section 2'!$C$13:D$13),0)))</f>
        <v/>
      </c>
      <c r="F369" s="129" t="str">
        <f>IF($D369="","",IF(ISBLANK(VLOOKUP($B369,'Section 2'!$C$16:$N$514,COLUMNS('Section 2'!$C$13:E$13),0)),"",VLOOKUP($B369,'Section 2'!$C$16:$N$514,COLUMNS('Section 2'!$C$13:E$13),0)))</f>
        <v/>
      </c>
      <c r="G369" s="129" t="str">
        <f>IF($D369="","",IF(ISBLANK(VLOOKUP($B369,'Section 2'!$C$16:$N$514,COLUMNS('Section 2'!$C$13:F$13),0)),"",VLOOKUP($B369,'Section 2'!$C$16:$N$514,COLUMNS('Section 2'!$C$13:F$13),0)))</f>
        <v/>
      </c>
      <c r="H369" s="129" t="str">
        <f>IF($D369="","",IF(ISBLANK(VLOOKUP($B369,'Section 2'!$C$16:$N$514,COLUMNS('Section 2'!$C$13:G$13),0)),"",VLOOKUP($B369,'Section 2'!$C$16:$N$514,COLUMNS('Section 2'!$C$13:G$13),0)))</f>
        <v/>
      </c>
      <c r="I369" s="129" t="str">
        <f>IF($D369="","",IF(ISBLANK(VLOOKUP($B369,'Section 2'!$C$16:$N$514,COLUMNS('Section 2'!$C$13:H$13),0)),"",VLOOKUP($B369,'Section 2'!$C$16:$N$514,COLUMNS('Section 2'!$C$13:H$13),0)))</f>
        <v/>
      </c>
      <c r="J369" s="129" t="str">
        <f>IF($D369="","",IF(ISBLANK(VLOOKUP($B369,'Section 2'!$C$16:$N$514,COLUMNS('Section 2'!$C$13:I$13),0)),"",VLOOKUP($B369,'Section 2'!$C$16:$N$514,COLUMNS('Section 2'!$C$13:I$13),0)))</f>
        <v/>
      </c>
      <c r="K369" s="129" t="str">
        <f>IF($D369="","",IF(ISBLANK(VLOOKUP($B369,'Section 2'!$C$16:$N$514,COLUMNS('Section 2'!$C$13:J$13),0)),"",VLOOKUP($B369,'Section 2'!$C$16:$N$514,COLUMNS('Section 2'!$C$13:J$13),0)))</f>
        <v/>
      </c>
      <c r="L369" s="129" t="str">
        <f>IF($D369="","",IF(ISBLANK(VLOOKUP($B369,'Section 2'!$C$16:$N$514,COLUMNS('Section 2'!$C$13:K$13),0)),"",VLOOKUP($B369,'Section 2'!$C$16:$N$514,COLUMNS('Section 2'!$C$13:K$13),0)))</f>
        <v/>
      </c>
      <c r="M369" s="129" t="str">
        <f>IF($D369="","",IF(ISBLANK(VLOOKUP($B369,'Section 2'!$C$16:$N$514,COLUMNS('Section 2'!$C$13:L$13),0)),"",VLOOKUP($B369,'Section 2'!$C$16:$N$514,COLUMNS('Section 2'!$C$13:L$13),0)))</f>
        <v/>
      </c>
      <c r="N369" s="129" t="str">
        <f>IF($D369="","",IF(ISBLANK(VLOOKUP($B369,'Section 2'!$C$16:$N$514,COLUMNS('Section 2'!$C$13:M$13),0)),"",VLOOKUP($B369,'Section 2'!$C$16:$N$514,COLUMNS('Section 2'!$C$13:M$13),0)))</f>
        <v/>
      </c>
      <c r="O369" s="130" t="str">
        <f>IF($M369=Lists!$K$4,IF(ISBLANK(VLOOKUP($B369,'Section 2'!$C$16:$N$514,COLUMNS('Section 2'!$C$13:N$13),0)),"",VLOOKUP($B369,'Section 2'!$C$16:$N$514,COLUMNS('Section 2'!$C$13:N$13),0)),"")</f>
        <v/>
      </c>
      <c r="P369" s="133"/>
      <c r="Q369" s="133"/>
      <c r="R369" s="133"/>
      <c r="S369" s="133"/>
      <c r="T369" s="133"/>
      <c r="U369" s="133"/>
      <c r="V369" s="133"/>
      <c r="W369" s="133"/>
      <c r="X369" s="133"/>
      <c r="Y369" s="133"/>
      <c r="Z369" s="133"/>
      <c r="AA369" s="133"/>
      <c r="AB369" s="133"/>
      <c r="AC369" s="133"/>
      <c r="AD369" s="133"/>
      <c r="AE369" s="133"/>
      <c r="AF369" s="133"/>
      <c r="AG369" s="133"/>
      <c r="AH369" s="133"/>
      <c r="AI369" s="133"/>
      <c r="AJ369" s="133"/>
      <c r="AK369" s="133"/>
      <c r="AL369" s="133"/>
      <c r="AM369" s="133"/>
      <c r="AN369" s="133"/>
      <c r="AO369" s="133"/>
      <c r="AP369" s="133"/>
      <c r="AQ369" s="133"/>
      <c r="AR369" s="133"/>
      <c r="AS369" s="133"/>
      <c r="AT369" s="133"/>
      <c r="AU369" s="133"/>
      <c r="AV369" s="133"/>
      <c r="AW369" s="133"/>
      <c r="AX369" s="133"/>
      <c r="AY369" s="133"/>
      <c r="AZ369" s="133"/>
      <c r="BA369" s="133"/>
      <c r="BB369" s="133"/>
      <c r="BC369" s="133"/>
      <c r="BD369" s="133"/>
      <c r="BE369" s="133"/>
      <c r="BF369" s="133"/>
      <c r="BG369" s="133"/>
      <c r="BH369" s="133"/>
      <c r="BI369" s="133"/>
      <c r="BJ369" s="133"/>
      <c r="BK369" s="133"/>
      <c r="BL369" s="133"/>
      <c r="BM369" s="133"/>
      <c r="BN369" s="133"/>
      <c r="BO369" s="133"/>
      <c r="BP369" s="133"/>
      <c r="BQ369" s="133"/>
      <c r="BR369" s="133"/>
      <c r="BS369" s="133"/>
      <c r="BT369" s="133"/>
      <c r="BU369" s="133"/>
      <c r="BV369" s="133"/>
      <c r="BW369" s="133"/>
      <c r="BX369" s="133"/>
      <c r="BY369" s="133"/>
      <c r="BZ369" s="133"/>
    </row>
    <row r="370" spans="1:78" s="53" customFormat="1" ht="12.75" customHeight="1" x14ac:dyDescent="0.25">
      <c r="A370" s="53" t="str">
        <f>IF(D370="","",ROWS($A$1:A370))</f>
        <v/>
      </c>
      <c r="B370" s="56">
        <v>369</v>
      </c>
      <c r="C370" s="129" t="str">
        <f t="shared" si="5"/>
        <v/>
      </c>
      <c r="D370" s="129" t="str">
        <f>IFERROR(VLOOKUP($B370,'Section 2'!$C$16:$N$514,COLUMNS('Section 2'!$C$13:C$13),0),"")</f>
        <v/>
      </c>
      <c r="E370" s="130" t="str">
        <f>IF($D370="","",IF(ISBLANK(VLOOKUP($B370,'Section 2'!$C$16:$N$514,COLUMNS('Section 2'!$C$13:D$13),0)),"",VLOOKUP($B370,'Section 2'!$C$16:$N$514,COLUMNS('Section 2'!$C$13:D$13),0)))</f>
        <v/>
      </c>
      <c r="F370" s="129" t="str">
        <f>IF($D370="","",IF(ISBLANK(VLOOKUP($B370,'Section 2'!$C$16:$N$514,COLUMNS('Section 2'!$C$13:E$13),0)),"",VLOOKUP($B370,'Section 2'!$C$16:$N$514,COLUMNS('Section 2'!$C$13:E$13),0)))</f>
        <v/>
      </c>
      <c r="G370" s="129" t="str">
        <f>IF($D370="","",IF(ISBLANK(VLOOKUP($B370,'Section 2'!$C$16:$N$514,COLUMNS('Section 2'!$C$13:F$13),0)),"",VLOOKUP($B370,'Section 2'!$C$16:$N$514,COLUMNS('Section 2'!$C$13:F$13),0)))</f>
        <v/>
      </c>
      <c r="H370" s="129" t="str">
        <f>IF($D370="","",IF(ISBLANK(VLOOKUP($B370,'Section 2'!$C$16:$N$514,COLUMNS('Section 2'!$C$13:G$13),0)),"",VLOOKUP($B370,'Section 2'!$C$16:$N$514,COLUMNS('Section 2'!$C$13:G$13),0)))</f>
        <v/>
      </c>
      <c r="I370" s="129" t="str">
        <f>IF($D370="","",IF(ISBLANK(VLOOKUP($B370,'Section 2'!$C$16:$N$514,COLUMNS('Section 2'!$C$13:H$13),0)),"",VLOOKUP($B370,'Section 2'!$C$16:$N$514,COLUMNS('Section 2'!$C$13:H$13),0)))</f>
        <v/>
      </c>
      <c r="J370" s="129" t="str">
        <f>IF($D370="","",IF(ISBLANK(VLOOKUP($B370,'Section 2'!$C$16:$N$514,COLUMNS('Section 2'!$C$13:I$13),0)),"",VLOOKUP($B370,'Section 2'!$C$16:$N$514,COLUMNS('Section 2'!$C$13:I$13),0)))</f>
        <v/>
      </c>
      <c r="K370" s="129" t="str">
        <f>IF($D370="","",IF(ISBLANK(VLOOKUP($B370,'Section 2'!$C$16:$N$514,COLUMNS('Section 2'!$C$13:J$13),0)),"",VLOOKUP($B370,'Section 2'!$C$16:$N$514,COLUMNS('Section 2'!$C$13:J$13),0)))</f>
        <v/>
      </c>
      <c r="L370" s="129" t="str">
        <f>IF($D370="","",IF(ISBLANK(VLOOKUP($B370,'Section 2'!$C$16:$N$514,COLUMNS('Section 2'!$C$13:K$13),0)),"",VLOOKUP($B370,'Section 2'!$C$16:$N$514,COLUMNS('Section 2'!$C$13:K$13),0)))</f>
        <v/>
      </c>
      <c r="M370" s="129" t="str">
        <f>IF($D370="","",IF(ISBLANK(VLOOKUP($B370,'Section 2'!$C$16:$N$514,COLUMNS('Section 2'!$C$13:L$13),0)),"",VLOOKUP($B370,'Section 2'!$C$16:$N$514,COLUMNS('Section 2'!$C$13:L$13),0)))</f>
        <v/>
      </c>
      <c r="N370" s="129" t="str">
        <f>IF($D370="","",IF(ISBLANK(VLOOKUP($B370,'Section 2'!$C$16:$N$514,COLUMNS('Section 2'!$C$13:M$13),0)),"",VLOOKUP($B370,'Section 2'!$C$16:$N$514,COLUMNS('Section 2'!$C$13:M$13),0)))</f>
        <v/>
      </c>
      <c r="O370" s="130" t="str">
        <f>IF($M370=Lists!$K$4,IF(ISBLANK(VLOOKUP($B370,'Section 2'!$C$16:$N$514,COLUMNS('Section 2'!$C$13:N$13),0)),"",VLOOKUP($B370,'Section 2'!$C$16:$N$514,COLUMNS('Section 2'!$C$13:N$13),0)),"")</f>
        <v/>
      </c>
      <c r="P370" s="133"/>
      <c r="Q370" s="133"/>
      <c r="R370" s="133"/>
      <c r="S370" s="133"/>
      <c r="T370" s="133"/>
      <c r="U370" s="133"/>
      <c r="V370" s="133"/>
      <c r="W370" s="133"/>
      <c r="X370" s="133"/>
      <c r="Y370" s="133"/>
      <c r="Z370" s="133"/>
      <c r="AA370" s="133"/>
      <c r="AB370" s="133"/>
      <c r="AC370" s="133"/>
      <c r="AD370" s="133"/>
      <c r="AE370" s="133"/>
      <c r="AF370" s="133"/>
      <c r="AG370" s="133"/>
      <c r="AH370" s="133"/>
      <c r="AI370" s="133"/>
      <c r="AJ370" s="133"/>
      <c r="AK370" s="133"/>
      <c r="AL370" s="133"/>
      <c r="AM370" s="133"/>
      <c r="AN370" s="133"/>
      <c r="AO370" s="133"/>
      <c r="AP370" s="133"/>
      <c r="AQ370" s="133"/>
      <c r="AR370" s="133"/>
      <c r="AS370" s="133"/>
      <c r="AT370" s="133"/>
      <c r="AU370" s="133"/>
      <c r="AV370" s="133"/>
      <c r="AW370" s="133"/>
      <c r="AX370" s="133"/>
      <c r="AY370" s="133"/>
      <c r="AZ370" s="133"/>
      <c r="BA370" s="133"/>
      <c r="BB370" s="133"/>
      <c r="BC370" s="133"/>
      <c r="BD370" s="133"/>
      <c r="BE370" s="133"/>
      <c r="BF370" s="133"/>
      <c r="BG370" s="133"/>
      <c r="BH370" s="133"/>
      <c r="BI370" s="133"/>
      <c r="BJ370" s="133"/>
      <c r="BK370" s="133"/>
      <c r="BL370" s="133"/>
      <c r="BM370" s="133"/>
      <c r="BN370" s="133"/>
      <c r="BO370" s="133"/>
      <c r="BP370" s="133"/>
      <c r="BQ370" s="133"/>
      <c r="BR370" s="133"/>
      <c r="BS370" s="133"/>
      <c r="BT370" s="133"/>
      <c r="BU370" s="133"/>
      <c r="BV370" s="133"/>
      <c r="BW370" s="133"/>
      <c r="BX370" s="133"/>
      <c r="BY370" s="133"/>
      <c r="BZ370" s="133"/>
    </row>
    <row r="371" spans="1:78" s="53" customFormat="1" ht="12.75" customHeight="1" x14ac:dyDescent="0.25">
      <c r="A371" s="53" t="str">
        <f>IF(D371="","",ROWS($A$1:A371))</f>
        <v/>
      </c>
      <c r="B371" s="56">
        <v>370</v>
      </c>
      <c r="C371" s="129" t="str">
        <f t="shared" si="5"/>
        <v/>
      </c>
      <c r="D371" s="129" t="str">
        <f>IFERROR(VLOOKUP($B371,'Section 2'!$C$16:$N$514,COLUMNS('Section 2'!$C$13:C$13),0),"")</f>
        <v/>
      </c>
      <c r="E371" s="130" t="str">
        <f>IF($D371="","",IF(ISBLANK(VLOOKUP($B371,'Section 2'!$C$16:$N$514,COLUMNS('Section 2'!$C$13:D$13),0)),"",VLOOKUP($B371,'Section 2'!$C$16:$N$514,COLUMNS('Section 2'!$C$13:D$13),0)))</f>
        <v/>
      </c>
      <c r="F371" s="129" t="str">
        <f>IF($D371="","",IF(ISBLANK(VLOOKUP($B371,'Section 2'!$C$16:$N$514,COLUMNS('Section 2'!$C$13:E$13),0)),"",VLOOKUP($B371,'Section 2'!$C$16:$N$514,COLUMNS('Section 2'!$C$13:E$13),0)))</f>
        <v/>
      </c>
      <c r="G371" s="129" t="str">
        <f>IF($D371="","",IF(ISBLANK(VLOOKUP($B371,'Section 2'!$C$16:$N$514,COLUMNS('Section 2'!$C$13:F$13),0)),"",VLOOKUP($B371,'Section 2'!$C$16:$N$514,COLUMNS('Section 2'!$C$13:F$13),0)))</f>
        <v/>
      </c>
      <c r="H371" s="129" t="str">
        <f>IF($D371="","",IF(ISBLANK(VLOOKUP($B371,'Section 2'!$C$16:$N$514,COLUMNS('Section 2'!$C$13:G$13),0)),"",VLOOKUP($B371,'Section 2'!$C$16:$N$514,COLUMNS('Section 2'!$C$13:G$13),0)))</f>
        <v/>
      </c>
      <c r="I371" s="129" t="str">
        <f>IF($D371="","",IF(ISBLANK(VLOOKUP($B371,'Section 2'!$C$16:$N$514,COLUMNS('Section 2'!$C$13:H$13),0)),"",VLOOKUP($B371,'Section 2'!$C$16:$N$514,COLUMNS('Section 2'!$C$13:H$13),0)))</f>
        <v/>
      </c>
      <c r="J371" s="129" t="str">
        <f>IF($D371="","",IF(ISBLANK(VLOOKUP($B371,'Section 2'!$C$16:$N$514,COLUMNS('Section 2'!$C$13:I$13),0)),"",VLOOKUP($B371,'Section 2'!$C$16:$N$514,COLUMNS('Section 2'!$C$13:I$13),0)))</f>
        <v/>
      </c>
      <c r="K371" s="129" t="str">
        <f>IF($D371="","",IF(ISBLANK(VLOOKUP($B371,'Section 2'!$C$16:$N$514,COLUMNS('Section 2'!$C$13:J$13),0)),"",VLOOKUP($B371,'Section 2'!$C$16:$N$514,COLUMNS('Section 2'!$C$13:J$13),0)))</f>
        <v/>
      </c>
      <c r="L371" s="129" t="str">
        <f>IF($D371="","",IF(ISBLANK(VLOOKUP($B371,'Section 2'!$C$16:$N$514,COLUMNS('Section 2'!$C$13:K$13),0)),"",VLOOKUP($B371,'Section 2'!$C$16:$N$514,COLUMNS('Section 2'!$C$13:K$13),0)))</f>
        <v/>
      </c>
      <c r="M371" s="129" t="str">
        <f>IF($D371="","",IF(ISBLANK(VLOOKUP($B371,'Section 2'!$C$16:$N$514,COLUMNS('Section 2'!$C$13:L$13),0)),"",VLOOKUP($B371,'Section 2'!$C$16:$N$514,COLUMNS('Section 2'!$C$13:L$13),0)))</f>
        <v/>
      </c>
      <c r="N371" s="129" t="str">
        <f>IF($D371="","",IF(ISBLANK(VLOOKUP($B371,'Section 2'!$C$16:$N$514,COLUMNS('Section 2'!$C$13:M$13),0)),"",VLOOKUP($B371,'Section 2'!$C$16:$N$514,COLUMNS('Section 2'!$C$13:M$13),0)))</f>
        <v/>
      </c>
      <c r="O371" s="130" t="str">
        <f>IF($M371=Lists!$K$4,IF(ISBLANK(VLOOKUP($B371,'Section 2'!$C$16:$N$514,COLUMNS('Section 2'!$C$13:N$13),0)),"",VLOOKUP($B371,'Section 2'!$C$16:$N$514,COLUMNS('Section 2'!$C$13:N$13),0)),"")</f>
        <v/>
      </c>
      <c r="P371" s="133"/>
      <c r="Q371" s="133"/>
      <c r="R371" s="133"/>
      <c r="S371" s="133"/>
      <c r="T371" s="133"/>
      <c r="U371" s="133"/>
      <c r="V371" s="133"/>
      <c r="W371" s="133"/>
      <c r="X371" s="133"/>
      <c r="Y371" s="133"/>
      <c r="Z371" s="133"/>
      <c r="AA371" s="133"/>
      <c r="AB371" s="133"/>
      <c r="AC371" s="133"/>
      <c r="AD371" s="133"/>
      <c r="AE371" s="133"/>
      <c r="AF371" s="133"/>
      <c r="AG371" s="133"/>
      <c r="AH371" s="133"/>
      <c r="AI371" s="133"/>
      <c r="AJ371" s="133"/>
      <c r="AK371" s="133"/>
      <c r="AL371" s="133"/>
      <c r="AM371" s="133"/>
      <c r="AN371" s="133"/>
      <c r="AO371" s="133"/>
      <c r="AP371" s="133"/>
      <c r="AQ371" s="133"/>
      <c r="AR371" s="133"/>
      <c r="AS371" s="133"/>
      <c r="AT371" s="133"/>
      <c r="AU371" s="133"/>
      <c r="AV371" s="133"/>
      <c r="AW371" s="133"/>
      <c r="AX371" s="133"/>
      <c r="AY371" s="133"/>
      <c r="AZ371" s="133"/>
      <c r="BA371" s="133"/>
      <c r="BB371" s="133"/>
      <c r="BC371" s="133"/>
      <c r="BD371" s="133"/>
      <c r="BE371" s="133"/>
      <c r="BF371" s="133"/>
      <c r="BG371" s="133"/>
      <c r="BH371" s="133"/>
      <c r="BI371" s="133"/>
      <c r="BJ371" s="133"/>
      <c r="BK371" s="133"/>
      <c r="BL371" s="133"/>
      <c r="BM371" s="133"/>
      <c r="BN371" s="133"/>
      <c r="BO371" s="133"/>
      <c r="BP371" s="133"/>
      <c r="BQ371" s="133"/>
      <c r="BR371" s="133"/>
      <c r="BS371" s="133"/>
      <c r="BT371" s="133"/>
      <c r="BU371" s="133"/>
      <c r="BV371" s="133"/>
      <c r="BW371" s="133"/>
      <c r="BX371" s="133"/>
      <c r="BY371" s="133"/>
      <c r="BZ371" s="133"/>
    </row>
    <row r="372" spans="1:78" s="53" customFormat="1" ht="12.75" customHeight="1" x14ac:dyDescent="0.25">
      <c r="A372" s="53" t="str">
        <f>IF(D372="","",ROWS($A$1:A372))</f>
        <v/>
      </c>
      <c r="B372" s="56">
        <v>371</v>
      </c>
      <c r="C372" s="129" t="str">
        <f t="shared" si="5"/>
        <v/>
      </c>
      <c r="D372" s="129" t="str">
        <f>IFERROR(VLOOKUP($B372,'Section 2'!$C$16:$N$514,COLUMNS('Section 2'!$C$13:C$13),0),"")</f>
        <v/>
      </c>
      <c r="E372" s="130" t="str">
        <f>IF($D372="","",IF(ISBLANK(VLOOKUP($B372,'Section 2'!$C$16:$N$514,COLUMNS('Section 2'!$C$13:D$13),0)),"",VLOOKUP($B372,'Section 2'!$C$16:$N$514,COLUMNS('Section 2'!$C$13:D$13),0)))</f>
        <v/>
      </c>
      <c r="F372" s="129" t="str">
        <f>IF($D372="","",IF(ISBLANK(VLOOKUP($B372,'Section 2'!$C$16:$N$514,COLUMNS('Section 2'!$C$13:E$13),0)),"",VLOOKUP($B372,'Section 2'!$C$16:$N$514,COLUMNS('Section 2'!$C$13:E$13),0)))</f>
        <v/>
      </c>
      <c r="G372" s="129" t="str">
        <f>IF($D372="","",IF(ISBLANK(VLOOKUP($B372,'Section 2'!$C$16:$N$514,COLUMNS('Section 2'!$C$13:F$13),0)),"",VLOOKUP($B372,'Section 2'!$C$16:$N$514,COLUMNS('Section 2'!$C$13:F$13),0)))</f>
        <v/>
      </c>
      <c r="H372" s="129" t="str">
        <f>IF($D372="","",IF(ISBLANK(VLOOKUP($B372,'Section 2'!$C$16:$N$514,COLUMNS('Section 2'!$C$13:G$13),0)),"",VLOOKUP($B372,'Section 2'!$C$16:$N$514,COLUMNS('Section 2'!$C$13:G$13),0)))</f>
        <v/>
      </c>
      <c r="I372" s="129" t="str">
        <f>IF($D372="","",IF(ISBLANK(VLOOKUP($B372,'Section 2'!$C$16:$N$514,COLUMNS('Section 2'!$C$13:H$13),0)),"",VLOOKUP($B372,'Section 2'!$C$16:$N$514,COLUMNS('Section 2'!$C$13:H$13),0)))</f>
        <v/>
      </c>
      <c r="J372" s="129" t="str">
        <f>IF($D372="","",IF(ISBLANK(VLOOKUP($B372,'Section 2'!$C$16:$N$514,COLUMNS('Section 2'!$C$13:I$13),0)),"",VLOOKUP($B372,'Section 2'!$C$16:$N$514,COLUMNS('Section 2'!$C$13:I$13),0)))</f>
        <v/>
      </c>
      <c r="K372" s="129" t="str">
        <f>IF($D372="","",IF(ISBLANK(VLOOKUP($B372,'Section 2'!$C$16:$N$514,COLUMNS('Section 2'!$C$13:J$13),0)),"",VLOOKUP($B372,'Section 2'!$C$16:$N$514,COLUMNS('Section 2'!$C$13:J$13),0)))</f>
        <v/>
      </c>
      <c r="L372" s="129" t="str">
        <f>IF($D372="","",IF(ISBLANK(VLOOKUP($B372,'Section 2'!$C$16:$N$514,COLUMNS('Section 2'!$C$13:K$13),0)),"",VLOOKUP($B372,'Section 2'!$C$16:$N$514,COLUMNS('Section 2'!$C$13:K$13),0)))</f>
        <v/>
      </c>
      <c r="M372" s="129" t="str">
        <f>IF($D372="","",IF(ISBLANK(VLOOKUP($B372,'Section 2'!$C$16:$N$514,COLUMNS('Section 2'!$C$13:L$13),0)),"",VLOOKUP($B372,'Section 2'!$C$16:$N$514,COLUMNS('Section 2'!$C$13:L$13),0)))</f>
        <v/>
      </c>
      <c r="N372" s="129" t="str">
        <f>IF($D372="","",IF(ISBLANK(VLOOKUP($B372,'Section 2'!$C$16:$N$514,COLUMNS('Section 2'!$C$13:M$13),0)),"",VLOOKUP($B372,'Section 2'!$C$16:$N$514,COLUMNS('Section 2'!$C$13:M$13),0)))</f>
        <v/>
      </c>
      <c r="O372" s="130" t="str">
        <f>IF($M372=Lists!$K$4,IF(ISBLANK(VLOOKUP($B372,'Section 2'!$C$16:$N$514,COLUMNS('Section 2'!$C$13:N$13),0)),"",VLOOKUP($B372,'Section 2'!$C$16:$N$514,COLUMNS('Section 2'!$C$13:N$13),0)),"")</f>
        <v/>
      </c>
      <c r="P372" s="133"/>
      <c r="Q372" s="133"/>
      <c r="R372" s="133"/>
      <c r="S372" s="133"/>
      <c r="T372" s="133"/>
      <c r="U372" s="133"/>
      <c r="V372" s="133"/>
      <c r="W372" s="133"/>
      <c r="X372" s="133"/>
      <c r="Y372" s="133"/>
      <c r="Z372" s="133"/>
      <c r="AA372" s="133"/>
      <c r="AB372" s="133"/>
      <c r="AC372" s="133"/>
      <c r="AD372" s="133"/>
      <c r="AE372" s="133"/>
      <c r="AF372" s="133"/>
      <c r="AG372" s="133"/>
      <c r="AH372" s="133"/>
      <c r="AI372" s="133"/>
      <c r="AJ372" s="133"/>
      <c r="AK372" s="133"/>
      <c r="AL372" s="133"/>
      <c r="AM372" s="133"/>
      <c r="AN372" s="133"/>
      <c r="AO372" s="133"/>
      <c r="AP372" s="133"/>
      <c r="AQ372" s="133"/>
      <c r="AR372" s="133"/>
      <c r="AS372" s="133"/>
      <c r="AT372" s="133"/>
      <c r="AU372" s="133"/>
      <c r="AV372" s="133"/>
      <c r="AW372" s="133"/>
      <c r="AX372" s="133"/>
      <c r="AY372" s="133"/>
      <c r="AZ372" s="133"/>
      <c r="BA372" s="133"/>
      <c r="BB372" s="133"/>
      <c r="BC372" s="133"/>
      <c r="BD372" s="133"/>
      <c r="BE372" s="133"/>
      <c r="BF372" s="133"/>
      <c r="BG372" s="133"/>
      <c r="BH372" s="133"/>
      <c r="BI372" s="133"/>
      <c r="BJ372" s="133"/>
      <c r="BK372" s="133"/>
      <c r="BL372" s="133"/>
      <c r="BM372" s="133"/>
      <c r="BN372" s="133"/>
      <c r="BO372" s="133"/>
      <c r="BP372" s="133"/>
      <c r="BQ372" s="133"/>
      <c r="BR372" s="133"/>
      <c r="BS372" s="133"/>
      <c r="BT372" s="133"/>
      <c r="BU372" s="133"/>
      <c r="BV372" s="133"/>
      <c r="BW372" s="133"/>
      <c r="BX372" s="133"/>
      <c r="BY372" s="133"/>
      <c r="BZ372" s="133"/>
    </row>
    <row r="373" spans="1:78" s="53" customFormat="1" ht="12.75" customHeight="1" x14ac:dyDescent="0.25">
      <c r="A373" s="53" t="str">
        <f>IF(D373="","",ROWS($A$1:A373))</f>
        <v/>
      </c>
      <c r="B373" s="56">
        <v>372</v>
      </c>
      <c r="C373" s="129" t="str">
        <f t="shared" si="5"/>
        <v/>
      </c>
      <c r="D373" s="129" t="str">
        <f>IFERROR(VLOOKUP($B373,'Section 2'!$C$16:$N$514,COLUMNS('Section 2'!$C$13:C$13),0),"")</f>
        <v/>
      </c>
      <c r="E373" s="130" t="str">
        <f>IF($D373="","",IF(ISBLANK(VLOOKUP($B373,'Section 2'!$C$16:$N$514,COLUMNS('Section 2'!$C$13:D$13),0)),"",VLOOKUP($B373,'Section 2'!$C$16:$N$514,COLUMNS('Section 2'!$C$13:D$13),0)))</f>
        <v/>
      </c>
      <c r="F373" s="129" t="str">
        <f>IF($D373="","",IF(ISBLANK(VLOOKUP($B373,'Section 2'!$C$16:$N$514,COLUMNS('Section 2'!$C$13:E$13),0)),"",VLOOKUP($B373,'Section 2'!$C$16:$N$514,COLUMNS('Section 2'!$C$13:E$13),0)))</f>
        <v/>
      </c>
      <c r="G373" s="129" t="str">
        <f>IF($D373="","",IF(ISBLANK(VLOOKUP($B373,'Section 2'!$C$16:$N$514,COLUMNS('Section 2'!$C$13:F$13),0)),"",VLOOKUP($B373,'Section 2'!$C$16:$N$514,COLUMNS('Section 2'!$C$13:F$13),0)))</f>
        <v/>
      </c>
      <c r="H373" s="129" t="str">
        <f>IF($D373="","",IF(ISBLANK(VLOOKUP($B373,'Section 2'!$C$16:$N$514,COLUMNS('Section 2'!$C$13:G$13),0)),"",VLOOKUP($B373,'Section 2'!$C$16:$N$514,COLUMNS('Section 2'!$C$13:G$13),0)))</f>
        <v/>
      </c>
      <c r="I373" s="129" t="str">
        <f>IF($D373="","",IF(ISBLANK(VLOOKUP($B373,'Section 2'!$C$16:$N$514,COLUMNS('Section 2'!$C$13:H$13),0)),"",VLOOKUP($B373,'Section 2'!$C$16:$N$514,COLUMNS('Section 2'!$C$13:H$13),0)))</f>
        <v/>
      </c>
      <c r="J373" s="129" t="str">
        <f>IF($D373="","",IF(ISBLANK(VLOOKUP($B373,'Section 2'!$C$16:$N$514,COLUMNS('Section 2'!$C$13:I$13),0)),"",VLOOKUP($B373,'Section 2'!$C$16:$N$514,COLUMNS('Section 2'!$C$13:I$13),0)))</f>
        <v/>
      </c>
      <c r="K373" s="129" t="str">
        <f>IF($D373="","",IF(ISBLANK(VLOOKUP($B373,'Section 2'!$C$16:$N$514,COLUMNS('Section 2'!$C$13:J$13),0)),"",VLOOKUP($B373,'Section 2'!$C$16:$N$514,COLUMNS('Section 2'!$C$13:J$13),0)))</f>
        <v/>
      </c>
      <c r="L373" s="129" t="str">
        <f>IF($D373="","",IF(ISBLANK(VLOOKUP($B373,'Section 2'!$C$16:$N$514,COLUMNS('Section 2'!$C$13:K$13),0)),"",VLOOKUP($B373,'Section 2'!$C$16:$N$514,COLUMNS('Section 2'!$C$13:K$13),0)))</f>
        <v/>
      </c>
      <c r="M373" s="129" t="str">
        <f>IF($D373="","",IF(ISBLANK(VLOOKUP($B373,'Section 2'!$C$16:$N$514,COLUMNS('Section 2'!$C$13:L$13),0)),"",VLOOKUP($B373,'Section 2'!$C$16:$N$514,COLUMNS('Section 2'!$C$13:L$13),0)))</f>
        <v/>
      </c>
      <c r="N373" s="129" t="str">
        <f>IF($D373="","",IF(ISBLANK(VLOOKUP($B373,'Section 2'!$C$16:$N$514,COLUMNS('Section 2'!$C$13:M$13),0)),"",VLOOKUP($B373,'Section 2'!$C$16:$N$514,COLUMNS('Section 2'!$C$13:M$13),0)))</f>
        <v/>
      </c>
      <c r="O373" s="130" t="str">
        <f>IF($M373=Lists!$K$4,IF(ISBLANK(VLOOKUP($B373,'Section 2'!$C$16:$N$514,COLUMNS('Section 2'!$C$13:N$13),0)),"",VLOOKUP($B373,'Section 2'!$C$16:$N$514,COLUMNS('Section 2'!$C$13:N$13),0)),"")</f>
        <v/>
      </c>
      <c r="P373" s="133"/>
      <c r="Q373" s="133"/>
      <c r="R373" s="133"/>
      <c r="S373" s="133"/>
      <c r="T373" s="133"/>
      <c r="U373" s="133"/>
      <c r="V373" s="133"/>
      <c r="W373" s="133"/>
      <c r="X373" s="133"/>
      <c r="Y373" s="133"/>
      <c r="Z373" s="133"/>
      <c r="AA373" s="133"/>
      <c r="AB373" s="133"/>
      <c r="AC373" s="133"/>
      <c r="AD373" s="133"/>
      <c r="AE373" s="133"/>
      <c r="AF373" s="133"/>
      <c r="AG373" s="133"/>
      <c r="AH373" s="133"/>
      <c r="AI373" s="133"/>
      <c r="AJ373" s="133"/>
      <c r="AK373" s="133"/>
      <c r="AL373" s="133"/>
      <c r="AM373" s="133"/>
      <c r="AN373" s="133"/>
      <c r="AO373" s="133"/>
      <c r="AP373" s="133"/>
      <c r="AQ373" s="133"/>
      <c r="AR373" s="133"/>
      <c r="AS373" s="133"/>
      <c r="AT373" s="133"/>
      <c r="AU373" s="133"/>
      <c r="AV373" s="133"/>
      <c r="AW373" s="133"/>
      <c r="AX373" s="133"/>
      <c r="AY373" s="133"/>
      <c r="AZ373" s="133"/>
      <c r="BA373" s="133"/>
      <c r="BB373" s="133"/>
      <c r="BC373" s="133"/>
      <c r="BD373" s="133"/>
      <c r="BE373" s="133"/>
      <c r="BF373" s="133"/>
      <c r="BG373" s="133"/>
      <c r="BH373" s="133"/>
      <c r="BI373" s="133"/>
      <c r="BJ373" s="133"/>
      <c r="BK373" s="133"/>
      <c r="BL373" s="133"/>
      <c r="BM373" s="133"/>
      <c r="BN373" s="133"/>
      <c r="BO373" s="133"/>
      <c r="BP373" s="133"/>
      <c r="BQ373" s="133"/>
      <c r="BR373" s="133"/>
      <c r="BS373" s="133"/>
      <c r="BT373" s="133"/>
      <c r="BU373" s="133"/>
      <c r="BV373" s="133"/>
      <c r="BW373" s="133"/>
      <c r="BX373" s="133"/>
      <c r="BY373" s="133"/>
      <c r="BZ373" s="133"/>
    </row>
    <row r="374" spans="1:78" s="53" customFormat="1" ht="12.75" customHeight="1" x14ac:dyDescent="0.25">
      <c r="A374" s="53" t="str">
        <f>IF(D374="","",ROWS($A$1:A374))</f>
        <v/>
      </c>
      <c r="B374" s="56">
        <v>373</v>
      </c>
      <c r="C374" s="129" t="str">
        <f t="shared" si="5"/>
        <v/>
      </c>
      <c r="D374" s="129" t="str">
        <f>IFERROR(VLOOKUP($B374,'Section 2'!$C$16:$N$514,COLUMNS('Section 2'!$C$13:C$13),0),"")</f>
        <v/>
      </c>
      <c r="E374" s="130" t="str">
        <f>IF($D374="","",IF(ISBLANK(VLOOKUP($B374,'Section 2'!$C$16:$N$514,COLUMNS('Section 2'!$C$13:D$13),0)),"",VLOOKUP($B374,'Section 2'!$C$16:$N$514,COLUMNS('Section 2'!$C$13:D$13),0)))</f>
        <v/>
      </c>
      <c r="F374" s="129" t="str">
        <f>IF($D374="","",IF(ISBLANK(VLOOKUP($B374,'Section 2'!$C$16:$N$514,COLUMNS('Section 2'!$C$13:E$13),0)),"",VLOOKUP($B374,'Section 2'!$C$16:$N$514,COLUMNS('Section 2'!$C$13:E$13),0)))</f>
        <v/>
      </c>
      <c r="G374" s="129" t="str">
        <f>IF($D374="","",IF(ISBLANK(VLOOKUP($B374,'Section 2'!$C$16:$N$514,COLUMNS('Section 2'!$C$13:F$13),0)),"",VLOOKUP($B374,'Section 2'!$C$16:$N$514,COLUMNS('Section 2'!$C$13:F$13),0)))</f>
        <v/>
      </c>
      <c r="H374" s="129" t="str">
        <f>IF($D374="","",IF(ISBLANK(VLOOKUP($B374,'Section 2'!$C$16:$N$514,COLUMNS('Section 2'!$C$13:G$13),0)),"",VLOOKUP($B374,'Section 2'!$C$16:$N$514,COLUMNS('Section 2'!$C$13:G$13),0)))</f>
        <v/>
      </c>
      <c r="I374" s="129" t="str">
        <f>IF($D374="","",IF(ISBLANK(VLOOKUP($B374,'Section 2'!$C$16:$N$514,COLUMNS('Section 2'!$C$13:H$13),0)),"",VLOOKUP($B374,'Section 2'!$C$16:$N$514,COLUMNS('Section 2'!$C$13:H$13),0)))</f>
        <v/>
      </c>
      <c r="J374" s="129" t="str">
        <f>IF($D374="","",IF(ISBLANK(VLOOKUP($B374,'Section 2'!$C$16:$N$514,COLUMNS('Section 2'!$C$13:I$13),0)),"",VLOOKUP($B374,'Section 2'!$C$16:$N$514,COLUMNS('Section 2'!$C$13:I$13),0)))</f>
        <v/>
      </c>
      <c r="K374" s="129" t="str">
        <f>IF($D374="","",IF(ISBLANK(VLOOKUP($B374,'Section 2'!$C$16:$N$514,COLUMNS('Section 2'!$C$13:J$13),0)),"",VLOOKUP($B374,'Section 2'!$C$16:$N$514,COLUMNS('Section 2'!$C$13:J$13),0)))</f>
        <v/>
      </c>
      <c r="L374" s="129" t="str">
        <f>IF($D374="","",IF(ISBLANK(VLOOKUP($B374,'Section 2'!$C$16:$N$514,COLUMNS('Section 2'!$C$13:K$13),0)),"",VLOOKUP($B374,'Section 2'!$C$16:$N$514,COLUMNS('Section 2'!$C$13:K$13),0)))</f>
        <v/>
      </c>
      <c r="M374" s="129" t="str">
        <f>IF($D374="","",IF(ISBLANK(VLOOKUP($B374,'Section 2'!$C$16:$N$514,COLUMNS('Section 2'!$C$13:L$13),0)),"",VLOOKUP($B374,'Section 2'!$C$16:$N$514,COLUMNS('Section 2'!$C$13:L$13),0)))</f>
        <v/>
      </c>
      <c r="N374" s="129" t="str">
        <f>IF($D374="","",IF(ISBLANK(VLOOKUP($B374,'Section 2'!$C$16:$N$514,COLUMNS('Section 2'!$C$13:M$13),0)),"",VLOOKUP($B374,'Section 2'!$C$16:$N$514,COLUMNS('Section 2'!$C$13:M$13),0)))</f>
        <v/>
      </c>
      <c r="O374" s="130" t="str">
        <f>IF($M374=Lists!$K$4,IF(ISBLANK(VLOOKUP($B374,'Section 2'!$C$16:$N$514,COLUMNS('Section 2'!$C$13:N$13),0)),"",VLOOKUP($B374,'Section 2'!$C$16:$N$514,COLUMNS('Section 2'!$C$13:N$13),0)),"")</f>
        <v/>
      </c>
      <c r="P374" s="133"/>
      <c r="Q374" s="133"/>
      <c r="R374" s="133"/>
      <c r="S374" s="133"/>
      <c r="T374" s="133"/>
      <c r="U374" s="133"/>
      <c r="V374" s="133"/>
      <c r="W374" s="133"/>
      <c r="X374" s="133"/>
      <c r="Y374" s="133"/>
      <c r="Z374" s="133"/>
      <c r="AA374" s="133"/>
      <c r="AB374" s="133"/>
      <c r="AC374" s="133"/>
      <c r="AD374" s="133"/>
      <c r="AE374" s="133"/>
      <c r="AF374" s="133"/>
      <c r="AG374" s="133"/>
      <c r="AH374" s="133"/>
      <c r="AI374" s="133"/>
      <c r="AJ374" s="133"/>
      <c r="AK374" s="133"/>
      <c r="AL374" s="133"/>
      <c r="AM374" s="133"/>
      <c r="AN374" s="133"/>
      <c r="AO374" s="133"/>
      <c r="AP374" s="133"/>
      <c r="AQ374" s="133"/>
      <c r="AR374" s="133"/>
      <c r="AS374" s="133"/>
      <c r="AT374" s="133"/>
      <c r="AU374" s="133"/>
      <c r="AV374" s="133"/>
      <c r="AW374" s="133"/>
      <c r="AX374" s="133"/>
      <c r="AY374" s="133"/>
      <c r="AZ374" s="133"/>
      <c r="BA374" s="133"/>
      <c r="BB374" s="133"/>
      <c r="BC374" s="133"/>
      <c r="BD374" s="133"/>
      <c r="BE374" s="133"/>
      <c r="BF374" s="133"/>
      <c r="BG374" s="133"/>
      <c r="BH374" s="133"/>
      <c r="BI374" s="133"/>
      <c r="BJ374" s="133"/>
      <c r="BK374" s="133"/>
      <c r="BL374" s="133"/>
      <c r="BM374" s="133"/>
      <c r="BN374" s="133"/>
      <c r="BO374" s="133"/>
      <c r="BP374" s="133"/>
      <c r="BQ374" s="133"/>
      <c r="BR374" s="133"/>
      <c r="BS374" s="133"/>
      <c r="BT374" s="133"/>
      <c r="BU374" s="133"/>
      <c r="BV374" s="133"/>
      <c r="BW374" s="133"/>
      <c r="BX374" s="133"/>
      <c r="BY374" s="133"/>
      <c r="BZ374" s="133"/>
    </row>
    <row r="375" spans="1:78" s="53" customFormat="1" ht="12.75" customHeight="1" x14ac:dyDescent="0.25">
      <c r="A375" s="53" t="str">
        <f>IF(D375="","",ROWS($A$1:A375))</f>
        <v/>
      </c>
      <c r="B375" s="56">
        <v>374</v>
      </c>
      <c r="C375" s="129" t="str">
        <f t="shared" si="5"/>
        <v/>
      </c>
      <c r="D375" s="129" t="str">
        <f>IFERROR(VLOOKUP($B375,'Section 2'!$C$16:$N$514,COLUMNS('Section 2'!$C$13:C$13),0),"")</f>
        <v/>
      </c>
      <c r="E375" s="130" t="str">
        <f>IF($D375="","",IF(ISBLANK(VLOOKUP($B375,'Section 2'!$C$16:$N$514,COLUMNS('Section 2'!$C$13:D$13),0)),"",VLOOKUP($B375,'Section 2'!$C$16:$N$514,COLUMNS('Section 2'!$C$13:D$13),0)))</f>
        <v/>
      </c>
      <c r="F375" s="129" t="str">
        <f>IF($D375="","",IF(ISBLANK(VLOOKUP($B375,'Section 2'!$C$16:$N$514,COLUMNS('Section 2'!$C$13:E$13),0)),"",VLOOKUP($B375,'Section 2'!$C$16:$N$514,COLUMNS('Section 2'!$C$13:E$13),0)))</f>
        <v/>
      </c>
      <c r="G375" s="129" t="str">
        <f>IF($D375="","",IF(ISBLANK(VLOOKUP($B375,'Section 2'!$C$16:$N$514,COLUMNS('Section 2'!$C$13:F$13),0)),"",VLOOKUP($B375,'Section 2'!$C$16:$N$514,COLUMNS('Section 2'!$C$13:F$13),0)))</f>
        <v/>
      </c>
      <c r="H375" s="129" t="str">
        <f>IF($D375="","",IF(ISBLANK(VLOOKUP($B375,'Section 2'!$C$16:$N$514,COLUMNS('Section 2'!$C$13:G$13),0)),"",VLOOKUP($B375,'Section 2'!$C$16:$N$514,COLUMNS('Section 2'!$C$13:G$13),0)))</f>
        <v/>
      </c>
      <c r="I375" s="129" t="str">
        <f>IF($D375="","",IF(ISBLANK(VLOOKUP($B375,'Section 2'!$C$16:$N$514,COLUMNS('Section 2'!$C$13:H$13),0)),"",VLOOKUP($B375,'Section 2'!$C$16:$N$514,COLUMNS('Section 2'!$C$13:H$13),0)))</f>
        <v/>
      </c>
      <c r="J375" s="129" t="str">
        <f>IF($D375="","",IF(ISBLANK(VLOOKUP($B375,'Section 2'!$C$16:$N$514,COLUMNS('Section 2'!$C$13:I$13),0)),"",VLOOKUP($B375,'Section 2'!$C$16:$N$514,COLUMNS('Section 2'!$C$13:I$13),0)))</f>
        <v/>
      </c>
      <c r="K375" s="129" t="str">
        <f>IF($D375="","",IF(ISBLANK(VLOOKUP($B375,'Section 2'!$C$16:$N$514,COLUMNS('Section 2'!$C$13:J$13),0)),"",VLOOKUP($B375,'Section 2'!$C$16:$N$514,COLUMNS('Section 2'!$C$13:J$13),0)))</f>
        <v/>
      </c>
      <c r="L375" s="129" t="str">
        <f>IF($D375="","",IF(ISBLANK(VLOOKUP($B375,'Section 2'!$C$16:$N$514,COLUMNS('Section 2'!$C$13:K$13),0)),"",VLOOKUP($B375,'Section 2'!$C$16:$N$514,COLUMNS('Section 2'!$C$13:K$13),0)))</f>
        <v/>
      </c>
      <c r="M375" s="129" t="str">
        <f>IF($D375="","",IF(ISBLANK(VLOOKUP($B375,'Section 2'!$C$16:$N$514,COLUMNS('Section 2'!$C$13:L$13),0)),"",VLOOKUP($B375,'Section 2'!$C$16:$N$514,COLUMNS('Section 2'!$C$13:L$13),0)))</f>
        <v/>
      </c>
      <c r="N375" s="129" t="str">
        <f>IF($D375="","",IF(ISBLANK(VLOOKUP($B375,'Section 2'!$C$16:$N$514,COLUMNS('Section 2'!$C$13:M$13),0)),"",VLOOKUP($B375,'Section 2'!$C$16:$N$514,COLUMNS('Section 2'!$C$13:M$13),0)))</f>
        <v/>
      </c>
      <c r="O375" s="130" t="str">
        <f>IF($M375=Lists!$K$4,IF(ISBLANK(VLOOKUP($B375,'Section 2'!$C$16:$N$514,COLUMNS('Section 2'!$C$13:N$13),0)),"",VLOOKUP($B375,'Section 2'!$C$16:$N$514,COLUMNS('Section 2'!$C$13:N$13),0)),"")</f>
        <v/>
      </c>
      <c r="P375" s="133"/>
      <c r="Q375" s="133"/>
      <c r="R375" s="133"/>
      <c r="S375" s="133"/>
      <c r="T375" s="133"/>
      <c r="U375" s="133"/>
      <c r="V375" s="133"/>
      <c r="W375" s="133"/>
      <c r="X375" s="133"/>
      <c r="Y375" s="133"/>
      <c r="Z375" s="133"/>
      <c r="AA375" s="133"/>
      <c r="AB375" s="133"/>
      <c r="AC375" s="133"/>
      <c r="AD375" s="133"/>
      <c r="AE375" s="133"/>
      <c r="AF375" s="133"/>
      <c r="AG375" s="133"/>
      <c r="AH375" s="133"/>
      <c r="AI375" s="133"/>
      <c r="AJ375" s="133"/>
      <c r="AK375" s="133"/>
      <c r="AL375" s="133"/>
      <c r="AM375" s="133"/>
      <c r="AN375" s="133"/>
      <c r="AO375" s="133"/>
      <c r="AP375" s="133"/>
      <c r="AQ375" s="133"/>
      <c r="AR375" s="133"/>
      <c r="AS375" s="133"/>
      <c r="AT375" s="133"/>
      <c r="AU375" s="133"/>
      <c r="AV375" s="133"/>
      <c r="AW375" s="133"/>
      <c r="AX375" s="133"/>
      <c r="AY375" s="133"/>
      <c r="AZ375" s="133"/>
      <c r="BA375" s="133"/>
      <c r="BB375" s="133"/>
      <c r="BC375" s="133"/>
      <c r="BD375" s="133"/>
      <c r="BE375" s="133"/>
      <c r="BF375" s="133"/>
      <c r="BG375" s="133"/>
      <c r="BH375" s="133"/>
      <c r="BI375" s="133"/>
      <c r="BJ375" s="133"/>
      <c r="BK375" s="133"/>
      <c r="BL375" s="133"/>
      <c r="BM375" s="133"/>
      <c r="BN375" s="133"/>
      <c r="BO375" s="133"/>
      <c r="BP375" s="133"/>
      <c r="BQ375" s="133"/>
      <c r="BR375" s="133"/>
      <c r="BS375" s="133"/>
      <c r="BT375" s="133"/>
      <c r="BU375" s="133"/>
      <c r="BV375" s="133"/>
      <c r="BW375" s="133"/>
      <c r="BX375" s="133"/>
      <c r="BY375" s="133"/>
      <c r="BZ375" s="133"/>
    </row>
    <row r="376" spans="1:78" s="53" customFormat="1" ht="12.75" customHeight="1" x14ac:dyDescent="0.25">
      <c r="A376" s="53" t="str">
        <f>IF(D376="","",ROWS($A$1:A376))</f>
        <v/>
      </c>
      <c r="B376" s="56">
        <v>375</v>
      </c>
      <c r="C376" s="129" t="str">
        <f t="shared" si="5"/>
        <v/>
      </c>
      <c r="D376" s="129" t="str">
        <f>IFERROR(VLOOKUP($B376,'Section 2'!$C$16:$N$514,COLUMNS('Section 2'!$C$13:C$13),0),"")</f>
        <v/>
      </c>
      <c r="E376" s="130" t="str">
        <f>IF($D376="","",IF(ISBLANK(VLOOKUP($B376,'Section 2'!$C$16:$N$514,COLUMNS('Section 2'!$C$13:D$13),0)),"",VLOOKUP($B376,'Section 2'!$C$16:$N$514,COLUMNS('Section 2'!$C$13:D$13),0)))</f>
        <v/>
      </c>
      <c r="F376" s="129" t="str">
        <f>IF($D376="","",IF(ISBLANK(VLOOKUP($B376,'Section 2'!$C$16:$N$514,COLUMNS('Section 2'!$C$13:E$13),0)),"",VLOOKUP($B376,'Section 2'!$C$16:$N$514,COLUMNS('Section 2'!$C$13:E$13),0)))</f>
        <v/>
      </c>
      <c r="G376" s="129" t="str">
        <f>IF($D376="","",IF(ISBLANK(VLOOKUP($B376,'Section 2'!$C$16:$N$514,COLUMNS('Section 2'!$C$13:F$13),0)),"",VLOOKUP($B376,'Section 2'!$C$16:$N$514,COLUMNS('Section 2'!$C$13:F$13),0)))</f>
        <v/>
      </c>
      <c r="H376" s="129" t="str">
        <f>IF($D376="","",IF(ISBLANK(VLOOKUP($B376,'Section 2'!$C$16:$N$514,COLUMNS('Section 2'!$C$13:G$13),0)),"",VLOOKUP($B376,'Section 2'!$C$16:$N$514,COLUMNS('Section 2'!$C$13:G$13),0)))</f>
        <v/>
      </c>
      <c r="I376" s="129" t="str">
        <f>IF($D376="","",IF(ISBLANK(VLOOKUP($B376,'Section 2'!$C$16:$N$514,COLUMNS('Section 2'!$C$13:H$13),0)),"",VLOOKUP($B376,'Section 2'!$C$16:$N$514,COLUMNS('Section 2'!$C$13:H$13),0)))</f>
        <v/>
      </c>
      <c r="J376" s="129" t="str">
        <f>IF($D376="","",IF(ISBLANK(VLOOKUP($B376,'Section 2'!$C$16:$N$514,COLUMNS('Section 2'!$C$13:I$13),0)),"",VLOOKUP($B376,'Section 2'!$C$16:$N$514,COLUMNS('Section 2'!$C$13:I$13),0)))</f>
        <v/>
      </c>
      <c r="K376" s="129" t="str">
        <f>IF($D376="","",IF(ISBLANK(VLOOKUP($B376,'Section 2'!$C$16:$N$514,COLUMNS('Section 2'!$C$13:J$13),0)),"",VLOOKUP($B376,'Section 2'!$C$16:$N$514,COLUMNS('Section 2'!$C$13:J$13),0)))</f>
        <v/>
      </c>
      <c r="L376" s="129" t="str">
        <f>IF($D376="","",IF(ISBLANK(VLOOKUP($B376,'Section 2'!$C$16:$N$514,COLUMNS('Section 2'!$C$13:K$13),0)),"",VLOOKUP($B376,'Section 2'!$C$16:$N$514,COLUMNS('Section 2'!$C$13:K$13),0)))</f>
        <v/>
      </c>
      <c r="M376" s="129" t="str">
        <f>IF($D376="","",IF(ISBLANK(VLOOKUP($B376,'Section 2'!$C$16:$N$514,COLUMNS('Section 2'!$C$13:L$13),0)),"",VLOOKUP($B376,'Section 2'!$C$16:$N$514,COLUMNS('Section 2'!$C$13:L$13),0)))</f>
        <v/>
      </c>
      <c r="N376" s="129" t="str">
        <f>IF($D376="","",IF(ISBLANK(VLOOKUP($B376,'Section 2'!$C$16:$N$514,COLUMNS('Section 2'!$C$13:M$13),0)),"",VLOOKUP($B376,'Section 2'!$C$16:$N$514,COLUMNS('Section 2'!$C$13:M$13),0)))</f>
        <v/>
      </c>
      <c r="O376" s="130" t="str">
        <f>IF($M376=Lists!$K$4,IF(ISBLANK(VLOOKUP($B376,'Section 2'!$C$16:$N$514,COLUMNS('Section 2'!$C$13:N$13),0)),"",VLOOKUP($B376,'Section 2'!$C$16:$N$514,COLUMNS('Section 2'!$C$13:N$13),0)),"")</f>
        <v/>
      </c>
      <c r="P376" s="133"/>
      <c r="Q376" s="133"/>
      <c r="R376" s="133"/>
      <c r="S376" s="133"/>
      <c r="T376" s="133"/>
      <c r="U376" s="133"/>
      <c r="V376" s="133"/>
      <c r="W376" s="133"/>
      <c r="X376" s="133"/>
      <c r="Y376" s="133"/>
      <c r="Z376" s="133"/>
      <c r="AA376" s="133"/>
      <c r="AB376" s="133"/>
      <c r="AC376" s="133"/>
      <c r="AD376" s="133"/>
      <c r="AE376" s="133"/>
      <c r="AF376" s="133"/>
      <c r="AG376" s="133"/>
      <c r="AH376" s="133"/>
      <c r="AI376" s="133"/>
      <c r="AJ376" s="133"/>
      <c r="AK376" s="133"/>
      <c r="AL376" s="133"/>
      <c r="AM376" s="133"/>
      <c r="AN376" s="133"/>
      <c r="AO376" s="133"/>
      <c r="AP376" s="133"/>
      <c r="AQ376" s="133"/>
      <c r="AR376" s="133"/>
      <c r="AS376" s="133"/>
      <c r="AT376" s="133"/>
      <c r="AU376" s="133"/>
      <c r="AV376" s="133"/>
      <c r="AW376" s="133"/>
      <c r="AX376" s="133"/>
      <c r="AY376" s="133"/>
      <c r="AZ376" s="133"/>
      <c r="BA376" s="133"/>
      <c r="BB376" s="133"/>
      <c r="BC376" s="133"/>
      <c r="BD376" s="133"/>
      <c r="BE376" s="133"/>
      <c r="BF376" s="133"/>
      <c r="BG376" s="133"/>
      <c r="BH376" s="133"/>
      <c r="BI376" s="133"/>
      <c r="BJ376" s="133"/>
      <c r="BK376" s="133"/>
      <c r="BL376" s="133"/>
      <c r="BM376" s="133"/>
      <c r="BN376" s="133"/>
      <c r="BO376" s="133"/>
      <c r="BP376" s="133"/>
      <c r="BQ376" s="133"/>
      <c r="BR376" s="133"/>
      <c r="BS376" s="133"/>
      <c r="BT376" s="133"/>
      <c r="BU376" s="133"/>
      <c r="BV376" s="133"/>
      <c r="BW376" s="133"/>
      <c r="BX376" s="133"/>
      <c r="BY376" s="133"/>
      <c r="BZ376" s="133"/>
    </row>
    <row r="377" spans="1:78" s="53" customFormat="1" ht="12.75" customHeight="1" x14ac:dyDescent="0.25">
      <c r="A377" s="53" t="str">
        <f>IF(D377="","",ROWS($A$1:A377))</f>
        <v/>
      </c>
      <c r="B377" s="56">
        <v>376</v>
      </c>
      <c r="C377" s="129" t="str">
        <f t="shared" si="5"/>
        <v/>
      </c>
      <c r="D377" s="129" t="str">
        <f>IFERROR(VLOOKUP($B377,'Section 2'!$C$16:$N$514,COLUMNS('Section 2'!$C$13:C$13),0),"")</f>
        <v/>
      </c>
      <c r="E377" s="130" t="str">
        <f>IF($D377="","",IF(ISBLANK(VLOOKUP($B377,'Section 2'!$C$16:$N$514,COLUMNS('Section 2'!$C$13:D$13),0)),"",VLOOKUP($B377,'Section 2'!$C$16:$N$514,COLUMNS('Section 2'!$C$13:D$13),0)))</f>
        <v/>
      </c>
      <c r="F377" s="129" t="str">
        <f>IF($D377="","",IF(ISBLANK(VLOOKUP($B377,'Section 2'!$C$16:$N$514,COLUMNS('Section 2'!$C$13:E$13),0)),"",VLOOKUP($B377,'Section 2'!$C$16:$N$514,COLUMNS('Section 2'!$C$13:E$13),0)))</f>
        <v/>
      </c>
      <c r="G377" s="129" t="str">
        <f>IF($D377="","",IF(ISBLANK(VLOOKUP($B377,'Section 2'!$C$16:$N$514,COLUMNS('Section 2'!$C$13:F$13),0)),"",VLOOKUP($B377,'Section 2'!$C$16:$N$514,COLUMNS('Section 2'!$C$13:F$13),0)))</f>
        <v/>
      </c>
      <c r="H377" s="129" t="str">
        <f>IF($D377="","",IF(ISBLANK(VLOOKUP($B377,'Section 2'!$C$16:$N$514,COLUMNS('Section 2'!$C$13:G$13),0)),"",VLOOKUP($B377,'Section 2'!$C$16:$N$514,COLUMNS('Section 2'!$C$13:G$13),0)))</f>
        <v/>
      </c>
      <c r="I377" s="129" t="str">
        <f>IF($D377="","",IF(ISBLANK(VLOOKUP($B377,'Section 2'!$C$16:$N$514,COLUMNS('Section 2'!$C$13:H$13),0)),"",VLOOKUP($B377,'Section 2'!$C$16:$N$514,COLUMNS('Section 2'!$C$13:H$13),0)))</f>
        <v/>
      </c>
      <c r="J377" s="129" t="str">
        <f>IF($D377="","",IF(ISBLANK(VLOOKUP($B377,'Section 2'!$C$16:$N$514,COLUMNS('Section 2'!$C$13:I$13),0)),"",VLOOKUP($B377,'Section 2'!$C$16:$N$514,COLUMNS('Section 2'!$C$13:I$13),0)))</f>
        <v/>
      </c>
      <c r="K377" s="129" t="str">
        <f>IF($D377="","",IF(ISBLANK(VLOOKUP($B377,'Section 2'!$C$16:$N$514,COLUMNS('Section 2'!$C$13:J$13),0)),"",VLOOKUP($B377,'Section 2'!$C$16:$N$514,COLUMNS('Section 2'!$C$13:J$13),0)))</f>
        <v/>
      </c>
      <c r="L377" s="129" t="str">
        <f>IF($D377="","",IF(ISBLANK(VLOOKUP($B377,'Section 2'!$C$16:$N$514,COLUMNS('Section 2'!$C$13:K$13),0)),"",VLOOKUP($B377,'Section 2'!$C$16:$N$514,COLUMNS('Section 2'!$C$13:K$13),0)))</f>
        <v/>
      </c>
      <c r="M377" s="129" t="str">
        <f>IF($D377="","",IF(ISBLANK(VLOOKUP($B377,'Section 2'!$C$16:$N$514,COLUMNS('Section 2'!$C$13:L$13),0)),"",VLOOKUP($B377,'Section 2'!$C$16:$N$514,COLUMNS('Section 2'!$C$13:L$13),0)))</f>
        <v/>
      </c>
      <c r="N377" s="129" t="str">
        <f>IF($D377="","",IF(ISBLANK(VLOOKUP($B377,'Section 2'!$C$16:$N$514,COLUMNS('Section 2'!$C$13:M$13),0)),"",VLOOKUP($B377,'Section 2'!$C$16:$N$514,COLUMNS('Section 2'!$C$13:M$13),0)))</f>
        <v/>
      </c>
      <c r="O377" s="130" t="str">
        <f>IF($M377=Lists!$K$4,IF(ISBLANK(VLOOKUP($B377,'Section 2'!$C$16:$N$514,COLUMNS('Section 2'!$C$13:N$13),0)),"",VLOOKUP($B377,'Section 2'!$C$16:$N$514,COLUMNS('Section 2'!$C$13:N$13),0)),"")</f>
        <v/>
      </c>
      <c r="P377" s="133"/>
      <c r="Q377" s="133"/>
      <c r="R377" s="133"/>
      <c r="S377" s="133"/>
      <c r="T377" s="133"/>
      <c r="U377" s="133"/>
      <c r="V377" s="133"/>
      <c r="W377" s="133"/>
      <c r="X377" s="133"/>
      <c r="Y377" s="133"/>
      <c r="Z377" s="133"/>
      <c r="AA377" s="133"/>
      <c r="AB377" s="133"/>
      <c r="AC377" s="133"/>
      <c r="AD377" s="133"/>
      <c r="AE377" s="133"/>
      <c r="AF377" s="133"/>
      <c r="AG377" s="133"/>
      <c r="AH377" s="133"/>
      <c r="AI377" s="133"/>
      <c r="AJ377" s="133"/>
      <c r="AK377" s="133"/>
      <c r="AL377" s="133"/>
      <c r="AM377" s="133"/>
      <c r="AN377" s="133"/>
      <c r="AO377" s="133"/>
      <c r="AP377" s="133"/>
      <c r="AQ377" s="133"/>
      <c r="AR377" s="133"/>
      <c r="AS377" s="133"/>
      <c r="AT377" s="133"/>
      <c r="AU377" s="133"/>
      <c r="AV377" s="133"/>
      <c r="AW377" s="133"/>
      <c r="AX377" s="133"/>
      <c r="AY377" s="133"/>
      <c r="AZ377" s="133"/>
      <c r="BA377" s="133"/>
      <c r="BB377" s="133"/>
      <c r="BC377" s="133"/>
      <c r="BD377" s="133"/>
      <c r="BE377" s="133"/>
      <c r="BF377" s="133"/>
      <c r="BG377" s="133"/>
      <c r="BH377" s="133"/>
      <c r="BI377" s="133"/>
      <c r="BJ377" s="133"/>
      <c r="BK377" s="133"/>
      <c r="BL377" s="133"/>
      <c r="BM377" s="133"/>
      <c r="BN377" s="133"/>
      <c r="BO377" s="133"/>
      <c r="BP377" s="133"/>
      <c r="BQ377" s="133"/>
      <c r="BR377" s="133"/>
      <c r="BS377" s="133"/>
      <c r="BT377" s="133"/>
      <c r="BU377" s="133"/>
      <c r="BV377" s="133"/>
      <c r="BW377" s="133"/>
      <c r="BX377" s="133"/>
      <c r="BY377" s="133"/>
      <c r="BZ377" s="133"/>
    </row>
    <row r="378" spans="1:78" s="53" customFormat="1" ht="12.75" customHeight="1" x14ac:dyDescent="0.25">
      <c r="A378" s="53" t="str">
        <f>IF(D378="","",ROWS($A$1:A378))</f>
        <v/>
      </c>
      <c r="B378" s="56">
        <v>377</v>
      </c>
      <c r="C378" s="129" t="str">
        <f t="shared" si="5"/>
        <v/>
      </c>
      <c r="D378" s="129" t="str">
        <f>IFERROR(VLOOKUP($B378,'Section 2'!$C$16:$N$514,COLUMNS('Section 2'!$C$13:C$13),0),"")</f>
        <v/>
      </c>
      <c r="E378" s="130" t="str">
        <f>IF($D378="","",IF(ISBLANK(VLOOKUP($B378,'Section 2'!$C$16:$N$514,COLUMNS('Section 2'!$C$13:D$13),0)),"",VLOOKUP($B378,'Section 2'!$C$16:$N$514,COLUMNS('Section 2'!$C$13:D$13),0)))</f>
        <v/>
      </c>
      <c r="F378" s="129" t="str">
        <f>IF($D378="","",IF(ISBLANK(VLOOKUP($B378,'Section 2'!$C$16:$N$514,COLUMNS('Section 2'!$C$13:E$13),0)),"",VLOOKUP($B378,'Section 2'!$C$16:$N$514,COLUMNS('Section 2'!$C$13:E$13),0)))</f>
        <v/>
      </c>
      <c r="G378" s="129" t="str">
        <f>IF($D378="","",IF(ISBLANK(VLOOKUP($B378,'Section 2'!$C$16:$N$514,COLUMNS('Section 2'!$C$13:F$13),0)),"",VLOOKUP($B378,'Section 2'!$C$16:$N$514,COLUMNS('Section 2'!$C$13:F$13),0)))</f>
        <v/>
      </c>
      <c r="H378" s="129" t="str">
        <f>IF($D378="","",IF(ISBLANK(VLOOKUP($B378,'Section 2'!$C$16:$N$514,COLUMNS('Section 2'!$C$13:G$13),0)),"",VLOOKUP($B378,'Section 2'!$C$16:$N$514,COLUMNS('Section 2'!$C$13:G$13),0)))</f>
        <v/>
      </c>
      <c r="I378" s="129" t="str">
        <f>IF($D378="","",IF(ISBLANK(VLOOKUP($B378,'Section 2'!$C$16:$N$514,COLUMNS('Section 2'!$C$13:H$13),0)),"",VLOOKUP($B378,'Section 2'!$C$16:$N$514,COLUMNS('Section 2'!$C$13:H$13),0)))</f>
        <v/>
      </c>
      <c r="J378" s="129" t="str">
        <f>IF($D378="","",IF(ISBLANK(VLOOKUP($B378,'Section 2'!$C$16:$N$514,COLUMNS('Section 2'!$C$13:I$13),0)),"",VLOOKUP($B378,'Section 2'!$C$16:$N$514,COLUMNS('Section 2'!$C$13:I$13),0)))</f>
        <v/>
      </c>
      <c r="K378" s="129" t="str">
        <f>IF($D378="","",IF(ISBLANK(VLOOKUP($B378,'Section 2'!$C$16:$N$514,COLUMNS('Section 2'!$C$13:J$13),0)),"",VLOOKUP($B378,'Section 2'!$C$16:$N$514,COLUMNS('Section 2'!$C$13:J$13),0)))</f>
        <v/>
      </c>
      <c r="L378" s="129" t="str">
        <f>IF($D378="","",IF(ISBLANK(VLOOKUP($B378,'Section 2'!$C$16:$N$514,COLUMNS('Section 2'!$C$13:K$13),0)),"",VLOOKUP($B378,'Section 2'!$C$16:$N$514,COLUMNS('Section 2'!$C$13:K$13),0)))</f>
        <v/>
      </c>
      <c r="M378" s="129" t="str">
        <f>IF($D378="","",IF(ISBLANK(VLOOKUP($B378,'Section 2'!$C$16:$N$514,COLUMNS('Section 2'!$C$13:L$13),0)),"",VLOOKUP($B378,'Section 2'!$C$16:$N$514,COLUMNS('Section 2'!$C$13:L$13),0)))</f>
        <v/>
      </c>
      <c r="N378" s="129" t="str">
        <f>IF($D378="","",IF(ISBLANK(VLOOKUP($B378,'Section 2'!$C$16:$N$514,COLUMNS('Section 2'!$C$13:M$13),0)),"",VLOOKUP($B378,'Section 2'!$C$16:$N$514,COLUMNS('Section 2'!$C$13:M$13),0)))</f>
        <v/>
      </c>
      <c r="O378" s="130" t="str">
        <f>IF($M378=Lists!$K$4,IF(ISBLANK(VLOOKUP($B378,'Section 2'!$C$16:$N$514,COLUMNS('Section 2'!$C$13:N$13),0)),"",VLOOKUP($B378,'Section 2'!$C$16:$N$514,COLUMNS('Section 2'!$C$13:N$13),0)),"")</f>
        <v/>
      </c>
      <c r="P378" s="133"/>
      <c r="Q378" s="133"/>
      <c r="R378" s="133"/>
      <c r="S378" s="133"/>
      <c r="T378" s="133"/>
      <c r="U378" s="133"/>
      <c r="V378" s="133"/>
      <c r="W378" s="133"/>
      <c r="X378" s="133"/>
      <c r="Y378" s="133"/>
      <c r="Z378" s="133"/>
      <c r="AA378" s="133"/>
      <c r="AB378" s="133"/>
      <c r="AC378" s="133"/>
      <c r="AD378" s="133"/>
      <c r="AE378" s="133"/>
      <c r="AF378" s="133"/>
      <c r="AG378" s="133"/>
      <c r="AH378" s="133"/>
      <c r="AI378" s="133"/>
      <c r="AJ378" s="133"/>
      <c r="AK378" s="133"/>
      <c r="AL378" s="133"/>
      <c r="AM378" s="133"/>
      <c r="AN378" s="133"/>
      <c r="AO378" s="133"/>
      <c r="AP378" s="133"/>
      <c r="AQ378" s="133"/>
      <c r="AR378" s="133"/>
      <c r="AS378" s="133"/>
      <c r="AT378" s="133"/>
      <c r="AU378" s="133"/>
      <c r="AV378" s="133"/>
      <c r="AW378" s="133"/>
      <c r="AX378" s="133"/>
      <c r="AY378" s="133"/>
      <c r="AZ378" s="133"/>
      <c r="BA378" s="133"/>
      <c r="BB378" s="133"/>
      <c r="BC378" s="133"/>
      <c r="BD378" s="133"/>
      <c r="BE378" s="133"/>
      <c r="BF378" s="133"/>
      <c r="BG378" s="133"/>
      <c r="BH378" s="133"/>
      <c r="BI378" s="133"/>
      <c r="BJ378" s="133"/>
      <c r="BK378" s="133"/>
      <c r="BL378" s="133"/>
      <c r="BM378" s="133"/>
      <c r="BN378" s="133"/>
      <c r="BO378" s="133"/>
      <c r="BP378" s="133"/>
      <c r="BQ378" s="133"/>
      <c r="BR378" s="133"/>
      <c r="BS378" s="133"/>
      <c r="BT378" s="133"/>
      <c r="BU378" s="133"/>
      <c r="BV378" s="133"/>
      <c r="BW378" s="133"/>
      <c r="BX378" s="133"/>
      <c r="BY378" s="133"/>
      <c r="BZ378" s="133"/>
    </row>
    <row r="379" spans="1:78" s="53" customFormat="1" ht="12.75" customHeight="1" x14ac:dyDescent="0.25">
      <c r="A379" s="53" t="str">
        <f>IF(D379="","",ROWS($A$1:A379))</f>
        <v/>
      </c>
      <c r="B379" s="56">
        <v>378</v>
      </c>
      <c r="C379" s="129" t="str">
        <f t="shared" si="5"/>
        <v/>
      </c>
      <c r="D379" s="129" t="str">
        <f>IFERROR(VLOOKUP($B379,'Section 2'!$C$16:$N$514,COLUMNS('Section 2'!$C$13:C$13),0),"")</f>
        <v/>
      </c>
      <c r="E379" s="130" t="str">
        <f>IF($D379="","",IF(ISBLANK(VLOOKUP($B379,'Section 2'!$C$16:$N$514,COLUMNS('Section 2'!$C$13:D$13),0)),"",VLOOKUP($B379,'Section 2'!$C$16:$N$514,COLUMNS('Section 2'!$C$13:D$13),0)))</f>
        <v/>
      </c>
      <c r="F379" s="129" t="str">
        <f>IF($D379="","",IF(ISBLANK(VLOOKUP($B379,'Section 2'!$C$16:$N$514,COLUMNS('Section 2'!$C$13:E$13),0)),"",VLOOKUP($B379,'Section 2'!$C$16:$N$514,COLUMNS('Section 2'!$C$13:E$13),0)))</f>
        <v/>
      </c>
      <c r="G379" s="129" t="str">
        <f>IF($D379="","",IF(ISBLANK(VLOOKUP($B379,'Section 2'!$C$16:$N$514,COLUMNS('Section 2'!$C$13:F$13),0)),"",VLOOKUP($B379,'Section 2'!$C$16:$N$514,COLUMNS('Section 2'!$C$13:F$13),0)))</f>
        <v/>
      </c>
      <c r="H379" s="129" t="str">
        <f>IF($D379="","",IF(ISBLANK(VLOOKUP($B379,'Section 2'!$C$16:$N$514,COLUMNS('Section 2'!$C$13:G$13),0)),"",VLOOKUP($B379,'Section 2'!$C$16:$N$514,COLUMNS('Section 2'!$C$13:G$13),0)))</f>
        <v/>
      </c>
      <c r="I379" s="129" t="str">
        <f>IF($D379="","",IF(ISBLANK(VLOOKUP($B379,'Section 2'!$C$16:$N$514,COLUMNS('Section 2'!$C$13:H$13),0)),"",VLOOKUP($B379,'Section 2'!$C$16:$N$514,COLUMNS('Section 2'!$C$13:H$13),0)))</f>
        <v/>
      </c>
      <c r="J379" s="129" t="str">
        <f>IF($D379="","",IF(ISBLANK(VLOOKUP($B379,'Section 2'!$C$16:$N$514,COLUMNS('Section 2'!$C$13:I$13),0)),"",VLOOKUP($B379,'Section 2'!$C$16:$N$514,COLUMNS('Section 2'!$C$13:I$13),0)))</f>
        <v/>
      </c>
      <c r="K379" s="129" t="str">
        <f>IF($D379="","",IF(ISBLANK(VLOOKUP($B379,'Section 2'!$C$16:$N$514,COLUMNS('Section 2'!$C$13:J$13),0)),"",VLOOKUP($B379,'Section 2'!$C$16:$N$514,COLUMNS('Section 2'!$C$13:J$13),0)))</f>
        <v/>
      </c>
      <c r="L379" s="129" t="str">
        <f>IF($D379="","",IF(ISBLANK(VLOOKUP($B379,'Section 2'!$C$16:$N$514,COLUMNS('Section 2'!$C$13:K$13),0)),"",VLOOKUP($B379,'Section 2'!$C$16:$N$514,COLUMNS('Section 2'!$C$13:K$13),0)))</f>
        <v/>
      </c>
      <c r="M379" s="129" t="str">
        <f>IF($D379="","",IF(ISBLANK(VLOOKUP($B379,'Section 2'!$C$16:$N$514,COLUMNS('Section 2'!$C$13:L$13),0)),"",VLOOKUP($B379,'Section 2'!$C$16:$N$514,COLUMNS('Section 2'!$C$13:L$13),0)))</f>
        <v/>
      </c>
      <c r="N379" s="129" t="str">
        <f>IF($D379="","",IF(ISBLANK(VLOOKUP($B379,'Section 2'!$C$16:$N$514,COLUMNS('Section 2'!$C$13:M$13),0)),"",VLOOKUP($B379,'Section 2'!$C$16:$N$514,COLUMNS('Section 2'!$C$13:M$13),0)))</f>
        <v/>
      </c>
      <c r="O379" s="130" t="str">
        <f>IF($M379=Lists!$K$4,IF(ISBLANK(VLOOKUP($B379,'Section 2'!$C$16:$N$514,COLUMNS('Section 2'!$C$13:N$13),0)),"",VLOOKUP($B379,'Section 2'!$C$16:$N$514,COLUMNS('Section 2'!$C$13:N$13),0)),"")</f>
        <v/>
      </c>
      <c r="P379" s="133"/>
      <c r="Q379" s="133"/>
      <c r="R379" s="133"/>
      <c r="S379" s="133"/>
      <c r="T379" s="133"/>
      <c r="U379" s="133"/>
      <c r="V379" s="133"/>
      <c r="W379" s="133"/>
      <c r="X379" s="133"/>
      <c r="Y379" s="133"/>
      <c r="Z379" s="133"/>
      <c r="AA379" s="133"/>
      <c r="AB379" s="133"/>
      <c r="AC379" s="133"/>
      <c r="AD379" s="133"/>
      <c r="AE379" s="133"/>
      <c r="AF379" s="133"/>
      <c r="AG379" s="133"/>
      <c r="AH379" s="133"/>
      <c r="AI379" s="133"/>
      <c r="AJ379" s="133"/>
      <c r="AK379" s="133"/>
      <c r="AL379" s="133"/>
      <c r="AM379" s="133"/>
      <c r="AN379" s="133"/>
      <c r="AO379" s="133"/>
      <c r="AP379" s="133"/>
      <c r="AQ379" s="133"/>
      <c r="AR379" s="133"/>
      <c r="AS379" s="133"/>
      <c r="AT379" s="133"/>
      <c r="AU379" s="133"/>
      <c r="AV379" s="133"/>
      <c r="AW379" s="133"/>
      <c r="AX379" s="133"/>
      <c r="AY379" s="133"/>
      <c r="AZ379" s="133"/>
      <c r="BA379" s="133"/>
      <c r="BB379" s="133"/>
      <c r="BC379" s="133"/>
      <c r="BD379" s="133"/>
      <c r="BE379" s="133"/>
      <c r="BF379" s="133"/>
      <c r="BG379" s="133"/>
      <c r="BH379" s="133"/>
      <c r="BI379" s="133"/>
      <c r="BJ379" s="133"/>
      <c r="BK379" s="133"/>
      <c r="BL379" s="133"/>
      <c r="BM379" s="133"/>
      <c r="BN379" s="133"/>
      <c r="BO379" s="133"/>
      <c r="BP379" s="133"/>
      <c r="BQ379" s="133"/>
      <c r="BR379" s="133"/>
      <c r="BS379" s="133"/>
      <c r="BT379" s="133"/>
      <c r="BU379" s="133"/>
      <c r="BV379" s="133"/>
      <c r="BW379" s="133"/>
      <c r="BX379" s="133"/>
      <c r="BY379" s="133"/>
      <c r="BZ379" s="133"/>
    </row>
    <row r="380" spans="1:78" s="53" customFormat="1" ht="12.75" customHeight="1" x14ac:dyDescent="0.25">
      <c r="A380" s="53" t="str">
        <f>IF(D380="","",ROWS($A$1:A380))</f>
        <v/>
      </c>
      <c r="B380" s="56">
        <v>379</v>
      </c>
      <c r="C380" s="129" t="str">
        <f t="shared" si="5"/>
        <v/>
      </c>
      <c r="D380" s="129" t="str">
        <f>IFERROR(VLOOKUP($B380,'Section 2'!$C$16:$N$514,COLUMNS('Section 2'!$C$13:C$13),0),"")</f>
        <v/>
      </c>
      <c r="E380" s="130" t="str">
        <f>IF($D380="","",IF(ISBLANK(VLOOKUP($B380,'Section 2'!$C$16:$N$514,COLUMNS('Section 2'!$C$13:D$13),0)),"",VLOOKUP($B380,'Section 2'!$C$16:$N$514,COLUMNS('Section 2'!$C$13:D$13),0)))</f>
        <v/>
      </c>
      <c r="F380" s="129" t="str">
        <f>IF($D380="","",IF(ISBLANK(VLOOKUP($B380,'Section 2'!$C$16:$N$514,COLUMNS('Section 2'!$C$13:E$13),0)),"",VLOOKUP($B380,'Section 2'!$C$16:$N$514,COLUMNS('Section 2'!$C$13:E$13),0)))</f>
        <v/>
      </c>
      <c r="G380" s="129" t="str">
        <f>IF($D380="","",IF(ISBLANK(VLOOKUP($B380,'Section 2'!$C$16:$N$514,COLUMNS('Section 2'!$C$13:F$13),0)),"",VLOOKUP($B380,'Section 2'!$C$16:$N$514,COLUMNS('Section 2'!$C$13:F$13),0)))</f>
        <v/>
      </c>
      <c r="H380" s="129" t="str">
        <f>IF($D380="","",IF(ISBLANK(VLOOKUP($B380,'Section 2'!$C$16:$N$514,COLUMNS('Section 2'!$C$13:G$13),0)),"",VLOOKUP($B380,'Section 2'!$C$16:$N$514,COLUMNS('Section 2'!$C$13:G$13),0)))</f>
        <v/>
      </c>
      <c r="I380" s="129" t="str">
        <f>IF($D380="","",IF(ISBLANK(VLOOKUP($B380,'Section 2'!$C$16:$N$514,COLUMNS('Section 2'!$C$13:H$13),0)),"",VLOOKUP($B380,'Section 2'!$C$16:$N$514,COLUMNS('Section 2'!$C$13:H$13),0)))</f>
        <v/>
      </c>
      <c r="J380" s="129" t="str">
        <f>IF($D380="","",IF(ISBLANK(VLOOKUP($B380,'Section 2'!$C$16:$N$514,COLUMNS('Section 2'!$C$13:I$13),0)),"",VLOOKUP($B380,'Section 2'!$C$16:$N$514,COLUMNS('Section 2'!$C$13:I$13),0)))</f>
        <v/>
      </c>
      <c r="K380" s="129" t="str">
        <f>IF($D380="","",IF(ISBLANK(VLOOKUP($B380,'Section 2'!$C$16:$N$514,COLUMNS('Section 2'!$C$13:J$13),0)),"",VLOOKUP($B380,'Section 2'!$C$16:$N$514,COLUMNS('Section 2'!$C$13:J$13),0)))</f>
        <v/>
      </c>
      <c r="L380" s="129" t="str">
        <f>IF($D380="","",IF(ISBLANK(VLOOKUP($B380,'Section 2'!$C$16:$N$514,COLUMNS('Section 2'!$C$13:K$13),0)),"",VLOOKUP($B380,'Section 2'!$C$16:$N$514,COLUMNS('Section 2'!$C$13:K$13),0)))</f>
        <v/>
      </c>
      <c r="M380" s="129" t="str">
        <f>IF($D380="","",IF(ISBLANK(VLOOKUP($B380,'Section 2'!$C$16:$N$514,COLUMNS('Section 2'!$C$13:L$13),0)),"",VLOOKUP($B380,'Section 2'!$C$16:$N$514,COLUMNS('Section 2'!$C$13:L$13),0)))</f>
        <v/>
      </c>
      <c r="N380" s="129" t="str">
        <f>IF($D380="","",IF(ISBLANK(VLOOKUP($B380,'Section 2'!$C$16:$N$514,COLUMNS('Section 2'!$C$13:M$13),0)),"",VLOOKUP($B380,'Section 2'!$C$16:$N$514,COLUMNS('Section 2'!$C$13:M$13),0)))</f>
        <v/>
      </c>
      <c r="O380" s="130" t="str">
        <f>IF($M380=Lists!$K$4,IF(ISBLANK(VLOOKUP($B380,'Section 2'!$C$16:$N$514,COLUMNS('Section 2'!$C$13:N$13),0)),"",VLOOKUP($B380,'Section 2'!$C$16:$N$514,COLUMNS('Section 2'!$C$13:N$13),0)),"")</f>
        <v/>
      </c>
      <c r="P380" s="133"/>
      <c r="Q380" s="133"/>
      <c r="R380" s="133"/>
      <c r="S380" s="133"/>
      <c r="T380" s="133"/>
      <c r="U380" s="133"/>
      <c r="V380" s="133"/>
      <c r="W380" s="133"/>
      <c r="X380" s="133"/>
      <c r="Y380" s="133"/>
      <c r="Z380" s="133"/>
      <c r="AA380" s="133"/>
      <c r="AB380" s="133"/>
      <c r="AC380" s="133"/>
      <c r="AD380" s="133"/>
      <c r="AE380" s="133"/>
      <c r="AF380" s="133"/>
      <c r="AG380" s="133"/>
      <c r="AH380" s="133"/>
      <c r="AI380" s="133"/>
      <c r="AJ380" s="133"/>
      <c r="AK380" s="133"/>
      <c r="AL380" s="133"/>
      <c r="AM380" s="133"/>
      <c r="AN380" s="133"/>
      <c r="AO380" s="133"/>
      <c r="AP380" s="133"/>
      <c r="AQ380" s="133"/>
      <c r="AR380" s="133"/>
      <c r="AS380" s="133"/>
      <c r="AT380" s="133"/>
      <c r="AU380" s="133"/>
      <c r="AV380" s="133"/>
      <c r="AW380" s="133"/>
      <c r="AX380" s="133"/>
      <c r="AY380" s="133"/>
      <c r="AZ380" s="133"/>
      <c r="BA380" s="133"/>
      <c r="BB380" s="133"/>
      <c r="BC380" s="133"/>
      <c r="BD380" s="133"/>
      <c r="BE380" s="133"/>
      <c r="BF380" s="133"/>
      <c r="BG380" s="133"/>
      <c r="BH380" s="133"/>
      <c r="BI380" s="133"/>
      <c r="BJ380" s="133"/>
      <c r="BK380" s="133"/>
      <c r="BL380" s="133"/>
      <c r="BM380" s="133"/>
      <c r="BN380" s="133"/>
      <c r="BO380" s="133"/>
      <c r="BP380" s="133"/>
      <c r="BQ380" s="133"/>
      <c r="BR380" s="133"/>
      <c r="BS380" s="133"/>
      <c r="BT380" s="133"/>
      <c r="BU380" s="133"/>
      <c r="BV380" s="133"/>
      <c r="BW380" s="133"/>
      <c r="BX380" s="133"/>
      <c r="BY380" s="133"/>
      <c r="BZ380" s="133"/>
    </row>
    <row r="381" spans="1:78" s="53" customFormat="1" ht="12.75" customHeight="1" x14ac:dyDescent="0.25">
      <c r="A381" s="53" t="str">
        <f>IF(D381="","",ROWS($A$1:A381))</f>
        <v/>
      </c>
      <c r="B381" s="56">
        <v>380</v>
      </c>
      <c r="C381" s="129" t="str">
        <f t="shared" si="5"/>
        <v/>
      </c>
      <c r="D381" s="129" t="str">
        <f>IFERROR(VLOOKUP($B381,'Section 2'!$C$16:$N$514,COLUMNS('Section 2'!$C$13:C$13),0),"")</f>
        <v/>
      </c>
      <c r="E381" s="130" t="str">
        <f>IF($D381="","",IF(ISBLANK(VLOOKUP($B381,'Section 2'!$C$16:$N$514,COLUMNS('Section 2'!$C$13:D$13),0)),"",VLOOKUP($B381,'Section 2'!$C$16:$N$514,COLUMNS('Section 2'!$C$13:D$13),0)))</f>
        <v/>
      </c>
      <c r="F381" s="129" t="str">
        <f>IF($D381="","",IF(ISBLANK(VLOOKUP($B381,'Section 2'!$C$16:$N$514,COLUMNS('Section 2'!$C$13:E$13),0)),"",VLOOKUP($B381,'Section 2'!$C$16:$N$514,COLUMNS('Section 2'!$C$13:E$13),0)))</f>
        <v/>
      </c>
      <c r="G381" s="129" t="str">
        <f>IF($D381="","",IF(ISBLANK(VLOOKUP($B381,'Section 2'!$C$16:$N$514,COLUMNS('Section 2'!$C$13:F$13),0)),"",VLOOKUP($B381,'Section 2'!$C$16:$N$514,COLUMNS('Section 2'!$C$13:F$13),0)))</f>
        <v/>
      </c>
      <c r="H381" s="129" t="str">
        <f>IF($D381="","",IF(ISBLANK(VLOOKUP($B381,'Section 2'!$C$16:$N$514,COLUMNS('Section 2'!$C$13:G$13),0)),"",VLOOKUP($B381,'Section 2'!$C$16:$N$514,COLUMNS('Section 2'!$C$13:G$13),0)))</f>
        <v/>
      </c>
      <c r="I381" s="129" t="str">
        <f>IF($D381="","",IF(ISBLANK(VLOOKUP($B381,'Section 2'!$C$16:$N$514,COLUMNS('Section 2'!$C$13:H$13),0)),"",VLOOKUP($B381,'Section 2'!$C$16:$N$514,COLUMNS('Section 2'!$C$13:H$13),0)))</f>
        <v/>
      </c>
      <c r="J381" s="129" t="str">
        <f>IF($D381="","",IF(ISBLANK(VLOOKUP($B381,'Section 2'!$C$16:$N$514,COLUMNS('Section 2'!$C$13:I$13),0)),"",VLOOKUP($B381,'Section 2'!$C$16:$N$514,COLUMNS('Section 2'!$C$13:I$13),0)))</f>
        <v/>
      </c>
      <c r="K381" s="129" t="str">
        <f>IF($D381="","",IF(ISBLANK(VLOOKUP($B381,'Section 2'!$C$16:$N$514,COLUMNS('Section 2'!$C$13:J$13),0)),"",VLOOKUP($B381,'Section 2'!$C$16:$N$514,COLUMNS('Section 2'!$C$13:J$13),0)))</f>
        <v/>
      </c>
      <c r="L381" s="129" t="str">
        <f>IF($D381="","",IF(ISBLANK(VLOOKUP($B381,'Section 2'!$C$16:$N$514,COLUMNS('Section 2'!$C$13:K$13),0)),"",VLOOKUP($B381,'Section 2'!$C$16:$N$514,COLUMNS('Section 2'!$C$13:K$13),0)))</f>
        <v/>
      </c>
      <c r="M381" s="129" t="str">
        <f>IF($D381="","",IF(ISBLANK(VLOOKUP($B381,'Section 2'!$C$16:$N$514,COLUMNS('Section 2'!$C$13:L$13),0)),"",VLOOKUP($B381,'Section 2'!$C$16:$N$514,COLUMNS('Section 2'!$C$13:L$13),0)))</f>
        <v/>
      </c>
      <c r="N381" s="129" t="str">
        <f>IF($D381="","",IF(ISBLANK(VLOOKUP($B381,'Section 2'!$C$16:$N$514,COLUMNS('Section 2'!$C$13:M$13),0)),"",VLOOKUP($B381,'Section 2'!$C$16:$N$514,COLUMNS('Section 2'!$C$13:M$13),0)))</f>
        <v/>
      </c>
      <c r="O381" s="130" t="str">
        <f>IF($M381=Lists!$K$4,IF(ISBLANK(VLOOKUP($B381,'Section 2'!$C$16:$N$514,COLUMNS('Section 2'!$C$13:N$13),0)),"",VLOOKUP($B381,'Section 2'!$C$16:$N$514,COLUMNS('Section 2'!$C$13:N$13),0)),"")</f>
        <v/>
      </c>
      <c r="P381" s="133"/>
      <c r="Q381" s="133"/>
      <c r="R381" s="133"/>
      <c r="S381" s="133"/>
      <c r="T381" s="133"/>
      <c r="U381" s="133"/>
      <c r="V381" s="133"/>
      <c r="W381" s="133"/>
      <c r="X381" s="133"/>
      <c r="Y381" s="133"/>
      <c r="Z381" s="133"/>
      <c r="AA381" s="133"/>
      <c r="AB381" s="133"/>
      <c r="AC381" s="133"/>
      <c r="AD381" s="133"/>
      <c r="AE381" s="133"/>
      <c r="AF381" s="133"/>
      <c r="AG381" s="133"/>
      <c r="AH381" s="133"/>
      <c r="AI381" s="133"/>
      <c r="AJ381" s="133"/>
      <c r="AK381" s="133"/>
      <c r="AL381" s="133"/>
      <c r="AM381" s="133"/>
      <c r="AN381" s="133"/>
      <c r="AO381" s="133"/>
      <c r="AP381" s="133"/>
      <c r="AQ381" s="133"/>
      <c r="AR381" s="133"/>
      <c r="AS381" s="133"/>
      <c r="AT381" s="133"/>
      <c r="AU381" s="133"/>
      <c r="AV381" s="133"/>
      <c r="AW381" s="133"/>
      <c r="AX381" s="133"/>
      <c r="AY381" s="133"/>
      <c r="AZ381" s="133"/>
      <c r="BA381" s="133"/>
      <c r="BB381" s="133"/>
      <c r="BC381" s="133"/>
      <c r="BD381" s="133"/>
      <c r="BE381" s="133"/>
      <c r="BF381" s="133"/>
      <c r="BG381" s="133"/>
      <c r="BH381" s="133"/>
      <c r="BI381" s="133"/>
      <c r="BJ381" s="133"/>
      <c r="BK381" s="133"/>
      <c r="BL381" s="133"/>
      <c r="BM381" s="133"/>
      <c r="BN381" s="133"/>
      <c r="BO381" s="133"/>
      <c r="BP381" s="133"/>
      <c r="BQ381" s="133"/>
      <c r="BR381" s="133"/>
      <c r="BS381" s="133"/>
      <c r="BT381" s="133"/>
      <c r="BU381" s="133"/>
      <c r="BV381" s="133"/>
      <c r="BW381" s="133"/>
      <c r="BX381" s="133"/>
      <c r="BY381" s="133"/>
      <c r="BZ381" s="133"/>
    </row>
    <row r="382" spans="1:78" s="53" customFormat="1" ht="12.75" customHeight="1" x14ac:dyDescent="0.25">
      <c r="A382" s="53" t="str">
        <f>IF(D382="","",ROWS($A$1:A382))</f>
        <v/>
      </c>
      <c r="B382" s="56">
        <v>381</v>
      </c>
      <c r="C382" s="129" t="str">
        <f t="shared" si="5"/>
        <v/>
      </c>
      <c r="D382" s="129" t="str">
        <f>IFERROR(VLOOKUP($B382,'Section 2'!$C$16:$N$514,COLUMNS('Section 2'!$C$13:C$13),0),"")</f>
        <v/>
      </c>
      <c r="E382" s="130" t="str">
        <f>IF($D382="","",IF(ISBLANK(VLOOKUP($B382,'Section 2'!$C$16:$N$514,COLUMNS('Section 2'!$C$13:D$13),0)),"",VLOOKUP($B382,'Section 2'!$C$16:$N$514,COLUMNS('Section 2'!$C$13:D$13),0)))</f>
        <v/>
      </c>
      <c r="F382" s="129" t="str">
        <f>IF($D382="","",IF(ISBLANK(VLOOKUP($B382,'Section 2'!$C$16:$N$514,COLUMNS('Section 2'!$C$13:E$13),0)),"",VLOOKUP($B382,'Section 2'!$C$16:$N$514,COLUMNS('Section 2'!$C$13:E$13),0)))</f>
        <v/>
      </c>
      <c r="G382" s="129" t="str">
        <f>IF($D382="","",IF(ISBLANK(VLOOKUP($B382,'Section 2'!$C$16:$N$514,COLUMNS('Section 2'!$C$13:F$13),0)),"",VLOOKUP($B382,'Section 2'!$C$16:$N$514,COLUMNS('Section 2'!$C$13:F$13),0)))</f>
        <v/>
      </c>
      <c r="H382" s="129" t="str">
        <f>IF($D382="","",IF(ISBLANK(VLOOKUP($B382,'Section 2'!$C$16:$N$514,COLUMNS('Section 2'!$C$13:G$13),0)),"",VLOOKUP($B382,'Section 2'!$C$16:$N$514,COLUMNS('Section 2'!$C$13:G$13),0)))</f>
        <v/>
      </c>
      <c r="I382" s="129" t="str">
        <f>IF($D382="","",IF(ISBLANK(VLOOKUP($B382,'Section 2'!$C$16:$N$514,COLUMNS('Section 2'!$C$13:H$13),0)),"",VLOOKUP($B382,'Section 2'!$C$16:$N$514,COLUMNS('Section 2'!$C$13:H$13),0)))</f>
        <v/>
      </c>
      <c r="J382" s="129" t="str">
        <f>IF($D382="","",IF(ISBLANK(VLOOKUP($B382,'Section 2'!$C$16:$N$514,COLUMNS('Section 2'!$C$13:I$13),0)),"",VLOOKUP($B382,'Section 2'!$C$16:$N$514,COLUMNS('Section 2'!$C$13:I$13),0)))</f>
        <v/>
      </c>
      <c r="K382" s="129" t="str">
        <f>IF($D382="","",IF(ISBLANK(VLOOKUP($B382,'Section 2'!$C$16:$N$514,COLUMNS('Section 2'!$C$13:J$13),0)),"",VLOOKUP($B382,'Section 2'!$C$16:$N$514,COLUMNS('Section 2'!$C$13:J$13),0)))</f>
        <v/>
      </c>
      <c r="L382" s="129" t="str">
        <f>IF($D382="","",IF(ISBLANK(VLOOKUP($B382,'Section 2'!$C$16:$N$514,COLUMNS('Section 2'!$C$13:K$13),0)),"",VLOOKUP($B382,'Section 2'!$C$16:$N$514,COLUMNS('Section 2'!$C$13:K$13),0)))</f>
        <v/>
      </c>
      <c r="M382" s="129" t="str">
        <f>IF($D382="","",IF(ISBLANK(VLOOKUP($B382,'Section 2'!$C$16:$N$514,COLUMNS('Section 2'!$C$13:L$13),0)),"",VLOOKUP($B382,'Section 2'!$C$16:$N$514,COLUMNS('Section 2'!$C$13:L$13),0)))</f>
        <v/>
      </c>
      <c r="N382" s="129" t="str">
        <f>IF($D382="","",IF(ISBLANK(VLOOKUP($B382,'Section 2'!$C$16:$N$514,COLUMNS('Section 2'!$C$13:M$13),0)),"",VLOOKUP($B382,'Section 2'!$C$16:$N$514,COLUMNS('Section 2'!$C$13:M$13),0)))</f>
        <v/>
      </c>
      <c r="O382" s="130" t="str">
        <f>IF($M382=Lists!$K$4,IF(ISBLANK(VLOOKUP($B382,'Section 2'!$C$16:$N$514,COLUMNS('Section 2'!$C$13:N$13),0)),"",VLOOKUP($B382,'Section 2'!$C$16:$N$514,COLUMNS('Section 2'!$C$13:N$13),0)),"")</f>
        <v/>
      </c>
      <c r="P382" s="133"/>
      <c r="Q382" s="133"/>
      <c r="R382" s="133"/>
      <c r="S382" s="133"/>
      <c r="T382" s="133"/>
      <c r="U382" s="133"/>
      <c r="V382" s="133"/>
      <c r="W382" s="133"/>
      <c r="X382" s="133"/>
      <c r="Y382" s="133"/>
      <c r="Z382" s="133"/>
      <c r="AA382" s="133"/>
      <c r="AB382" s="133"/>
      <c r="AC382" s="133"/>
      <c r="AD382" s="133"/>
      <c r="AE382" s="133"/>
      <c r="AF382" s="133"/>
      <c r="AG382" s="133"/>
      <c r="AH382" s="133"/>
      <c r="AI382" s="133"/>
      <c r="AJ382" s="133"/>
      <c r="AK382" s="133"/>
      <c r="AL382" s="133"/>
      <c r="AM382" s="133"/>
      <c r="AN382" s="133"/>
      <c r="AO382" s="133"/>
      <c r="AP382" s="133"/>
      <c r="AQ382" s="133"/>
      <c r="AR382" s="133"/>
      <c r="AS382" s="133"/>
      <c r="AT382" s="133"/>
      <c r="AU382" s="133"/>
      <c r="AV382" s="133"/>
      <c r="AW382" s="133"/>
      <c r="AX382" s="133"/>
      <c r="AY382" s="133"/>
      <c r="AZ382" s="133"/>
      <c r="BA382" s="133"/>
      <c r="BB382" s="133"/>
      <c r="BC382" s="133"/>
      <c r="BD382" s="133"/>
      <c r="BE382" s="133"/>
      <c r="BF382" s="133"/>
      <c r="BG382" s="133"/>
      <c r="BH382" s="133"/>
      <c r="BI382" s="133"/>
      <c r="BJ382" s="133"/>
      <c r="BK382" s="133"/>
      <c r="BL382" s="133"/>
      <c r="BM382" s="133"/>
      <c r="BN382" s="133"/>
      <c r="BO382" s="133"/>
      <c r="BP382" s="133"/>
      <c r="BQ382" s="133"/>
      <c r="BR382" s="133"/>
      <c r="BS382" s="133"/>
      <c r="BT382" s="133"/>
      <c r="BU382" s="133"/>
      <c r="BV382" s="133"/>
      <c r="BW382" s="133"/>
      <c r="BX382" s="133"/>
      <c r="BY382" s="133"/>
      <c r="BZ382" s="133"/>
    </row>
    <row r="383" spans="1:78" s="53" customFormat="1" ht="12.75" customHeight="1" x14ac:dyDescent="0.25">
      <c r="A383" s="53" t="str">
        <f>IF(D383="","",ROWS($A$1:A383))</f>
        <v/>
      </c>
      <c r="B383" s="56">
        <v>382</v>
      </c>
      <c r="C383" s="129" t="str">
        <f t="shared" si="5"/>
        <v/>
      </c>
      <c r="D383" s="129" t="str">
        <f>IFERROR(VLOOKUP($B383,'Section 2'!$C$16:$N$514,COLUMNS('Section 2'!$C$13:C$13),0),"")</f>
        <v/>
      </c>
      <c r="E383" s="130" t="str">
        <f>IF($D383="","",IF(ISBLANK(VLOOKUP($B383,'Section 2'!$C$16:$N$514,COLUMNS('Section 2'!$C$13:D$13),0)),"",VLOOKUP($B383,'Section 2'!$C$16:$N$514,COLUMNS('Section 2'!$C$13:D$13),0)))</f>
        <v/>
      </c>
      <c r="F383" s="129" t="str">
        <f>IF($D383="","",IF(ISBLANK(VLOOKUP($B383,'Section 2'!$C$16:$N$514,COLUMNS('Section 2'!$C$13:E$13),0)),"",VLOOKUP($B383,'Section 2'!$C$16:$N$514,COLUMNS('Section 2'!$C$13:E$13),0)))</f>
        <v/>
      </c>
      <c r="G383" s="129" t="str">
        <f>IF($D383="","",IF(ISBLANK(VLOOKUP($B383,'Section 2'!$C$16:$N$514,COLUMNS('Section 2'!$C$13:F$13),0)),"",VLOOKUP($B383,'Section 2'!$C$16:$N$514,COLUMNS('Section 2'!$C$13:F$13),0)))</f>
        <v/>
      </c>
      <c r="H383" s="129" t="str">
        <f>IF($D383="","",IF(ISBLANK(VLOOKUP($B383,'Section 2'!$C$16:$N$514,COLUMNS('Section 2'!$C$13:G$13),0)),"",VLOOKUP($B383,'Section 2'!$C$16:$N$514,COLUMNS('Section 2'!$C$13:G$13),0)))</f>
        <v/>
      </c>
      <c r="I383" s="129" t="str">
        <f>IF($D383="","",IF(ISBLANK(VLOOKUP($B383,'Section 2'!$C$16:$N$514,COLUMNS('Section 2'!$C$13:H$13),0)),"",VLOOKUP($B383,'Section 2'!$C$16:$N$514,COLUMNS('Section 2'!$C$13:H$13),0)))</f>
        <v/>
      </c>
      <c r="J383" s="129" t="str">
        <f>IF($D383="","",IF(ISBLANK(VLOOKUP($B383,'Section 2'!$C$16:$N$514,COLUMNS('Section 2'!$C$13:I$13),0)),"",VLOOKUP($B383,'Section 2'!$C$16:$N$514,COLUMNS('Section 2'!$C$13:I$13),0)))</f>
        <v/>
      </c>
      <c r="K383" s="129" t="str">
        <f>IF($D383="","",IF(ISBLANK(VLOOKUP($B383,'Section 2'!$C$16:$N$514,COLUMNS('Section 2'!$C$13:J$13),0)),"",VLOOKUP($B383,'Section 2'!$C$16:$N$514,COLUMNS('Section 2'!$C$13:J$13),0)))</f>
        <v/>
      </c>
      <c r="L383" s="129" t="str">
        <f>IF($D383="","",IF(ISBLANK(VLOOKUP($B383,'Section 2'!$C$16:$N$514,COLUMNS('Section 2'!$C$13:K$13),0)),"",VLOOKUP($B383,'Section 2'!$C$16:$N$514,COLUMNS('Section 2'!$C$13:K$13),0)))</f>
        <v/>
      </c>
      <c r="M383" s="129" t="str">
        <f>IF($D383="","",IF(ISBLANK(VLOOKUP($B383,'Section 2'!$C$16:$N$514,COLUMNS('Section 2'!$C$13:L$13),0)),"",VLOOKUP($B383,'Section 2'!$C$16:$N$514,COLUMNS('Section 2'!$C$13:L$13),0)))</f>
        <v/>
      </c>
      <c r="N383" s="129" t="str">
        <f>IF($D383="","",IF(ISBLANK(VLOOKUP($B383,'Section 2'!$C$16:$N$514,COLUMNS('Section 2'!$C$13:M$13),0)),"",VLOOKUP($B383,'Section 2'!$C$16:$N$514,COLUMNS('Section 2'!$C$13:M$13),0)))</f>
        <v/>
      </c>
      <c r="O383" s="130" t="str">
        <f>IF($M383=Lists!$K$4,IF(ISBLANK(VLOOKUP($B383,'Section 2'!$C$16:$N$514,COLUMNS('Section 2'!$C$13:N$13),0)),"",VLOOKUP($B383,'Section 2'!$C$16:$N$514,COLUMNS('Section 2'!$C$13:N$13),0)),"")</f>
        <v/>
      </c>
      <c r="P383" s="133"/>
      <c r="Q383" s="133"/>
      <c r="R383" s="133"/>
      <c r="S383" s="133"/>
      <c r="T383" s="133"/>
      <c r="U383" s="133"/>
      <c r="V383" s="133"/>
      <c r="W383" s="133"/>
      <c r="X383" s="133"/>
      <c r="Y383" s="133"/>
      <c r="Z383" s="133"/>
      <c r="AA383" s="133"/>
      <c r="AB383" s="133"/>
      <c r="AC383" s="133"/>
      <c r="AD383" s="133"/>
      <c r="AE383" s="133"/>
      <c r="AF383" s="133"/>
      <c r="AG383" s="133"/>
      <c r="AH383" s="133"/>
      <c r="AI383" s="133"/>
      <c r="AJ383" s="133"/>
      <c r="AK383" s="133"/>
      <c r="AL383" s="133"/>
      <c r="AM383" s="133"/>
      <c r="AN383" s="133"/>
      <c r="AO383" s="133"/>
      <c r="AP383" s="133"/>
      <c r="AQ383" s="133"/>
      <c r="AR383" s="133"/>
      <c r="AS383" s="133"/>
      <c r="AT383" s="133"/>
      <c r="AU383" s="133"/>
      <c r="AV383" s="133"/>
      <c r="AW383" s="133"/>
      <c r="AX383" s="133"/>
      <c r="AY383" s="133"/>
      <c r="AZ383" s="133"/>
      <c r="BA383" s="133"/>
      <c r="BB383" s="133"/>
      <c r="BC383" s="133"/>
      <c r="BD383" s="133"/>
      <c r="BE383" s="133"/>
      <c r="BF383" s="133"/>
      <c r="BG383" s="133"/>
      <c r="BH383" s="133"/>
      <c r="BI383" s="133"/>
      <c r="BJ383" s="133"/>
      <c r="BK383" s="133"/>
      <c r="BL383" s="133"/>
      <c r="BM383" s="133"/>
      <c r="BN383" s="133"/>
      <c r="BO383" s="133"/>
      <c r="BP383" s="133"/>
      <c r="BQ383" s="133"/>
      <c r="BR383" s="133"/>
      <c r="BS383" s="133"/>
      <c r="BT383" s="133"/>
      <c r="BU383" s="133"/>
      <c r="BV383" s="133"/>
      <c r="BW383" s="133"/>
      <c r="BX383" s="133"/>
      <c r="BY383" s="133"/>
      <c r="BZ383" s="133"/>
    </row>
    <row r="384" spans="1:78" s="53" customFormat="1" ht="12.75" customHeight="1" x14ac:dyDescent="0.25">
      <c r="A384" s="53" t="str">
        <f>IF(D384="","",ROWS($A$1:A384))</f>
        <v/>
      </c>
      <c r="B384" s="56">
        <v>383</v>
      </c>
      <c r="C384" s="129" t="str">
        <f t="shared" si="5"/>
        <v/>
      </c>
      <c r="D384" s="129" t="str">
        <f>IFERROR(VLOOKUP($B384,'Section 2'!$C$16:$N$514,COLUMNS('Section 2'!$C$13:C$13),0),"")</f>
        <v/>
      </c>
      <c r="E384" s="130" t="str">
        <f>IF($D384="","",IF(ISBLANK(VLOOKUP($B384,'Section 2'!$C$16:$N$514,COLUMNS('Section 2'!$C$13:D$13),0)),"",VLOOKUP($B384,'Section 2'!$C$16:$N$514,COLUMNS('Section 2'!$C$13:D$13),0)))</f>
        <v/>
      </c>
      <c r="F384" s="129" t="str">
        <f>IF($D384="","",IF(ISBLANK(VLOOKUP($B384,'Section 2'!$C$16:$N$514,COLUMNS('Section 2'!$C$13:E$13),0)),"",VLOOKUP($B384,'Section 2'!$C$16:$N$514,COLUMNS('Section 2'!$C$13:E$13),0)))</f>
        <v/>
      </c>
      <c r="G384" s="129" t="str">
        <f>IF($D384="","",IF(ISBLANK(VLOOKUP($B384,'Section 2'!$C$16:$N$514,COLUMNS('Section 2'!$C$13:F$13),0)),"",VLOOKUP($B384,'Section 2'!$C$16:$N$514,COLUMNS('Section 2'!$C$13:F$13),0)))</f>
        <v/>
      </c>
      <c r="H384" s="129" t="str">
        <f>IF($D384="","",IF(ISBLANK(VLOOKUP($B384,'Section 2'!$C$16:$N$514,COLUMNS('Section 2'!$C$13:G$13),0)),"",VLOOKUP($B384,'Section 2'!$C$16:$N$514,COLUMNS('Section 2'!$C$13:G$13),0)))</f>
        <v/>
      </c>
      <c r="I384" s="129" t="str">
        <f>IF($D384="","",IF(ISBLANK(VLOOKUP($B384,'Section 2'!$C$16:$N$514,COLUMNS('Section 2'!$C$13:H$13),0)),"",VLOOKUP($B384,'Section 2'!$C$16:$N$514,COLUMNS('Section 2'!$C$13:H$13),0)))</f>
        <v/>
      </c>
      <c r="J384" s="129" t="str">
        <f>IF($D384="","",IF(ISBLANK(VLOOKUP($B384,'Section 2'!$C$16:$N$514,COLUMNS('Section 2'!$C$13:I$13),0)),"",VLOOKUP($B384,'Section 2'!$C$16:$N$514,COLUMNS('Section 2'!$C$13:I$13),0)))</f>
        <v/>
      </c>
      <c r="K384" s="129" t="str">
        <f>IF($D384="","",IF(ISBLANK(VLOOKUP($B384,'Section 2'!$C$16:$N$514,COLUMNS('Section 2'!$C$13:J$13),0)),"",VLOOKUP($B384,'Section 2'!$C$16:$N$514,COLUMNS('Section 2'!$C$13:J$13),0)))</f>
        <v/>
      </c>
      <c r="L384" s="129" t="str">
        <f>IF($D384="","",IF(ISBLANK(VLOOKUP($B384,'Section 2'!$C$16:$N$514,COLUMNS('Section 2'!$C$13:K$13),0)),"",VLOOKUP($B384,'Section 2'!$C$16:$N$514,COLUMNS('Section 2'!$C$13:K$13),0)))</f>
        <v/>
      </c>
      <c r="M384" s="129" t="str">
        <f>IF($D384="","",IF(ISBLANK(VLOOKUP($B384,'Section 2'!$C$16:$N$514,COLUMNS('Section 2'!$C$13:L$13),0)),"",VLOOKUP($B384,'Section 2'!$C$16:$N$514,COLUMNS('Section 2'!$C$13:L$13),0)))</f>
        <v/>
      </c>
      <c r="N384" s="129" t="str">
        <f>IF($D384="","",IF(ISBLANK(VLOOKUP($B384,'Section 2'!$C$16:$N$514,COLUMNS('Section 2'!$C$13:M$13),0)),"",VLOOKUP($B384,'Section 2'!$C$16:$N$514,COLUMNS('Section 2'!$C$13:M$13),0)))</f>
        <v/>
      </c>
      <c r="O384" s="130" t="str">
        <f>IF($M384=Lists!$K$4,IF(ISBLANK(VLOOKUP($B384,'Section 2'!$C$16:$N$514,COLUMNS('Section 2'!$C$13:N$13),0)),"",VLOOKUP($B384,'Section 2'!$C$16:$N$514,COLUMNS('Section 2'!$C$13:N$13),0)),"")</f>
        <v/>
      </c>
      <c r="P384" s="133"/>
      <c r="Q384" s="133"/>
      <c r="R384" s="133"/>
      <c r="S384" s="133"/>
      <c r="T384" s="133"/>
      <c r="U384" s="133"/>
      <c r="V384" s="133"/>
      <c r="W384" s="133"/>
      <c r="X384" s="133"/>
      <c r="Y384" s="133"/>
      <c r="Z384" s="133"/>
      <c r="AA384" s="133"/>
      <c r="AB384" s="133"/>
      <c r="AC384" s="133"/>
      <c r="AD384" s="133"/>
      <c r="AE384" s="133"/>
      <c r="AF384" s="133"/>
      <c r="AG384" s="133"/>
      <c r="AH384" s="133"/>
      <c r="AI384" s="133"/>
      <c r="AJ384" s="133"/>
      <c r="AK384" s="133"/>
      <c r="AL384" s="133"/>
      <c r="AM384" s="133"/>
      <c r="AN384" s="133"/>
      <c r="AO384" s="133"/>
      <c r="AP384" s="133"/>
      <c r="AQ384" s="133"/>
      <c r="AR384" s="133"/>
      <c r="AS384" s="133"/>
      <c r="AT384" s="133"/>
      <c r="AU384" s="133"/>
      <c r="AV384" s="133"/>
      <c r="AW384" s="133"/>
      <c r="AX384" s="133"/>
      <c r="AY384" s="133"/>
      <c r="AZ384" s="133"/>
      <c r="BA384" s="133"/>
      <c r="BB384" s="133"/>
      <c r="BC384" s="133"/>
      <c r="BD384" s="133"/>
      <c r="BE384" s="133"/>
      <c r="BF384" s="133"/>
      <c r="BG384" s="133"/>
      <c r="BH384" s="133"/>
      <c r="BI384" s="133"/>
      <c r="BJ384" s="133"/>
      <c r="BK384" s="133"/>
      <c r="BL384" s="133"/>
      <c r="BM384" s="133"/>
      <c r="BN384" s="133"/>
      <c r="BO384" s="133"/>
      <c r="BP384" s="133"/>
      <c r="BQ384" s="133"/>
      <c r="BR384" s="133"/>
      <c r="BS384" s="133"/>
      <c r="BT384" s="133"/>
      <c r="BU384" s="133"/>
      <c r="BV384" s="133"/>
      <c r="BW384" s="133"/>
      <c r="BX384" s="133"/>
      <c r="BY384" s="133"/>
      <c r="BZ384" s="133"/>
    </row>
    <row r="385" spans="1:78" s="53" customFormat="1" ht="12.75" customHeight="1" x14ac:dyDescent="0.25">
      <c r="A385" s="53" t="str">
        <f>IF(D385="","",ROWS($A$1:A385))</f>
        <v/>
      </c>
      <c r="B385" s="56">
        <v>384</v>
      </c>
      <c r="C385" s="129" t="str">
        <f t="shared" si="5"/>
        <v/>
      </c>
      <c r="D385" s="129" t="str">
        <f>IFERROR(VLOOKUP($B385,'Section 2'!$C$16:$N$514,COLUMNS('Section 2'!$C$13:C$13),0),"")</f>
        <v/>
      </c>
      <c r="E385" s="130" t="str">
        <f>IF($D385="","",IF(ISBLANK(VLOOKUP($B385,'Section 2'!$C$16:$N$514,COLUMNS('Section 2'!$C$13:D$13),0)),"",VLOOKUP($B385,'Section 2'!$C$16:$N$514,COLUMNS('Section 2'!$C$13:D$13),0)))</f>
        <v/>
      </c>
      <c r="F385" s="129" t="str">
        <f>IF($D385="","",IF(ISBLANK(VLOOKUP($B385,'Section 2'!$C$16:$N$514,COLUMNS('Section 2'!$C$13:E$13),0)),"",VLOOKUP($B385,'Section 2'!$C$16:$N$514,COLUMNS('Section 2'!$C$13:E$13),0)))</f>
        <v/>
      </c>
      <c r="G385" s="129" t="str">
        <f>IF($D385="","",IF(ISBLANK(VLOOKUP($B385,'Section 2'!$C$16:$N$514,COLUMNS('Section 2'!$C$13:F$13),0)),"",VLOOKUP($B385,'Section 2'!$C$16:$N$514,COLUMNS('Section 2'!$C$13:F$13),0)))</f>
        <v/>
      </c>
      <c r="H385" s="129" t="str">
        <f>IF($D385="","",IF(ISBLANK(VLOOKUP($B385,'Section 2'!$C$16:$N$514,COLUMNS('Section 2'!$C$13:G$13),0)),"",VLOOKUP($B385,'Section 2'!$C$16:$N$514,COLUMNS('Section 2'!$C$13:G$13),0)))</f>
        <v/>
      </c>
      <c r="I385" s="129" t="str">
        <f>IF($D385="","",IF(ISBLANK(VLOOKUP($B385,'Section 2'!$C$16:$N$514,COLUMNS('Section 2'!$C$13:H$13),0)),"",VLOOKUP($B385,'Section 2'!$C$16:$N$514,COLUMNS('Section 2'!$C$13:H$13),0)))</f>
        <v/>
      </c>
      <c r="J385" s="129" t="str">
        <f>IF($D385="","",IF(ISBLANK(VLOOKUP($B385,'Section 2'!$C$16:$N$514,COLUMNS('Section 2'!$C$13:I$13),0)),"",VLOOKUP($B385,'Section 2'!$C$16:$N$514,COLUMNS('Section 2'!$C$13:I$13),0)))</f>
        <v/>
      </c>
      <c r="K385" s="129" t="str">
        <f>IF($D385="","",IF(ISBLANK(VLOOKUP($B385,'Section 2'!$C$16:$N$514,COLUMNS('Section 2'!$C$13:J$13),0)),"",VLOOKUP($B385,'Section 2'!$C$16:$N$514,COLUMNS('Section 2'!$C$13:J$13),0)))</f>
        <v/>
      </c>
      <c r="L385" s="129" t="str">
        <f>IF($D385="","",IF(ISBLANK(VLOOKUP($B385,'Section 2'!$C$16:$N$514,COLUMNS('Section 2'!$C$13:K$13),0)),"",VLOOKUP($B385,'Section 2'!$C$16:$N$514,COLUMNS('Section 2'!$C$13:K$13),0)))</f>
        <v/>
      </c>
      <c r="M385" s="129" t="str">
        <f>IF($D385="","",IF(ISBLANK(VLOOKUP($B385,'Section 2'!$C$16:$N$514,COLUMNS('Section 2'!$C$13:L$13),0)),"",VLOOKUP($B385,'Section 2'!$C$16:$N$514,COLUMNS('Section 2'!$C$13:L$13),0)))</f>
        <v/>
      </c>
      <c r="N385" s="129" t="str">
        <f>IF($D385="","",IF(ISBLANK(VLOOKUP($B385,'Section 2'!$C$16:$N$514,COLUMNS('Section 2'!$C$13:M$13),0)),"",VLOOKUP($B385,'Section 2'!$C$16:$N$514,COLUMNS('Section 2'!$C$13:M$13),0)))</f>
        <v/>
      </c>
      <c r="O385" s="130" t="str">
        <f>IF($M385=Lists!$K$4,IF(ISBLANK(VLOOKUP($B385,'Section 2'!$C$16:$N$514,COLUMNS('Section 2'!$C$13:N$13),0)),"",VLOOKUP($B385,'Section 2'!$C$16:$N$514,COLUMNS('Section 2'!$C$13:N$13),0)),"")</f>
        <v/>
      </c>
      <c r="P385" s="133"/>
      <c r="Q385" s="133"/>
      <c r="R385" s="133"/>
      <c r="S385" s="133"/>
      <c r="T385" s="133"/>
      <c r="U385" s="133"/>
      <c r="V385" s="133"/>
      <c r="W385" s="133"/>
      <c r="X385" s="133"/>
      <c r="Y385" s="133"/>
      <c r="Z385" s="133"/>
      <c r="AA385" s="133"/>
      <c r="AB385" s="133"/>
      <c r="AC385" s="133"/>
      <c r="AD385" s="133"/>
      <c r="AE385" s="133"/>
      <c r="AF385" s="133"/>
      <c r="AG385" s="133"/>
      <c r="AH385" s="133"/>
      <c r="AI385" s="133"/>
      <c r="AJ385" s="133"/>
      <c r="AK385" s="133"/>
      <c r="AL385" s="133"/>
      <c r="AM385" s="133"/>
      <c r="AN385" s="133"/>
      <c r="AO385" s="133"/>
      <c r="AP385" s="133"/>
      <c r="AQ385" s="133"/>
      <c r="AR385" s="133"/>
      <c r="AS385" s="133"/>
      <c r="AT385" s="133"/>
      <c r="AU385" s="133"/>
      <c r="AV385" s="133"/>
      <c r="AW385" s="133"/>
      <c r="AX385" s="133"/>
      <c r="AY385" s="133"/>
      <c r="AZ385" s="133"/>
      <c r="BA385" s="133"/>
      <c r="BB385" s="133"/>
      <c r="BC385" s="133"/>
      <c r="BD385" s="133"/>
      <c r="BE385" s="133"/>
      <c r="BF385" s="133"/>
      <c r="BG385" s="133"/>
      <c r="BH385" s="133"/>
      <c r="BI385" s="133"/>
      <c r="BJ385" s="133"/>
      <c r="BK385" s="133"/>
      <c r="BL385" s="133"/>
      <c r="BM385" s="133"/>
      <c r="BN385" s="133"/>
      <c r="BO385" s="133"/>
      <c r="BP385" s="133"/>
      <c r="BQ385" s="133"/>
      <c r="BR385" s="133"/>
      <c r="BS385" s="133"/>
      <c r="BT385" s="133"/>
      <c r="BU385" s="133"/>
      <c r="BV385" s="133"/>
      <c r="BW385" s="133"/>
      <c r="BX385" s="133"/>
      <c r="BY385" s="133"/>
      <c r="BZ385" s="133"/>
    </row>
    <row r="386" spans="1:78" s="53" customFormat="1" ht="12.75" customHeight="1" x14ac:dyDescent="0.25">
      <c r="A386" s="53" t="str">
        <f>IF(D386="","",ROWS($A$1:A386))</f>
        <v/>
      </c>
      <c r="B386" s="56">
        <v>385</v>
      </c>
      <c r="C386" s="129" t="str">
        <f t="shared" si="5"/>
        <v/>
      </c>
      <c r="D386" s="129" t="str">
        <f>IFERROR(VLOOKUP($B386,'Section 2'!$C$16:$N$514,COLUMNS('Section 2'!$C$13:C$13),0),"")</f>
        <v/>
      </c>
      <c r="E386" s="130" t="str">
        <f>IF($D386="","",IF(ISBLANK(VLOOKUP($B386,'Section 2'!$C$16:$N$514,COLUMNS('Section 2'!$C$13:D$13),0)),"",VLOOKUP($B386,'Section 2'!$C$16:$N$514,COLUMNS('Section 2'!$C$13:D$13),0)))</f>
        <v/>
      </c>
      <c r="F386" s="129" t="str">
        <f>IF($D386="","",IF(ISBLANK(VLOOKUP($B386,'Section 2'!$C$16:$N$514,COLUMNS('Section 2'!$C$13:E$13),0)),"",VLOOKUP($B386,'Section 2'!$C$16:$N$514,COLUMNS('Section 2'!$C$13:E$13),0)))</f>
        <v/>
      </c>
      <c r="G386" s="129" t="str">
        <f>IF($D386="","",IF(ISBLANK(VLOOKUP($B386,'Section 2'!$C$16:$N$514,COLUMNS('Section 2'!$C$13:F$13),0)),"",VLOOKUP($B386,'Section 2'!$C$16:$N$514,COLUMNS('Section 2'!$C$13:F$13),0)))</f>
        <v/>
      </c>
      <c r="H386" s="129" t="str">
        <f>IF($D386="","",IF(ISBLANK(VLOOKUP($B386,'Section 2'!$C$16:$N$514,COLUMNS('Section 2'!$C$13:G$13),0)),"",VLOOKUP($B386,'Section 2'!$C$16:$N$514,COLUMNS('Section 2'!$C$13:G$13),0)))</f>
        <v/>
      </c>
      <c r="I386" s="129" t="str">
        <f>IF($D386="","",IF(ISBLANK(VLOOKUP($B386,'Section 2'!$C$16:$N$514,COLUMNS('Section 2'!$C$13:H$13),0)),"",VLOOKUP($B386,'Section 2'!$C$16:$N$514,COLUMNS('Section 2'!$C$13:H$13),0)))</f>
        <v/>
      </c>
      <c r="J386" s="129" t="str">
        <f>IF($D386="","",IF(ISBLANK(VLOOKUP($B386,'Section 2'!$C$16:$N$514,COLUMNS('Section 2'!$C$13:I$13),0)),"",VLOOKUP($B386,'Section 2'!$C$16:$N$514,COLUMNS('Section 2'!$C$13:I$13),0)))</f>
        <v/>
      </c>
      <c r="K386" s="129" t="str">
        <f>IF($D386="","",IF(ISBLANK(VLOOKUP($B386,'Section 2'!$C$16:$N$514,COLUMNS('Section 2'!$C$13:J$13),0)),"",VLOOKUP($B386,'Section 2'!$C$16:$N$514,COLUMNS('Section 2'!$C$13:J$13),0)))</f>
        <v/>
      </c>
      <c r="L386" s="129" t="str">
        <f>IF($D386="","",IF(ISBLANK(VLOOKUP($B386,'Section 2'!$C$16:$N$514,COLUMNS('Section 2'!$C$13:K$13),0)),"",VLOOKUP($B386,'Section 2'!$C$16:$N$514,COLUMNS('Section 2'!$C$13:K$13),0)))</f>
        <v/>
      </c>
      <c r="M386" s="129" t="str">
        <f>IF($D386="","",IF(ISBLANK(VLOOKUP($B386,'Section 2'!$C$16:$N$514,COLUMNS('Section 2'!$C$13:L$13),0)),"",VLOOKUP($B386,'Section 2'!$C$16:$N$514,COLUMNS('Section 2'!$C$13:L$13),0)))</f>
        <v/>
      </c>
      <c r="N386" s="129" t="str">
        <f>IF($D386="","",IF(ISBLANK(VLOOKUP($B386,'Section 2'!$C$16:$N$514,COLUMNS('Section 2'!$C$13:M$13),0)),"",VLOOKUP($B386,'Section 2'!$C$16:$N$514,COLUMNS('Section 2'!$C$13:M$13),0)))</f>
        <v/>
      </c>
      <c r="O386" s="130" t="str">
        <f>IF($M386=Lists!$K$4,IF(ISBLANK(VLOOKUP($B386,'Section 2'!$C$16:$N$514,COLUMNS('Section 2'!$C$13:N$13),0)),"",VLOOKUP($B386,'Section 2'!$C$16:$N$514,COLUMNS('Section 2'!$C$13:N$13),0)),"")</f>
        <v/>
      </c>
      <c r="P386" s="133"/>
      <c r="Q386" s="133"/>
      <c r="R386" s="133"/>
      <c r="S386" s="133"/>
      <c r="T386" s="133"/>
      <c r="U386" s="133"/>
      <c r="V386" s="133"/>
      <c r="W386" s="133"/>
      <c r="X386" s="133"/>
      <c r="Y386" s="133"/>
      <c r="Z386" s="133"/>
      <c r="AA386" s="133"/>
      <c r="AB386" s="133"/>
      <c r="AC386" s="133"/>
      <c r="AD386" s="133"/>
      <c r="AE386" s="133"/>
      <c r="AF386" s="133"/>
      <c r="AG386" s="133"/>
      <c r="AH386" s="133"/>
      <c r="AI386" s="133"/>
      <c r="AJ386" s="133"/>
      <c r="AK386" s="133"/>
      <c r="AL386" s="133"/>
      <c r="AM386" s="133"/>
      <c r="AN386" s="133"/>
      <c r="AO386" s="133"/>
      <c r="AP386" s="133"/>
      <c r="AQ386" s="133"/>
      <c r="AR386" s="133"/>
      <c r="AS386" s="133"/>
      <c r="AT386" s="133"/>
      <c r="AU386" s="133"/>
      <c r="AV386" s="133"/>
      <c r="AW386" s="133"/>
      <c r="AX386" s="133"/>
      <c r="AY386" s="133"/>
      <c r="AZ386" s="133"/>
      <c r="BA386" s="133"/>
      <c r="BB386" s="133"/>
      <c r="BC386" s="133"/>
      <c r="BD386" s="133"/>
      <c r="BE386" s="133"/>
      <c r="BF386" s="133"/>
      <c r="BG386" s="133"/>
      <c r="BH386" s="133"/>
      <c r="BI386" s="133"/>
      <c r="BJ386" s="133"/>
      <c r="BK386" s="133"/>
      <c r="BL386" s="133"/>
      <c r="BM386" s="133"/>
      <c r="BN386" s="133"/>
      <c r="BO386" s="133"/>
      <c r="BP386" s="133"/>
      <c r="BQ386" s="133"/>
      <c r="BR386" s="133"/>
      <c r="BS386" s="133"/>
      <c r="BT386" s="133"/>
      <c r="BU386" s="133"/>
      <c r="BV386" s="133"/>
      <c r="BW386" s="133"/>
      <c r="BX386" s="133"/>
      <c r="BY386" s="133"/>
      <c r="BZ386" s="133"/>
    </row>
    <row r="387" spans="1:78" s="53" customFormat="1" ht="12.75" customHeight="1" x14ac:dyDescent="0.25">
      <c r="A387" s="53" t="str">
        <f>IF(D387="","",ROWS($A$1:A387))</f>
        <v/>
      </c>
      <c r="B387" s="56">
        <v>386</v>
      </c>
      <c r="C387" s="129" t="str">
        <f t="shared" ref="C387:C450" si="6">IF(D387="","",2)</f>
        <v/>
      </c>
      <c r="D387" s="129" t="str">
        <f>IFERROR(VLOOKUP($B387,'Section 2'!$C$16:$N$514,COLUMNS('Section 2'!$C$13:C$13),0),"")</f>
        <v/>
      </c>
      <c r="E387" s="130" t="str">
        <f>IF($D387="","",IF(ISBLANK(VLOOKUP($B387,'Section 2'!$C$16:$N$514,COLUMNS('Section 2'!$C$13:D$13),0)),"",VLOOKUP($B387,'Section 2'!$C$16:$N$514,COLUMNS('Section 2'!$C$13:D$13),0)))</f>
        <v/>
      </c>
      <c r="F387" s="129" t="str">
        <f>IF($D387="","",IF(ISBLANK(VLOOKUP($B387,'Section 2'!$C$16:$N$514,COLUMNS('Section 2'!$C$13:E$13),0)),"",VLOOKUP($B387,'Section 2'!$C$16:$N$514,COLUMNS('Section 2'!$C$13:E$13),0)))</f>
        <v/>
      </c>
      <c r="G387" s="129" t="str">
        <f>IF($D387="","",IF(ISBLANK(VLOOKUP($B387,'Section 2'!$C$16:$N$514,COLUMNS('Section 2'!$C$13:F$13),0)),"",VLOOKUP($B387,'Section 2'!$C$16:$N$514,COLUMNS('Section 2'!$C$13:F$13),0)))</f>
        <v/>
      </c>
      <c r="H387" s="129" t="str">
        <f>IF($D387="","",IF(ISBLANK(VLOOKUP($B387,'Section 2'!$C$16:$N$514,COLUMNS('Section 2'!$C$13:G$13),0)),"",VLOOKUP($B387,'Section 2'!$C$16:$N$514,COLUMNS('Section 2'!$C$13:G$13),0)))</f>
        <v/>
      </c>
      <c r="I387" s="129" t="str">
        <f>IF($D387="","",IF(ISBLANK(VLOOKUP($B387,'Section 2'!$C$16:$N$514,COLUMNS('Section 2'!$C$13:H$13),0)),"",VLOOKUP($B387,'Section 2'!$C$16:$N$514,COLUMNS('Section 2'!$C$13:H$13),0)))</f>
        <v/>
      </c>
      <c r="J387" s="129" t="str">
        <f>IF($D387="","",IF(ISBLANK(VLOOKUP($B387,'Section 2'!$C$16:$N$514,COLUMNS('Section 2'!$C$13:I$13),0)),"",VLOOKUP($B387,'Section 2'!$C$16:$N$514,COLUMNS('Section 2'!$C$13:I$13),0)))</f>
        <v/>
      </c>
      <c r="K387" s="129" t="str">
        <f>IF($D387="","",IF(ISBLANK(VLOOKUP($B387,'Section 2'!$C$16:$N$514,COLUMNS('Section 2'!$C$13:J$13),0)),"",VLOOKUP($B387,'Section 2'!$C$16:$N$514,COLUMNS('Section 2'!$C$13:J$13),0)))</f>
        <v/>
      </c>
      <c r="L387" s="129" t="str">
        <f>IF($D387="","",IF(ISBLANK(VLOOKUP($B387,'Section 2'!$C$16:$N$514,COLUMNS('Section 2'!$C$13:K$13),0)),"",VLOOKUP($B387,'Section 2'!$C$16:$N$514,COLUMNS('Section 2'!$C$13:K$13),0)))</f>
        <v/>
      </c>
      <c r="M387" s="129" t="str">
        <f>IF($D387="","",IF(ISBLANK(VLOOKUP($B387,'Section 2'!$C$16:$N$514,COLUMNS('Section 2'!$C$13:L$13),0)),"",VLOOKUP($B387,'Section 2'!$C$16:$N$514,COLUMNS('Section 2'!$C$13:L$13),0)))</f>
        <v/>
      </c>
      <c r="N387" s="129" t="str">
        <f>IF($D387="","",IF(ISBLANK(VLOOKUP($B387,'Section 2'!$C$16:$N$514,COLUMNS('Section 2'!$C$13:M$13),0)),"",VLOOKUP($B387,'Section 2'!$C$16:$N$514,COLUMNS('Section 2'!$C$13:M$13),0)))</f>
        <v/>
      </c>
      <c r="O387" s="130" t="str">
        <f>IF($M387=Lists!$K$4,IF(ISBLANK(VLOOKUP($B387,'Section 2'!$C$16:$N$514,COLUMNS('Section 2'!$C$13:N$13),0)),"",VLOOKUP($B387,'Section 2'!$C$16:$N$514,COLUMNS('Section 2'!$C$13:N$13),0)),"")</f>
        <v/>
      </c>
      <c r="P387" s="133"/>
      <c r="Q387" s="133"/>
      <c r="R387" s="133"/>
      <c r="S387" s="133"/>
      <c r="T387" s="133"/>
      <c r="U387" s="133"/>
      <c r="V387" s="133"/>
      <c r="W387" s="133"/>
      <c r="X387" s="133"/>
      <c r="Y387" s="133"/>
      <c r="Z387" s="133"/>
      <c r="AA387" s="133"/>
      <c r="AB387" s="133"/>
      <c r="AC387" s="133"/>
      <c r="AD387" s="133"/>
      <c r="AE387" s="133"/>
      <c r="AF387" s="133"/>
      <c r="AG387" s="133"/>
      <c r="AH387" s="133"/>
      <c r="AI387" s="133"/>
      <c r="AJ387" s="133"/>
      <c r="AK387" s="133"/>
      <c r="AL387" s="133"/>
      <c r="AM387" s="133"/>
      <c r="AN387" s="133"/>
      <c r="AO387" s="133"/>
      <c r="AP387" s="133"/>
      <c r="AQ387" s="133"/>
      <c r="AR387" s="133"/>
      <c r="AS387" s="133"/>
      <c r="AT387" s="133"/>
      <c r="AU387" s="133"/>
      <c r="AV387" s="133"/>
      <c r="AW387" s="133"/>
      <c r="AX387" s="133"/>
      <c r="AY387" s="133"/>
      <c r="AZ387" s="133"/>
      <c r="BA387" s="133"/>
      <c r="BB387" s="133"/>
      <c r="BC387" s="133"/>
      <c r="BD387" s="133"/>
      <c r="BE387" s="133"/>
      <c r="BF387" s="133"/>
      <c r="BG387" s="133"/>
      <c r="BH387" s="133"/>
      <c r="BI387" s="133"/>
      <c r="BJ387" s="133"/>
      <c r="BK387" s="133"/>
      <c r="BL387" s="133"/>
      <c r="BM387" s="133"/>
      <c r="BN387" s="133"/>
      <c r="BO387" s="133"/>
      <c r="BP387" s="133"/>
      <c r="BQ387" s="133"/>
      <c r="BR387" s="133"/>
      <c r="BS387" s="133"/>
      <c r="BT387" s="133"/>
      <c r="BU387" s="133"/>
      <c r="BV387" s="133"/>
      <c r="BW387" s="133"/>
      <c r="BX387" s="133"/>
      <c r="BY387" s="133"/>
      <c r="BZ387" s="133"/>
    </row>
    <row r="388" spans="1:78" s="53" customFormat="1" ht="12.75" customHeight="1" x14ac:dyDescent="0.25">
      <c r="A388" s="53" t="str">
        <f>IF(D388="","",ROWS($A$1:A388))</f>
        <v/>
      </c>
      <c r="B388" s="56">
        <v>387</v>
      </c>
      <c r="C388" s="129" t="str">
        <f t="shared" si="6"/>
        <v/>
      </c>
      <c r="D388" s="129" t="str">
        <f>IFERROR(VLOOKUP($B388,'Section 2'!$C$16:$N$514,COLUMNS('Section 2'!$C$13:C$13),0),"")</f>
        <v/>
      </c>
      <c r="E388" s="130" t="str">
        <f>IF($D388="","",IF(ISBLANK(VLOOKUP($B388,'Section 2'!$C$16:$N$514,COLUMNS('Section 2'!$C$13:D$13),0)),"",VLOOKUP($B388,'Section 2'!$C$16:$N$514,COLUMNS('Section 2'!$C$13:D$13),0)))</f>
        <v/>
      </c>
      <c r="F388" s="129" t="str">
        <f>IF($D388="","",IF(ISBLANK(VLOOKUP($B388,'Section 2'!$C$16:$N$514,COLUMNS('Section 2'!$C$13:E$13),0)),"",VLOOKUP($B388,'Section 2'!$C$16:$N$514,COLUMNS('Section 2'!$C$13:E$13),0)))</f>
        <v/>
      </c>
      <c r="G388" s="129" t="str">
        <f>IF($D388="","",IF(ISBLANK(VLOOKUP($B388,'Section 2'!$C$16:$N$514,COLUMNS('Section 2'!$C$13:F$13),0)),"",VLOOKUP($B388,'Section 2'!$C$16:$N$514,COLUMNS('Section 2'!$C$13:F$13),0)))</f>
        <v/>
      </c>
      <c r="H388" s="129" t="str">
        <f>IF($D388="","",IF(ISBLANK(VLOOKUP($B388,'Section 2'!$C$16:$N$514,COLUMNS('Section 2'!$C$13:G$13),0)),"",VLOOKUP($B388,'Section 2'!$C$16:$N$514,COLUMNS('Section 2'!$C$13:G$13),0)))</f>
        <v/>
      </c>
      <c r="I388" s="129" t="str">
        <f>IF($D388="","",IF(ISBLANK(VLOOKUP($B388,'Section 2'!$C$16:$N$514,COLUMNS('Section 2'!$C$13:H$13),0)),"",VLOOKUP($B388,'Section 2'!$C$16:$N$514,COLUMNS('Section 2'!$C$13:H$13),0)))</f>
        <v/>
      </c>
      <c r="J388" s="129" t="str">
        <f>IF($D388="","",IF(ISBLANK(VLOOKUP($B388,'Section 2'!$C$16:$N$514,COLUMNS('Section 2'!$C$13:I$13),0)),"",VLOOKUP($B388,'Section 2'!$C$16:$N$514,COLUMNS('Section 2'!$C$13:I$13),0)))</f>
        <v/>
      </c>
      <c r="K388" s="129" t="str">
        <f>IF($D388="","",IF(ISBLANK(VLOOKUP($B388,'Section 2'!$C$16:$N$514,COLUMNS('Section 2'!$C$13:J$13),0)),"",VLOOKUP($B388,'Section 2'!$C$16:$N$514,COLUMNS('Section 2'!$C$13:J$13),0)))</f>
        <v/>
      </c>
      <c r="L388" s="129" t="str">
        <f>IF($D388="","",IF(ISBLANK(VLOOKUP($B388,'Section 2'!$C$16:$N$514,COLUMNS('Section 2'!$C$13:K$13),0)),"",VLOOKUP($B388,'Section 2'!$C$16:$N$514,COLUMNS('Section 2'!$C$13:K$13),0)))</f>
        <v/>
      </c>
      <c r="M388" s="129" t="str">
        <f>IF($D388="","",IF(ISBLANK(VLOOKUP($B388,'Section 2'!$C$16:$N$514,COLUMNS('Section 2'!$C$13:L$13),0)),"",VLOOKUP($B388,'Section 2'!$C$16:$N$514,COLUMNS('Section 2'!$C$13:L$13),0)))</f>
        <v/>
      </c>
      <c r="N388" s="129" t="str">
        <f>IF($D388="","",IF(ISBLANK(VLOOKUP($B388,'Section 2'!$C$16:$N$514,COLUMNS('Section 2'!$C$13:M$13),0)),"",VLOOKUP($B388,'Section 2'!$C$16:$N$514,COLUMNS('Section 2'!$C$13:M$13),0)))</f>
        <v/>
      </c>
      <c r="O388" s="130" t="str">
        <f>IF($M388=Lists!$K$4,IF(ISBLANK(VLOOKUP($B388,'Section 2'!$C$16:$N$514,COLUMNS('Section 2'!$C$13:N$13),0)),"",VLOOKUP($B388,'Section 2'!$C$16:$N$514,COLUMNS('Section 2'!$C$13:N$13),0)),"")</f>
        <v/>
      </c>
      <c r="P388" s="133"/>
      <c r="Q388" s="133"/>
      <c r="R388" s="133"/>
      <c r="S388" s="133"/>
      <c r="T388" s="133"/>
      <c r="U388" s="133"/>
      <c r="V388" s="133"/>
      <c r="W388" s="133"/>
      <c r="X388" s="133"/>
      <c r="Y388" s="133"/>
      <c r="Z388" s="133"/>
      <c r="AA388" s="133"/>
      <c r="AB388" s="133"/>
      <c r="AC388" s="133"/>
      <c r="AD388" s="133"/>
      <c r="AE388" s="133"/>
      <c r="AF388" s="133"/>
      <c r="AG388" s="133"/>
      <c r="AH388" s="133"/>
      <c r="AI388" s="133"/>
      <c r="AJ388" s="133"/>
      <c r="AK388" s="133"/>
      <c r="AL388" s="133"/>
      <c r="AM388" s="133"/>
      <c r="AN388" s="133"/>
      <c r="AO388" s="133"/>
      <c r="AP388" s="133"/>
      <c r="AQ388" s="133"/>
      <c r="AR388" s="133"/>
      <c r="AS388" s="133"/>
      <c r="AT388" s="133"/>
      <c r="AU388" s="133"/>
      <c r="AV388" s="133"/>
      <c r="AW388" s="133"/>
      <c r="AX388" s="133"/>
      <c r="AY388" s="133"/>
      <c r="AZ388" s="133"/>
      <c r="BA388" s="133"/>
      <c r="BB388" s="133"/>
      <c r="BC388" s="133"/>
      <c r="BD388" s="133"/>
      <c r="BE388" s="133"/>
      <c r="BF388" s="133"/>
      <c r="BG388" s="133"/>
      <c r="BH388" s="133"/>
      <c r="BI388" s="133"/>
      <c r="BJ388" s="133"/>
      <c r="BK388" s="133"/>
      <c r="BL388" s="133"/>
      <c r="BM388" s="133"/>
      <c r="BN388" s="133"/>
      <c r="BO388" s="133"/>
      <c r="BP388" s="133"/>
      <c r="BQ388" s="133"/>
      <c r="BR388" s="133"/>
      <c r="BS388" s="133"/>
      <c r="BT388" s="133"/>
      <c r="BU388" s="133"/>
      <c r="BV388" s="133"/>
      <c r="BW388" s="133"/>
      <c r="BX388" s="133"/>
      <c r="BY388" s="133"/>
      <c r="BZ388" s="133"/>
    </row>
    <row r="389" spans="1:78" s="53" customFormat="1" ht="12.75" customHeight="1" x14ac:dyDescent="0.25">
      <c r="A389" s="53" t="str">
        <f>IF(D389="","",ROWS($A$1:A389))</f>
        <v/>
      </c>
      <c r="B389" s="56">
        <v>388</v>
      </c>
      <c r="C389" s="129" t="str">
        <f t="shared" si="6"/>
        <v/>
      </c>
      <c r="D389" s="129" t="str">
        <f>IFERROR(VLOOKUP($B389,'Section 2'!$C$16:$N$514,COLUMNS('Section 2'!$C$13:C$13),0),"")</f>
        <v/>
      </c>
      <c r="E389" s="130" t="str">
        <f>IF($D389="","",IF(ISBLANK(VLOOKUP($B389,'Section 2'!$C$16:$N$514,COLUMNS('Section 2'!$C$13:D$13),0)),"",VLOOKUP($B389,'Section 2'!$C$16:$N$514,COLUMNS('Section 2'!$C$13:D$13),0)))</f>
        <v/>
      </c>
      <c r="F389" s="129" t="str">
        <f>IF($D389="","",IF(ISBLANK(VLOOKUP($B389,'Section 2'!$C$16:$N$514,COLUMNS('Section 2'!$C$13:E$13),0)),"",VLOOKUP($B389,'Section 2'!$C$16:$N$514,COLUMNS('Section 2'!$C$13:E$13),0)))</f>
        <v/>
      </c>
      <c r="G389" s="129" t="str">
        <f>IF($D389="","",IF(ISBLANK(VLOOKUP($B389,'Section 2'!$C$16:$N$514,COLUMNS('Section 2'!$C$13:F$13),0)),"",VLOOKUP($B389,'Section 2'!$C$16:$N$514,COLUMNS('Section 2'!$C$13:F$13),0)))</f>
        <v/>
      </c>
      <c r="H389" s="129" t="str">
        <f>IF($D389="","",IF(ISBLANK(VLOOKUP($B389,'Section 2'!$C$16:$N$514,COLUMNS('Section 2'!$C$13:G$13),0)),"",VLOOKUP($B389,'Section 2'!$C$16:$N$514,COLUMNS('Section 2'!$C$13:G$13),0)))</f>
        <v/>
      </c>
      <c r="I389" s="129" t="str">
        <f>IF($D389="","",IF(ISBLANK(VLOOKUP($B389,'Section 2'!$C$16:$N$514,COLUMNS('Section 2'!$C$13:H$13),0)),"",VLOOKUP($B389,'Section 2'!$C$16:$N$514,COLUMNS('Section 2'!$C$13:H$13),0)))</f>
        <v/>
      </c>
      <c r="J389" s="129" t="str">
        <f>IF($D389="","",IF(ISBLANK(VLOOKUP($B389,'Section 2'!$C$16:$N$514,COLUMNS('Section 2'!$C$13:I$13),0)),"",VLOOKUP($B389,'Section 2'!$C$16:$N$514,COLUMNS('Section 2'!$C$13:I$13),0)))</f>
        <v/>
      </c>
      <c r="K389" s="129" t="str">
        <f>IF($D389="","",IF(ISBLANK(VLOOKUP($B389,'Section 2'!$C$16:$N$514,COLUMNS('Section 2'!$C$13:J$13),0)),"",VLOOKUP($B389,'Section 2'!$C$16:$N$514,COLUMNS('Section 2'!$C$13:J$13),0)))</f>
        <v/>
      </c>
      <c r="L389" s="129" t="str">
        <f>IF($D389="","",IF(ISBLANK(VLOOKUP($B389,'Section 2'!$C$16:$N$514,COLUMNS('Section 2'!$C$13:K$13),0)),"",VLOOKUP($B389,'Section 2'!$C$16:$N$514,COLUMNS('Section 2'!$C$13:K$13),0)))</f>
        <v/>
      </c>
      <c r="M389" s="129" t="str">
        <f>IF($D389="","",IF(ISBLANK(VLOOKUP($B389,'Section 2'!$C$16:$N$514,COLUMNS('Section 2'!$C$13:L$13),0)),"",VLOOKUP($B389,'Section 2'!$C$16:$N$514,COLUMNS('Section 2'!$C$13:L$13),0)))</f>
        <v/>
      </c>
      <c r="N389" s="129" t="str">
        <f>IF($D389="","",IF(ISBLANK(VLOOKUP($B389,'Section 2'!$C$16:$N$514,COLUMNS('Section 2'!$C$13:M$13),0)),"",VLOOKUP($B389,'Section 2'!$C$16:$N$514,COLUMNS('Section 2'!$C$13:M$13),0)))</f>
        <v/>
      </c>
      <c r="O389" s="130" t="str">
        <f>IF($M389=Lists!$K$4,IF(ISBLANK(VLOOKUP($B389,'Section 2'!$C$16:$N$514,COLUMNS('Section 2'!$C$13:N$13),0)),"",VLOOKUP($B389,'Section 2'!$C$16:$N$514,COLUMNS('Section 2'!$C$13:N$13),0)),"")</f>
        <v/>
      </c>
      <c r="P389" s="133"/>
      <c r="Q389" s="133"/>
      <c r="R389" s="133"/>
      <c r="S389" s="133"/>
      <c r="T389" s="133"/>
      <c r="U389" s="133"/>
      <c r="V389" s="133"/>
      <c r="W389" s="133"/>
      <c r="X389" s="133"/>
      <c r="Y389" s="133"/>
      <c r="Z389" s="133"/>
      <c r="AA389" s="133"/>
      <c r="AB389" s="133"/>
      <c r="AC389" s="133"/>
      <c r="AD389" s="133"/>
      <c r="AE389" s="133"/>
      <c r="AF389" s="133"/>
      <c r="AG389" s="133"/>
      <c r="AH389" s="133"/>
      <c r="AI389" s="133"/>
      <c r="AJ389" s="133"/>
      <c r="AK389" s="133"/>
      <c r="AL389" s="133"/>
      <c r="AM389" s="133"/>
      <c r="AN389" s="133"/>
      <c r="AO389" s="133"/>
      <c r="AP389" s="133"/>
      <c r="AQ389" s="133"/>
      <c r="AR389" s="133"/>
      <c r="AS389" s="133"/>
      <c r="AT389" s="133"/>
      <c r="AU389" s="133"/>
      <c r="AV389" s="133"/>
      <c r="AW389" s="133"/>
      <c r="AX389" s="133"/>
      <c r="AY389" s="133"/>
      <c r="AZ389" s="133"/>
      <c r="BA389" s="133"/>
      <c r="BB389" s="133"/>
      <c r="BC389" s="133"/>
      <c r="BD389" s="133"/>
      <c r="BE389" s="133"/>
      <c r="BF389" s="133"/>
      <c r="BG389" s="133"/>
      <c r="BH389" s="133"/>
      <c r="BI389" s="133"/>
      <c r="BJ389" s="133"/>
      <c r="BK389" s="133"/>
      <c r="BL389" s="133"/>
      <c r="BM389" s="133"/>
      <c r="BN389" s="133"/>
      <c r="BO389" s="133"/>
      <c r="BP389" s="133"/>
      <c r="BQ389" s="133"/>
      <c r="BR389" s="133"/>
      <c r="BS389" s="133"/>
      <c r="BT389" s="133"/>
      <c r="BU389" s="133"/>
      <c r="BV389" s="133"/>
      <c r="BW389" s="133"/>
      <c r="BX389" s="133"/>
      <c r="BY389" s="133"/>
      <c r="BZ389" s="133"/>
    </row>
    <row r="390" spans="1:78" s="53" customFormat="1" ht="12.75" customHeight="1" x14ac:dyDescent="0.25">
      <c r="A390" s="53" t="str">
        <f>IF(D390="","",ROWS($A$1:A390))</f>
        <v/>
      </c>
      <c r="B390" s="56">
        <v>389</v>
      </c>
      <c r="C390" s="129" t="str">
        <f t="shared" si="6"/>
        <v/>
      </c>
      <c r="D390" s="129" t="str">
        <f>IFERROR(VLOOKUP($B390,'Section 2'!$C$16:$N$514,COLUMNS('Section 2'!$C$13:C$13),0),"")</f>
        <v/>
      </c>
      <c r="E390" s="130" t="str">
        <f>IF($D390="","",IF(ISBLANK(VLOOKUP($B390,'Section 2'!$C$16:$N$514,COLUMNS('Section 2'!$C$13:D$13),0)),"",VLOOKUP($B390,'Section 2'!$C$16:$N$514,COLUMNS('Section 2'!$C$13:D$13),0)))</f>
        <v/>
      </c>
      <c r="F390" s="129" t="str">
        <f>IF($D390="","",IF(ISBLANK(VLOOKUP($B390,'Section 2'!$C$16:$N$514,COLUMNS('Section 2'!$C$13:E$13),0)),"",VLOOKUP($B390,'Section 2'!$C$16:$N$514,COLUMNS('Section 2'!$C$13:E$13),0)))</f>
        <v/>
      </c>
      <c r="G390" s="129" t="str">
        <f>IF($D390="","",IF(ISBLANK(VLOOKUP($B390,'Section 2'!$C$16:$N$514,COLUMNS('Section 2'!$C$13:F$13),0)),"",VLOOKUP($B390,'Section 2'!$C$16:$N$514,COLUMNS('Section 2'!$C$13:F$13),0)))</f>
        <v/>
      </c>
      <c r="H390" s="129" t="str">
        <f>IF($D390="","",IF(ISBLANK(VLOOKUP($B390,'Section 2'!$C$16:$N$514,COLUMNS('Section 2'!$C$13:G$13),0)),"",VLOOKUP($B390,'Section 2'!$C$16:$N$514,COLUMNS('Section 2'!$C$13:G$13),0)))</f>
        <v/>
      </c>
      <c r="I390" s="129" t="str">
        <f>IF($D390="","",IF(ISBLANK(VLOOKUP($B390,'Section 2'!$C$16:$N$514,COLUMNS('Section 2'!$C$13:H$13),0)),"",VLOOKUP($B390,'Section 2'!$C$16:$N$514,COLUMNS('Section 2'!$C$13:H$13),0)))</f>
        <v/>
      </c>
      <c r="J390" s="129" t="str">
        <f>IF($D390="","",IF(ISBLANK(VLOOKUP($B390,'Section 2'!$C$16:$N$514,COLUMNS('Section 2'!$C$13:I$13),0)),"",VLOOKUP($B390,'Section 2'!$C$16:$N$514,COLUMNS('Section 2'!$C$13:I$13),0)))</f>
        <v/>
      </c>
      <c r="K390" s="129" t="str">
        <f>IF($D390="","",IF(ISBLANK(VLOOKUP($B390,'Section 2'!$C$16:$N$514,COLUMNS('Section 2'!$C$13:J$13),0)),"",VLOOKUP($B390,'Section 2'!$C$16:$N$514,COLUMNS('Section 2'!$C$13:J$13),0)))</f>
        <v/>
      </c>
      <c r="L390" s="129" t="str">
        <f>IF($D390="","",IF(ISBLANK(VLOOKUP($B390,'Section 2'!$C$16:$N$514,COLUMNS('Section 2'!$C$13:K$13),0)),"",VLOOKUP($B390,'Section 2'!$C$16:$N$514,COLUMNS('Section 2'!$C$13:K$13),0)))</f>
        <v/>
      </c>
      <c r="M390" s="129" t="str">
        <f>IF($D390="","",IF(ISBLANK(VLOOKUP($B390,'Section 2'!$C$16:$N$514,COLUMNS('Section 2'!$C$13:L$13),0)),"",VLOOKUP($B390,'Section 2'!$C$16:$N$514,COLUMNS('Section 2'!$C$13:L$13),0)))</f>
        <v/>
      </c>
      <c r="N390" s="129" t="str">
        <f>IF($D390="","",IF(ISBLANK(VLOOKUP($B390,'Section 2'!$C$16:$N$514,COLUMNS('Section 2'!$C$13:M$13),0)),"",VLOOKUP($B390,'Section 2'!$C$16:$N$514,COLUMNS('Section 2'!$C$13:M$13),0)))</f>
        <v/>
      </c>
      <c r="O390" s="130" t="str">
        <f>IF($M390=Lists!$K$4,IF(ISBLANK(VLOOKUP($B390,'Section 2'!$C$16:$N$514,COLUMNS('Section 2'!$C$13:N$13),0)),"",VLOOKUP($B390,'Section 2'!$C$16:$N$514,COLUMNS('Section 2'!$C$13:N$13),0)),"")</f>
        <v/>
      </c>
      <c r="P390" s="133"/>
      <c r="Q390" s="133"/>
      <c r="R390" s="133"/>
      <c r="S390" s="133"/>
      <c r="T390" s="133"/>
      <c r="U390" s="133"/>
      <c r="V390" s="133"/>
      <c r="W390" s="133"/>
      <c r="X390" s="133"/>
      <c r="Y390" s="133"/>
      <c r="Z390" s="133"/>
      <c r="AA390" s="133"/>
      <c r="AB390" s="133"/>
      <c r="AC390" s="133"/>
      <c r="AD390" s="133"/>
      <c r="AE390" s="133"/>
      <c r="AF390" s="133"/>
      <c r="AG390" s="133"/>
      <c r="AH390" s="133"/>
      <c r="AI390" s="133"/>
      <c r="AJ390" s="133"/>
      <c r="AK390" s="133"/>
      <c r="AL390" s="133"/>
      <c r="AM390" s="133"/>
      <c r="AN390" s="133"/>
      <c r="AO390" s="133"/>
      <c r="AP390" s="133"/>
      <c r="AQ390" s="133"/>
      <c r="AR390" s="133"/>
      <c r="AS390" s="133"/>
      <c r="AT390" s="133"/>
      <c r="AU390" s="133"/>
      <c r="AV390" s="133"/>
      <c r="AW390" s="133"/>
      <c r="AX390" s="133"/>
      <c r="AY390" s="133"/>
      <c r="AZ390" s="133"/>
      <c r="BA390" s="133"/>
      <c r="BB390" s="133"/>
      <c r="BC390" s="133"/>
      <c r="BD390" s="133"/>
      <c r="BE390" s="133"/>
      <c r="BF390" s="133"/>
      <c r="BG390" s="133"/>
      <c r="BH390" s="133"/>
      <c r="BI390" s="133"/>
      <c r="BJ390" s="133"/>
      <c r="BK390" s="133"/>
      <c r="BL390" s="133"/>
      <c r="BM390" s="133"/>
      <c r="BN390" s="133"/>
      <c r="BO390" s="133"/>
      <c r="BP390" s="133"/>
      <c r="BQ390" s="133"/>
      <c r="BR390" s="133"/>
      <c r="BS390" s="133"/>
      <c r="BT390" s="133"/>
      <c r="BU390" s="133"/>
      <c r="BV390" s="133"/>
      <c r="BW390" s="133"/>
      <c r="BX390" s="133"/>
      <c r="BY390" s="133"/>
      <c r="BZ390" s="133"/>
    </row>
    <row r="391" spans="1:78" s="53" customFormat="1" ht="12.75" customHeight="1" x14ac:dyDescent="0.25">
      <c r="A391" s="53" t="str">
        <f>IF(D391="","",ROWS($A$1:A391))</f>
        <v/>
      </c>
      <c r="B391" s="56">
        <v>390</v>
      </c>
      <c r="C391" s="129" t="str">
        <f t="shared" si="6"/>
        <v/>
      </c>
      <c r="D391" s="129" t="str">
        <f>IFERROR(VLOOKUP($B391,'Section 2'!$C$16:$N$514,COLUMNS('Section 2'!$C$13:C$13),0),"")</f>
        <v/>
      </c>
      <c r="E391" s="130" t="str">
        <f>IF($D391="","",IF(ISBLANK(VLOOKUP($B391,'Section 2'!$C$16:$N$514,COLUMNS('Section 2'!$C$13:D$13),0)),"",VLOOKUP($B391,'Section 2'!$C$16:$N$514,COLUMNS('Section 2'!$C$13:D$13),0)))</f>
        <v/>
      </c>
      <c r="F391" s="129" t="str">
        <f>IF($D391="","",IF(ISBLANK(VLOOKUP($B391,'Section 2'!$C$16:$N$514,COLUMNS('Section 2'!$C$13:E$13),0)),"",VLOOKUP($B391,'Section 2'!$C$16:$N$514,COLUMNS('Section 2'!$C$13:E$13),0)))</f>
        <v/>
      </c>
      <c r="G391" s="129" t="str">
        <f>IF($D391="","",IF(ISBLANK(VLOOKUP($B391,'Section 2'!$C$16:$N$514,COLUMNS('Section 2'!$C$13:F$13),0)),"",VLOOKUP($B391,'Section 2'!$C$16:$N$514,COLUMNS('Section 2'!$C$13:F$13),0)))</f>
        <v/>
      </c>
      <c r="H391" s="129" t="str">
        <f>IF($D391="","",IF(ISBLANK(VLOOKUP($B391,'Section 2'!$C$16:$N$514,COLUMNS('Section 2'!$C$13:G$13),0)),"",VLOOKUP($B391,'Section 2'!$C$16:$N$514,COLUMNS('Section 2'!$C$13:G$13),0)))</f>
        <v/>
      </c>
      <c r="I391" s="129" t="str">
        <f>IF($D391="","",IF(ISBLANK(VLOOKUP($B391,'Section 2'!$C$16:$N$514,COLUMNS('Section 2'!$C$13:H$13),0)),"",VLOOKUP($B391,'Section 2'!$C$16:$N$514,COLUMNS('Section 2'!$C$13:H$13),0)))</f>
        <v/>
      </c>
      <c r="J391" s="129" t="str">
        <f>IF($D391="","",IF(ISBLANK(VLOOKUP($B391,'Section 2'!$C$16:$N$514,COLUMNS('Section 2'!$C$13:I$13),0)),"",VLOOKUP($B391,'Section 2'!$C$16:$N$514,COLUMNS('Section 2'!$C$13:I$13),0)))</f>
        <v/>
      </c>
      <c r="K391" s="129" t="str">
        <f>IF($D391="","",IF(ISBLANK(VLOOKUP($B391,'Section 2'!$C$16:$N$514,COLUMNS('Section 2'!$C$13:J$13),0)),"",VLOOKUP($B391,'Section 2'!$C$16:$N$514,COLUMNS('Section 2'!$C$13:J$13),0)))</f>
        <v/>
      </c>
      <c r="L391" s="129" t="str">
        <f>IF($D391="","",IF(ISBLANK(VLOOKUP($B391,'Section 2'!$C$16:$N$514,COLUMNS('Section 2'!$C$13:K$13),0)),"",VLOOKUP($B391,'Section 2'!$C$16:$N$514,COLUMNS('Section 2'!$C$13:K$13),0)))</f>
        <v/>
      </c>
      <c r="M391" s="129" t="str">
        <f>IF($D391="","",IF(ISBLANK(VLOOKUP($B391,'Section 2'!$C$16:$N$514,COLUMNS('Section 2'!$C$13:L$13),0)),"",VLOOKUP($B391,'Section 2'!$C$16:$N$514,COLUMNS('Section 2'!$C$13:L$13),0)))</f>
        <v/>
      </c>
      <c r="N391" s="129" t="str">
        <f>IF($D391="","",IF(ISBLANK(VLOOKUP($B391,'Section 2'!$C$16:$N$514,COLUMNS('Section 2'!$C$13:M$13),0)),"",VLOOKUP($B391,'Section 2'!$C$16:$N$514,COLUMNS('Section 2'!$C$13:M$13),0)))</f>
        <v/>
      </c>
      <c r="O391" s="130" t="str">
        <f>IF($M391=Lists!$K$4,IF(ISBLANK(VLOOKUP($B391,'Section 2'!$C$16:$N$514,COLUMNS('Section 2'!$C$13:N$13),0)),"",VLOOKUP($B391,'Section 2'!$C$16:$N$514,COLUMNS('Section 2'!$C$13:N$13),0)),"")</f>
        <v/>
      </c>
      <c r="P391" s="133"/>
      <c r="Q391" s="133"/>
      <c r="R391" s="133"/>
      <c r="S391" s="133"/>
      <c r="T391" s="133"/>
      <c r="U391" s="133"/>
      <c r="V391" s="133"/>
      <c r="W391" s="133"/>
      <c r="X391" s="133"/>
      <c r="Y391" s="133"/>
      <c r="Z391" s="133"/>
      <c r="AA391" s="133"/>
      <c r="AB391" s="133"/>
      <c r="AC391" s="133"/>
      <c r="AD391" s="133"/>
      <c r="AE391" s="133"/>
      <c r="AF391" s="133"/>
      <c r="AG391" s="133"/>
      <c r="AH391" s="133"/>
      <c r="AI391" s="133"/>
      <c r="AJ391" s="133"/>
      <c r="AK391" s="133"/>
      <c r="AL391" s="133"/>
      <c r="AM391" s="133"/>
      <c r="AN391" s="133"/>
      <c r="AO391" s="133"/>
      <c r="AP391" s="133"/>
      <c r="AQ391" s="133"/>
      <c r="AR391" s="133"/>
      <c r="AS391" s="133"/>
      <c r="AT391" s="133"/>
      <c r="AU391" s="133"/>
      <c r="AV391" s="133"/>
      <c r="AW391" s="133"/>
      <c r="AX391" s="133"/>
      <c r="AY391" s="133"/>
      <c r="AZ391" s="133"/>
      <c r="BA391" s="133"/>
      <c r="BB391" s="133"/>
      <c r="BC391" s="133"/>
      <c r="BD391" s="133"/>
      <c r="BE391" s="133"/>
      <c r="BF391" s="133"/>
      <c r="BG391" s="133"/>
      <c r="BH391" s="133"/>
      <c r="BI391" s="133"/>
      <c r="BJ391" s="133"/>
      <c r="BK391" s="133"/>
      <c r="BL391" s="133"/>
      <c r="BM391" s="133"/>
      <c r="BN391" s="133"/>
      <c r="BO391" s="133"/>
      <c r="BP391" s="133"/>
      <c r="BQ391" s="133"/>
      <c r="BR391" s="133"/>
      <c r="BS391" s="133"/>
      <c r="BT391" s="133"/>
      <c r="BU391" s="133"/>
      <c r="BV391" s="133"/>
      <c r="BW391" s="133"/>
      <c r="BX391" s="133"/>
      <c r="BY391" s="133"/>
      <c r="BZ391" s="133"/>
    </row>
    <row r="392" spans="1:78" s="53" customFormat="1" ht="12.75" customHeight="1" x14ac:dyDescent="0.25">
      <c r="A392" s="53" t="str">
        <f>IF(D392="","",ROWS($A$1:A392))</f>
        <v/>
      </c>
      <c r="B392" s="56">
        <v>391</v>
      </c>
      <c r="C392" s="129" t="str">
        <f t="shared" si="6"/>
        <v/>
      </c>
      <c r="D392" s="129" t="str">
        <f>IFERROR(VLOOKUP($B392,'Section 2'!$C$16:$N$514,COLUMNS('Section 2'!$C$13:C$13),0),"")</f>
        <v/>
      </c>
      <c r="E392" s="130" t="str">
        <f>IF($D392="","",IF(ISBLANK(VLOOKUP($B392,'Section 2'!$C$16:$N$514,COLUMNS('Section 2'!$C$13:D$13),0)),"",VLOOKUP($B392,'Section 2'!$C$16:$N$514,COLUMNS('Section 2'!$C$13:D$13),0)))</f>
        <v/>
      </c>
      <c r="F392" s="129" t="str">
        <f>IF($D392="","",IF(ISBLANK(VLOOKUP($B392,'Section 2'!$C$16:$N$514,COLUMNS('Section 2'!$C$13:E$13),0)),"",VLOOKUP($B392,'Section 2'!$C$16:$N$514,COLUMNS('Section 2'!$C$13:E$13),0)))</f>
        <v/>
      </c>
      <c r="G392" s="129" t="str">
        <f>IF($D392="","",IF(ISBLANK(VLOOKUP($B392,'Section 2'!$C$16:$N$514,COLUMNS('Section 2'!$C$13:F$13),0)),"",VLOOKUP($B392,'Section 2'!$C$16:$N$514,COLUMNS('Section 2'!$C$13:F$13),0)))</f>
        <v/>
      </c>
      <c r="H392" s="129" t="str">
        <f>IF($D392="","",IF(ISBLANK(VLOOKUP($B392,'Section 2'!$C$16:$N$514,COLUMNS('Section 2'!$C$13:G$13),0)),"",VLOOKUP($B392,'Section 2'!$C$16:$N$514,COLUMNS('Section 2'!$C$13:G$13),0)))</f>
        <v/>
      </c>
      <c r="I392" s="129" t="str">
        <f>IF($D392="","",IF(ISBLANK(VLOOKUP($B392,'Section 2'!$C$16:$N$514,COLUMNS('Section 2'!$C$13:H$13),0)),"",VLOOKUP($B392,'Section 2'!$C$16:$N$514,COLUMNS('Section 2'!$C$13:H$13),0)))</f>
        <v/>
      </c>
      <c r="J392" s="129" t="str">
        <f>IF($D392="","",IF(ISBLANK(VLOOKUP($B392,'Section 2'!$C$16:$N$514,COLUMNS('Section 2'!$C$13:I$13),0)),"",VLOOKUP($B392,'Section 2'!$C$16:$N$514,COLUMNS('Section 2'!$C$13:I$13),0)))</f>
        <v/>
      </c>
      <c r="K392" s="129" t="str">
        <f>IF($D392="","",IF(ISBLANK(VLOOKUP($B392,'Section 2'!$C$16:$N$514,COLUMNS('Section 2'!$C$13:J$13),0)),"",VLOOKUP($B392,'Section 2'!$C$16:$N$514,COLUMNS('Section 2'!$C$13:J$13),0)))</f>
        <v/>
      </c>
      <c r="L392" s="129" t="str">
        <f>IF($D392="","",IF(ISBLANK(VLOOKUP($B392,'Section 2'!$C$16:$N$514,COLUMNS('Section 2'!$C$13:K$13),0)),"",VLOOKUP($B392,'Section 2'!$C$16:$N$514,COLUMNS('Section 2'!$C$13:K$13),0)))</f>
        <v/>
      </c>
      <c r="M392" s="129" t="str">
        <f>IF($D392="","",IF(ISBLANK(VLOOKUP($B392,'Section 2'!$C$16:$N$514,COLUMNS('Section 2'!$C$13:L$13),0)),"",VLOOKUP($B392,'Section 2'!$C$16:$N$514,COLUMNS('Section 2'!$C$13:L$13),0)))</f>
        <v/>
      </c>
      <c r="N392" s="129" t="str">
        <f>IF($D392="","",IF(ISBLANK(VLOOKUP($B392,'Section 2'!$C$16:$N$514,COLUMNS('Section 2'!$C$13:M$13),0)),"",VLOOKUP($B392,'Section 2'!$C$16:$N$514,COLUMNS('Section 2'!$C$13:M$13),0)))</f>
        <v/>
      </c>
      <c r="O392" s="130" t="str">
        <f>IF($M392=Lists!$K$4,IF(ISBLANK(VLOOKUP($B392,'Section 2'!$C$16:$N$514,COLUMNS('Section 2'!$C$13:N$13),0)),"",VLOOKUP($B392,'Section 2'!$C$16:$N$514,COLUMNS('Section 2'!$C$13:N$13),0)),"")</f>
        <v/>
      </c>
      <c r="P392" s="133"/>
      <c r="Q392" s="133"/>
      <c r="R392" s="133"/>
      <c r="S392" s="133"/>
      <c r="T392" s="133"/>
      <c r="U392" s="133"/>
      <c r="V392" s="133"/>
      <c r="W392" s="133"/>
      <c r="X392" s="133"/>
      <c r="Y392" s="133"/>
      <c r="Z392" s="133"/>
      <c r="AA392" s="133"/>
      <c r="AB392" s="133"/>
      <c r="AC392" s="133"/>
      <c r="AD392" s="133"/>
      <c r="AE392" s="133"/>
      <c r="AF392" s="133"/>
      <c r="AG392" s="133"/>
      <c r="AH392" s="133"/>
      <c r="AI392" s="133"/>
      <c r="AJ392" s="133"/>
      <c r="AK392" s="133"/>
      <c r="AL392" s="133"/>
      <c r="AM392" s="133"/>
      <c r="AN392" s="133"/>
      <c r="AO392" s="133"/>
      <c r="AP392" s="133"/>
      <c r="AQ392" s="133"/>
      <c r="AR392" s="133"/>
      <c r="AS392" s="133"/>
      <c r="AT392" s="133"/>
      <c r="AU392" s="133"/>
      <c r="AV392" s="133"/>
      <c r="AW392" s="133"/>
      <c r="AX392" s="133"/>
      <c r="AY392" s="133"/>
      <c r="AZ392" s="133"/>
      <c r="BA392" s="133"/>
      <c r="BB392" s="133"/>
      <c r="BC392" s="133"/>
      <c r="BD392" s="133"/>
      <c r="BE392" s="133"/>
      <c r="BF392" s="133"/>
      <c r="BG392" s="133"/>
      <c r="BH392" s="133"/>
      <c r="BI392" s="133"/>
      <c r="BJ392" s="133"/>
      <c r="BK392" s="133"/>
      <c r="BL392" s="133"/>
      <c r="BM392" s="133"/>
      <c r="BN392" s="133"/>
      <c r="BO392" s="133"/>
      <c r="BP392" s="133"/>
      <c r="BQ392" s="133"/>
      <c r="BR392" s="133"/>
      <c r="BS392" s="133"/>
      <c r="BT392" s="133"/>
      <c r="BU392" s="133"/>
      <c r="BV392" s="133"/>
      <c r="BW392" s="133"/>
      <c r="BX392" s="133"/>
      <c r="BY392" s="133"/>
      <c r="BZ392" s="133"/>
    </row>
    <row r="393" spans="1:78" s="53" customFormat="1" ht="12.75" customHeight="1" x14ac:dyDescent="0.25">
      <c r="A393" s="53" t="str">
        <f>IF(D393="","",ROWS($A$1:A393))</f>
        <v/>
      </c>
      <c r="B393" s="56">
        <v>392</v>
      </c>
      <c r="C393" s="129" t="str">
        <f t="shared" si="6"/>
        <v/>
      </c>
      <c r="D393" s="129" t="str">
        <f>IFERROR(VLOOKUP($B393,'Section 2'!$C$16:$N$514,COLUMNS('Section 2'!$C$13:C$13),0),"")</f>
        <v/>
      </c>
      <c r="E393" s="130" t="str">
        <f>IF($D393="","",IF(ISBLANK(VLOOKUP($B393,'Section 2'!$C$16:$N$514,COLUMNS('Section 2'!$C$13:D$13),0)),"",VLOOKUP($B393,'Section 2'!$C$16:$N$514,COLUMNS('Section 2'!$C$13:D$13),0)))</f>
        <v/>
      </c>
      <c r="F393" s="129" t="str">
        <f>IF($D393="","",IF(ISBLANK(VLOOKUP($B393,'Section 2'!$C$16:$N$514,COLUMNS('Section 2'!$C$13:E$13),0)),"",VLOOKUP($B393,'Section 2'!$C$16:$N$514,COLUMNS('Section 2'!$C$13:E$13),0)))</f>
        <v/>
      </c>
      <c r="G393" s="129" t="str">
        <f>IF($D393="","",IF(ISBLANK(VLOOKUP($B393,'Section 2'!$C$16:$N$514,COLUMNS('Section 2'!$C$13:F$13),0)),"",VLOOKUP($B393,'Section 2'!$C$16:$N$514,COLUMNS('Section 2'!$C$13:F$13),0)))</f>
        <v/>
      </c>
      <c r="H393" s="129" t="str">
        <f>IF($D393="","",IF(ISBLANK(VLOOKUP($B393,'Section 2'!$C$16:$N$514,COLUMNS('Section 2'!$C$13:G$13),0)),"",VLOOKUP($B393,'Section 2'!$C$16:$N$514,COLUMNS('Section 2'!$C$13:G$13),0)))</f>
        <v/>
      </c>
      <c r="I393" s="129" t="str">
        <f>IF($D393="","",IF(ISBLANK(VLOOKUP($B393,'Section 2'!$C$16:$N$514,COLUMNS('Section 2'!$C$13:H$13),0)),"",VLOOKUP($B393,'Section 2'!$C$16:$N$514,COLUMNS('Section 2'!$C$13:H$13),0)))</f>
        <v/>
      </c>
      <c r="J393" s="129" t="str">
        <f>IF($D393="","",IF(ISBLANK(VLOOKUP($B393,'Section 2'!$C$16:$N$514,COLUMNS('Section 2'!$C$13:I$13),0)),"",VLOOKUP($B393,'Section 2'!$C$16:$N$514,COLUMNS('Section 2'!$C$13:I$13),0)))</f>
        <v/>
      </c>
      <c r="K393" s="129" t="str">
        <f>IF($D393="","",IF(ISBLANK(VLOOKUP($B393,'Section 2'!$C$16:$N$514,COLUMNS('Section 2'!$C$13:J$13),0)),"",VLOOKUP($B393,'Section 2'!$C$16:$N$514,COLUMNS('Section 2'!$C$13:J$13),0)))</f>
        <v/>
      </c>
      <c r="L393" s="129" t="str">
        <f>IF($D393="","",IF(ISBLANK(VLOOKUP($B393,'Section 2'!$C$16:$N$514,COLUMNS('Section 2'!$C$13:K$13),0)),"",VLOOKUP($B393,'Section 2'!$C$16:$N$514,COLUMNS('Section 2'!$C$13:K$13),0)))</f>
        <v/>
      </c>
      <c r="M393" s="129" t="str">
        <f>IF($D393="","",IF(ISBLANK(VLOOKUP($B393,'Section 2'!$C$16:$N$514,COLUMNS('Section 2'!$C$13:L$13),0)),"",VLOOKUP($B393,'Section 2'!$C$16:$N$514,COLUMNS('Section 2'!$C$13:L$13),0)))</f>
        <v/>
      </c>
      <c r="N393" s="129" t="str">
        <f>IF($D393="","",IF(ISBLANK(VLOOKUP($B393,'Section 2'!$C$16:$N$514,COLUMNS('Section 2'!$C$13:M$13),0)),"",VLOOKUP($B393,'Section 2'!$C$16:$N$514,COLUMNS('Section 2'!$C$13:M$13),0)))</f>
        <v/>
      </c>
      <c r="O393" s="130" t="str">
        <f>IF($M393=Lists!$K$4,IF(ISBLANK(VLOOKUP($B393,'Section 2'!$C$16:$N$514,COLUMNS('Section 2'!$C$13:N$13),0)),"",VLOOKUP($B393,'Section 2'!$C$16:$N$514,COLUMNS('Section 2'!$C$13:N$13),0)),"")</f>
        <v/>
      </c>
      <c r="P393" s="133"/>
      <c r="Q393" s="133"/>
      <c r="R393" s="133"/>
      <c r="S393" s="133"/>
      <c r="T393" s="133"/>
      <c r="U393" s="133"/>
      <c r="V393" s="133"/>
      <c r="W393" s="133"/>
      <c r="X393" s="133"/>
      <c r="Y393" s="133"/>
      <c r="Z393" s="133"/>
      <c r="AA393" s="133"/>
      <c r="AB393" s="133"/>
      <c r="AC393" s="133"/>
      <c r="AD393" s="133"/>
      <c r="AE393" s="133"/>
      <c r="AF393" s="133"/>
      <c r="AG393" s="133"/>
      <c r="AH393" s="133"/>
      <c r="AI393" s="133"/>
      <c r="AJ393" s="133"/>
      <c r="AK393" s="133"/>
      <c r="AL393" s="133"/>
      <c r="AM393" s="133"/>
      <c r="AN393" s="133"/>
      <c r="AO393" s="133"/>
      <c r="AP393" s="133"/>
      <c r="AQ393" s="133"/>
      <c r="AR393" s="133"/>
      <c r="AS393" s="133"/>
      <c r="AT393" s="133"/>
      <c r="AU393" s="133"/>
      <c r="AV393" s="133"/>
      <c r="AW393" s="133"/>
      <c r="AX393" s="133"/>
      <c r="AY393" s="133"/>
      <c r="AZ393" s="133"/>
      <c r="BA393" s="133"/>
      <c r="BB393" s="133"/>
      <c r="BC393" s="133"/>
      <c r="BD393" s="133"/>
      <c r="BE393" s="133"/>
      <c r="BF393" s="133"/>
      <c r="BG393" s="133"/>
      <c r="BH393" s="133"/>
      <c r="BI393" s="133"/>
      <c r="BJ393" s="133"/>
      <c r="BK393" s="133"/>
      <c r="BL393" s="133"/>
      <c r="BM393" s="133"/>
      <c r="BN393" s="133"/>
      <c r="BO393" s="133"/>
      <c r="BP393" s="133"/>
      <c r="BQ393" s="133"/>
      <c r="BR393" s="133"/>
      <c r="BS393" s="133"/>
      <c r="BT393" s="133"/>
      <c r="BU393" s="133"/>
      <c r="BV393" s="133"/>
      <c r="BW393" s="133"/>
      <c r="BX393" s="133"/>
      <c r="BY393" s="133"/>
      <c r="BZ393" s="133"/>
    </row>
    <row r="394" spans="1:78" s="53" customFormat="1" ht="12.75" customHeight="1" x14ac:dyDescent="0.25">
      <c r="A394" s="53" t="str">
        <f>IF(D394="","",ROWS($A$1:A394))</f>
        <v/>
      </c>
      <c r="B394" s="56">
        <v>393</v>
      </c>
      <c r="C394" s="129" t="str">
        <f t="shared" si="6"/>
        <v/>
      </c>
      <c r="D394" s="129" t="str">
        <f>IFERROR(VLOOKUP($B394,'Section 2'!$C$16:$N$514,COLUMNS('Section 2'!$C$13:C$13),0),"")</f>
        <v/>
      </c>
      <c r="E394" s="130" t="str">
        <f>IF($D394="","",IF(ISBLANK(VLOOKUP($B394,'Section 2'!$C$16:$N$514,COLUMNS('Section 2'!$C$13:D$13),0)),"",VLOOKUP($B394,'Section 2'!$C$16:$N$514,COLUMNS('Section 2'!$C$13:D$13),0)))</f>
        <v/>
      </c>
      <c r="F394" s="129" t="str">
        <f>IF($D394="","",IF(ISBLANK(VLOOKUP($B394,'Section 2'!$C$16:$N$514,COLUMNS('Section 2'!$C$13:E$13),0)),"",VLOOKUP($B394,'Section 2'!$C$16:$N$514,COLUMNS('Section 2'!$C$13:E$13),0)))</f>
        <v/>
      </c>
      <c r="G394" s="129" t="str">
        <f>IF($D394="","",IF(ISBLANK(VLOOKUP($B394,'Section 2'!$C$16:$N$514,COLUMNS('Section 2'!$C$13:F$13),0)),"",VLOOKUP($B394,'Section 2'!$C$16:$N$514,COLUMNS('Section 2'!$C$13:F$13),0)))</f>
        <v/>
      </c>
      <c r="H394" s="129" t="str">
        <f>IF($D394="","",IF(ISBLANK(VLOOKUP($B394,'Section 2'!$C$16:$N$514,COLUMNS('Section 2'!$C$13:G$13),0)),"",VLOOKUP($B394,'Section 2'!$C$16:$N$514,COLUMNS('Section 2'!$C$13:G$13),0)))</f>
        <v/>
      </c>
      <c r="I394" s="129" t="str">
        <f>IF($D394="","",IF(ISBLANK(VLOOKUP($B394,'Section 2'!$C$16:$N$514,COLUMNS('Section 2'!$C$13:H$13),0)),"",VLOOKUP($B394,'Section 2'!$C$16:$N$514,COLUMNS('Section 2'!$C$13:H$13),0)))</f>
        <v/>
      </c>
      <c r="J394" s="129" t="str">
        <f>IF($D394="","",IF(ISBLANK(VLOOKUP($B394,'Section 2'!$C$16:$N$514,COLUMNS('Section 2'!$C$13:I$13),0)),"",VLOOKUP($B394,'Section 2'!$C$16:$N$514,COLUMNS('Section 2'!$C$13:I$13),0)))</f>
        <v/>
      </c>
      <c r="K394" s="129" t="str">
        <f>IF($D394="","",IF(ISBLANK(VLOOKUP($B394,'Section 2'!$C$16:$N$514,COLUMNS('Section 2'!$C$13:J$13),0)),"",VLOOKUP($B394,'Section 2'!$C$16:$N$514,COLUMNS('Section 2'!$C$13:J$13),0)))</f>
        <v/>
      </c>
      <c r="L394" s="129" t="str">
        <f>IF($D394="","",IF(ISBLANK(VLOOKUP($B394,'Section 2'!$C$16:$N$514,COLUMNS('Section 2'!$C$13:K$13),0)),"",VLOOKUP($B394,'Section 2'!$C$16:$N$514,COLUMNS('Section 2'!$C$13:K$13),0)))</f>
        <v/>
      </c>
      <c r="M394" s="129" t="str">
        <f>IF($D394="","",IF(ISBLANK(VLOOKUP($B394,'Section 2'!$C$16:$N$514,COLUMNS('Section 2'!$C$13:L$13),0)),"",VLOOKUP($B394,'Section 2'!$C$16:$N$514,COLUMNS('Section 2'!$C$13:L$13),0)))</f>
        <v/>
      </c>
      <c r="N394" s="129" t="str">
        <f>IF($D394="","",IF(ISBLANK(VLOOKUP($B394,'Section 2'!$C$16:$N$514,COLUMNS('Section 2'!$C$13:M$13),0)),"",VLOOKUP($B394,'Section 2'!$C$16:$N$514,COLUMNS('Section 2'!$C$13:M$13),0)))</f>
        <v/>
      </c>
      <c r="O394" s="130" t="str">
        <f>IF($M394=Lists!$K$4,IF(ISBLANK(VLOOKUP($B394,'Section 2'!$C$16:$N$514,COLUMNS('Section 2'!$C$13:N$13),0)),"",VLOOKUP($B394,'Section 2'!$C$16:$N$514,COLUMNS('Section 2'!$C$13:N$13),0)),"")</f>
        <v/>
      </c>
      <c r="P394" s="133"/>
      <c r="Q394" s="133"/>
      <c r="R394" s="133"/>
      <c r="S394" s="133"/>
      <c r="T394" s="133"/>
      <c r="U394" s="133"/>
      <c r="V394" s="133"/>
      <c r="W394" s="133"/>
      <c r="X394" s="133"/>
      <c r="Y394" s="133"/>
      <c r="Z394" s="133"/>
      <c r="AA394" s="133"/>
      <c r="AB394" s="133"/>
      <c r="AC394" s="133"/>
      <c r="AD394" s="133"/>
      <c r="AE394" s="133"/>
      <c r="AF394" s="133"/>
      <c r="AG394" s="133"/>
      <c r="AH394" s="133"/>
      <c r="AI394" s="133"/>
      <c r="AJ394" s="133"/>
      <c r="AK394" s="133"/>
      <c r="AL394" s="133"/>
      <c r="AM394" s="133"/>
      <c r="AN394" s="133"/>
      <c r="AO394" s="133"/>
      <c r="AP394" s="133"/>
      <c r="AQ394" s="133"/>
      <c r="AR394" s="133"/>
      <c r="AS394" s="133"/>
      <c r="AT394" s="133"/>
      <c r="AU394" s="133"/>
      <c r="AV394" s="133"/>
      <c r="AW394" s="133"/>
      <c r="AX394" s="133"/>
      <c r="AY394" s="133"/>
      <c r="AZ394" s="133"/>
      <c r="BA394" s="133"/>
      <c r="BB394" s="133"/>
      <c r="BC394" s="133"/>
      <c r="BD394" s="133"/>
      <c r="BE394" s="133"/>
      <c r="BF394" s="133"/>
      <c r="BG394" s="133"/>
      <c r="BH394" s="133"/>
      <c r="BI394" s="133"/>
      <c r="BJ394" s="133"/>
      <c r="BK394" s="133"/>
      <c r="BL394" s="133"/>
      <c r="BM394" s="133"/>
      <c r="BN394" s="133"/>
      <c r="BO394" s="133"/>
      <c r="BP394" s="133"/>
      <c r="BQ394" s="133"/>
      <c r="BR394" s="133"/>
      <c r="BS394" s="133"/>
      <c r="BT394" s="133"/>
      <c r="BU394" s="133"/>
      <c r="BV394" s="133"/>
      <c r="BW394" s="133"/>
      <c r="BX394" s="133"/>
      <c r="BY394" s="133"/>
      <c r="BZ394" s="133"/>
    </row>
    <row r="395" spans="1:78" s="53" customFormat="1" ht="12.75" customHeight="1" x14ac:dyDescent="0.25">
      <c r="A395" s="53" t="str">
        <f>IF(D395="","",ROWS($A$1:A395))</f>
        <v/>
      </c>
      <c r="B395" s="56">
        <v>394</v>
      </c>
      <c r="C395" s="129" t="str">
        <f t="shared" si="6"/>
        <v/>
      </c>
      <c r="D395" s="129" t="str">
        <f>IFERROR(VLOOKUP($B395,'Section 2'!$C$16:$N$514,COLUMNS('Section 2'!$C$13:C$13),0),"")</f>
        <v/>
      </c>
      <c r="E395" s="130" t="str">
        <f>IF($D395="","",IF(ISBLANK(VLOOKUP($B395,'Section 2'!$C$16:$N$514,COLUMNS('Section 2'!$C$13:D$13),0)),"",VLOOKUP($B395,'Section 2'!$C$16:$N$514,COLUMNS('Section 2'!$C$13:D$13),0)))</f>
        <v/>
      </c>
      <c r="F395" s="129" t="str">
        <f>IF($D395="","",IF(ISBLANK(VLOOKUP($B395,'Section 2'!$C$16:$N$514,COLUMNS('Section 2'!$C$13:E$13),0)),"",VLOOKUP($B395,'Section 2'!$C$16:$N$514,COLUMNS('Section 2'!$C$13:E$13),0)))</f>
        <v/>
      </c>
      <c r="G395" s="129" t="str">
        <f>IF($D395="","",IF(ISBLANK(VLOOKUP($B395,'Section 2'!$C$16:$N$514,COLUMNS('Section 2'!$C$13:F$13),0)),"",VLOOKUP($B395,'Section 2'!$C$16:$N$514,COLUMNS('Section 2'!$C$13:F$13),0)))</f>
        <v/>
      </c>
      <c r="H395" s="129" t="str">
        <f>IF($D395="","",IF(ISBLANK(VLOOKUP($B395,'Section 2'!$C$16:$N$514,COLUMNS('Section 2'!$C$13:G$13),0)),"",VLOOKUP($B395,'Section 2'!$C$16:$N$514,COLUMNS('Section 2'!$C$13:G$13),0)))</f>
        <v/>
      </c>
      <c r="I395" s="129" t="str">
        <f>IF($D395="","",IF(ISBLANK(VLOOKUP($B395,'Section 2'!$C$16:$N$514,COLUMNS('Section 2'!$C$13:H$13),0)),"",VLOOKUP($B395,'Section 2'!$C$16:$N$514,COLUMNS('Section 2'!$C$13:H$13),0)))</f>
        <v/>
      </c>
      <c r="J395" s="129" t="str">
        <f>IF($D395="","",IF(ISBLANK(VLOOKUP($B395,'Section 2'!$C$16:$N$514,COLUMNS('Section 2'!$C$13:I$13),0)),"",VLOOKUP($B395,'Section 2'!$C$16:$N$514,COLUMNS('Section 2'!$C$13:I$13),0)))</f>
        <v/>
      </c>
      <c r="K395" s="129" t="str">
        <f>IF($D395="","",IF(ISBLANK(VLOOKUP($B395,'Section 2'!$C$16:$N$514,COLUMNS('Section 2'!$C$13:J$13),0)),"",VLOOKUP($B395,'Section 2'!$C$16:$N$514,COLUMNS('Section 2'!$C$13:J$13),0)))</f>
        <v/>
      </c>
      <c r="L395" s="129" t="str">
        <f>IF($D395="","",IF(ISBLANK(VLOOKUP($B395,'Section 2'!$C$16:$N$514,COLUMNS('Section 2'!$C$13:K$13),0)),"",VLOOKUP($B395,'Section 2'!$C$16:$N$514,COLUMNS('Section 2'!$C$13:K$13),0)))</f>
        <v/>
      </c>
      <c r="M395" s="129" t="str">
        <f>IF($D395="","",IF(ISBLANK(VLOOKUP($B395,'Section 2'!$C$16:$N$514,COLUMNS('Section 2'!$C$13:L$13),0)),"",VLOOKUP($B395,'Section 2'!$C$16:$N$514,COLUMNS('Section 2'!$C$13:L$13),0)))</f>
        <v/>
      </c>
      <c r="N395" s="129" t="str">
        <f>IF($D395="","",IF(ISBLANK(VLOOKUP($B395,'Section 2'!$C$16:$N$514,COLUMNS('Section 2'!$C$13:M$13),0)),"",VLOOKUP($B395,'Section 2'!$C$16:$N$514,COLUMNS('Section 2'!$C$13:M$13),0)))</f>
        <v/>
      </c>
      <c r="O395" s="130" t="str">
        <f>IF($M395=Lists!$K$4,IF(ISBLANK(VLOOKUP($B395,'Section 2'!$C$16:$N$514,COLUMNS('Section 2'!$C$13:N$13),0)),"",VLOOKUP($B395,'Section 2'!$C$16:$N$514,COLUMNS('Section 2'!$C$13:N$13),0)),"")</f>
        <v/>
      </c>
      <c r="P395" s="133"/>
      <c r="Q395" s="133"/>
      <c r="R395" s="133"/>
      <c r="S395" s="133"/>
      <c r="T395" s="133"/>
      <c r="U395" s="133"/>
      <c r="V395" s="133"/>
      <c r="W395" s="133"/>
      <c r="X395" s="133"/>
      <c r="Y395" s="133"/>
      <c r="Z395" s="133"/>
      <c r="AA395" s="133"/>
      <c r="AB395" s="133"/>
      <c r="AC395" s="133"/>
      <c r="AD395" s="133"/>
      <c r="AE395" s="133"/>
      <c r="AF395" s="133"/>
      <c r="AG395" s="133"/>
      <c r="AH395" s="133"/>
      <c r="AI395" s="133"/>
      <c r="AJ395" s="133"/>
      <c r="AK395" s="133"/>
      <c r="AL395" s="133"/>
      <c r="AM395" s="133"/>
      <c r="AN395" s="133"/>
      <c r="AO395" s="133"/>
      <c r="AP395" s="133"/>
      <c r="AQ395" s="133"/>
      <c r="AR395" s="133"/>
      <c r="AS395" s="133"/>
      <c r="AT395" s="133"/>
      <c r="AU395" s="133"/>
      <c r="AV395" s="133"/>
      <c r="AW395" s="133"/>
      <c r="AX395" s="133"/>
      <c r="AY395" s="133"/>
      <c r="AZ395" s="133"/>
      <c r="BA395" s="133"/>
      <c r="BB395" s="133"/>
      <c r="BC395" s="133"/>
      <c r="BD395" s="133"/>
      <c r="BE395" s="133"/>
      <c r="BF395" s="133"/>
      <c r="BG395" s="133"/>
      <c r="BH395" s="133"/>
      <c r="BI395" s="133"/>
      <c r="BJ395" s="133"/>
      <c r="BK395" s="133"/>
      <c r="BL395" s="133"/>
      <c r="BM395" s="133"/>
      <c r="BN395" s="133"/>
      <c r="BO395" s="133"/>
      <c r="BP395" s="133"/>
      <c r="BQ395" s="133"/>
      <c r="BR395" s="133"/>
      <c r="BS395" s="133"/>
      <c r="BT395" s="133"/>
      <c r="BU395" s="133"/>
      <c r="BV395" s="133"/>
      <c r="BW395" s="133"/>
      <c r="BX395" s="133"/>
      <c r="BY395" s="133"/>
      <c r="BZ395" s="133"/>
    </row>
    <row r="396" spans="1:78" s="53" customFormat="1" ht="12.75" customHeight="1" x14ac:dyDescent="0.25">
      <c r="A396" s="53" t="str">
        <f>IF(D396="","",ROWS($A$1:A396))</f>
        <v/>
      </c>
      <c r="B396" s="56">
        <v>395</v>
      </c>
      <c r="C396" s="129" t="str">
        <f t="shared" si="6"/>
        <v/>
      </c>
      <c r="D396" s="129" t="str">
        <f>IFERROR(VLOOKUP($B396,'Section 2'!$C$16:$N$514,COLUMNS('Section 2'!$C$13:C$13),0),"")</f>
        <v/>
      </c>
      <c r="E396" s="130" t="str">
        <f>IF($D396="","",IF(ISBLANK(VLOOKUP($B396,'Section 2'!$C$16:$N$514,COLUMNS('Section 2'!$C$13:D$13),0)),"",VLOOKUP($B396,'Section 2'!$C$16:$N$514,COLUMNS('Section 2'!$C$13:D$13),0)))</f>
        <v/>
      </c>
      <c r="F396" s="129" t="str">
        <f>IF($D396="","",IF(ISBLANK(VLOOKUP($B396,'Section 2'!$C$16:$N$514,COLUMNS('Section 2'!$C$13:E$13),0)),"",VLOOKUP($B396,'Section 2'!$C$16:$N$514,COLUMNS('Section 2'!$C$13:E$13),0)))</f>
        <v/>
      </c>
      <c r="G396" s="129" t="str">
        <f>IF($D396="","",IF(ISBLANK(VLOOKUP($B396,'Section 2'!$C$16:$N$514,COLUMNS('Section 2'!$C$13:F$13),0)),"",VLOOKUP($B396,'Section 2'!$C$16:$N$514,COLUMNS('Section 2'!$C$13:F$13),0)))</f>
        <v/>
      </c>
      <c r="H396" s="129" t="str">
        <f>IF($D396="","",IF(ISBLANK(VLOOKUP($B396,'Section 2'!$C$16:$N$514,COLUMNS('Section 2'!$C$13:G$13),0)),"",VLOOKUP($B396,'Section 2'!$C$16:$N$514,COLUMNS('Section 2'!$C$13:G$13),0)))</f>
        <v/>
      </c>
      <c r="I396" s="129" t="str">
        <f>IF($D396="","",IF(ISBLANK(VLOOKUP($B396,'Section 2'!$C$16:$N$514,COLUMNS('Section 2'!$C$13:H$13),0)),"",VLOOKUP($B396,'Section 2'!$C$16:$N$514,COLUMNS('Section 2'!$C$13:H$13),0)))</f>
        <v/>
      </c>
      <c r="J396" s="129" t="str">
        <f>IF($D396="","",IF(ISBLANK(VLOOKUP($B396,'Section 2'!$C$16:$N$514,COLUMNS('Section 2'!$C$13:I$13),0)),"",VLOOKUP($B396,'Section 2'!$C$16:$N$514,COLUMNS('Section 2'!$C$13:I$13),0)))</f>
        <v/>
      </c>
      <c r="K396" s="129" t="str">
        <f>IF($D396="","",IF(ISBLANK(VLOOKUP($B396,'Section 2'!$C$16:$N$514,COLUMNS('Section 2'!$C$13:J$13),0)),"",VLOOKUP($B396,'Section 2'!$C$16:$N$514,COLUMNS('Section 2'!$C$13:J$13),0)))</f>
        <v/>
      </c>
      <c r="L396" s="129" t="str">
        <f>IF($D396="","",IF(ISBLANK(VLOOKUP($B396,'Section 2'!$C$16:$N$514,COLUMNS('Section 2'!$C$13:K$13),0)),"",VLOOKUP($B396,'Section 2'!$C$16:$N$514,COLUMNS('Section 2'!$C$13:K$13),0)))</f>
        <v/>
      </c>
      <c r="M396" s="129" t="str">
        <f>IF($D396="","",IF(ISBLANK(VLOOKUP($B396,'Section 2'!$C$16:$N$514,COLUMNS('Section 2'!$C$13:L$13),0)),"",VLOOKUP($B396,'Section 2'!$C$16:$N$514,COLUMNS('Section 2'!$C$13:L$13),0)))</f>
        <v/>
      </c>
      <c r="N396" s="129" t="str">
        <f>IF($D396="","",IF(ISBLANK(VLOOKUP($B396,'Section 2'!$C$16:$N$514,COLUMNS('Section 2'!$C$13:M$13),0)),"",VLOOKUP($B396,'Section 2'!$C$16:$N$514,COLUMNS('Section 2'!$C$13:M$13),0)))</f>
        <v/>
      </c>
      <c r="O396" s="130" t="str">
        <f>IF($M396=Lists!$K$4,IF(ISBLANK(VLOOKUP($B396,'Section 2'!$C$16:$N$514,COLUMNS('Section 2'!$C$13:N$13),0)),"",VLOOKUP($B396,'Section 2'!$C$16:$N$514,COLUMNS('Section 2'!$C$13:N$13),0)),"")</f>
        <v/>
      </c>
      <c r="P396" s="133"/>
      <c r="Q396" s="133"/>
      <c r="R396" s="133"/>
      <c r="S396" s="133"/>
      <c r="T396" s="133"/>
      <c r="U396" s="133"/>
      <c r="V396" s="133"/>
      <c r="W396" s="133"/>
      <c r="X396" s="133"/>
      <c r="Y396" s="133"/>
      <c r="Z396" s="133"/>
      <c r="AA396" s="133"/>
      <c r="AB396" s="133"/>
      <c r="AC396" s="133"/>
      <c r="AD396" s="133"/>
      <c r="AE396" s="133"/>
      <c r="AF396" s="133"/>
      <c r="AG396" s="133"/>
      <c r="AH396" s="133"/>
      <c r="AI396" s="133"/>
      <c r="AJ396" s="133"/>
      <c r="AK396" s="133"/>
      <c r="AL396" s="133"/>
      <c r="AM396" s="133"/>
      <c r="AN396" s="133"/>
      <c r="AO396" s="133"/>
      <c r="AP396" s="133"/>
      <c r="AQ396" s="133"/>
      <c r="AR396" s="133"/>
      <c r="AS396" s="133"/>
      <c r="AT396" s="133"/>
      <c r="AU396" s="133"/>
      <c r="AV396" s="133"/>
      <c r="AW396" s="133"/>
      <c r="AX396" s="133"/>
      <c r="AY396" s="133"/>
      <c r="AZ396" s="133"/>
      <c r="BA396" s="133"/>
      <c r="BB396" s="133"/>
      <c r="BC396" s="133"/>
      <c r="BD396" s="133"/>
      <c r="BE396" s="133"/>
      <c r="BF396" s="133"/>
      <c r="BG396" s="133"/>
      <c r="BH396" s="133"/>
      <c r="BI396" s="133"/>
      <c r="BJ396" s="133"/>
      <c r="BK396" s="133"/>
      <c r="BL396" s="133"/>
      <c r="BM396" s="133"/>
      <c r="BN396" s="133"/>
      <c r="BO396" s="133"/>
      <c r="BP396" s="133"/>
      <c r="BQ396" s="133"/>
      <c r="BR396" s="133"/>
      <c r="BS396" s="133"/>
      <c r="BT396" s="133"/>
      <c r="BU396" s="133"/>
      <c r="BV396" s="133"/>
      <c r="BW396" s="133"/>
      <c r="BX396" s="133"/>
      <c r="BY396" s="133"/>
      <c r="BZ396" s="133"/>
    </row>
    <row r="397" spans="1:78" s="53" customFormat="1" ht="12.75" customHeight="1" x14ac:dyDescent="0.25">
      <c r="A397" s="53" t="str">
        <f>IF(D397="","",ROWS($A$1:A397))</f>
        <v/>
      </c>
      <c r="B397" s="56">
        <v>396</v>
      </c>
      <c r="C397" s="129" t="str">
        <f t="shared" si="6"/>
        <v/>
      </c>
      <c r="D397" s="129" t="str">
        <f>IFERROR(VLOOKUP($B397,'Section 2'!$C$16:$N$514,COLUMNS('Section 2'!$C$13:C$13),0),"")</f>
        <v/>
      </c>
      <c r="E397" s="130" t="str">
        <f>IF($D397="","",IF(ISBLANK(VLOOKUP($B397,'Section 2'!$C$16:$N$514,COLUMNS('Section 2'!$C$13:D$13),0)),"",VLOOKUP($B397,'Section 2'!$C$16:$N$514,COLUMNS('Section 2'!$C$13:D$13),0)))</f>
        <v/>
      </c>
      <c r="F397" s="129" t="str">
        <f>IF($D397="","",IF(ISBLANK(VLOOKUP($B397,'Section 2'!$C$16:$N$514,COLUMNS('Section 2'!$C$13:E$13),0)),"",VLOOKUP($B397,'Section 2'!$C$16:$N$514,COLUMNS('Section 2'!$C$13:E$13),0)))</f>
        <v/>
      </c>
      <c r="G397" s="129" t="str">
        <f>IF($D397="","",IF(ISBLANK(VLOOKUP($B397,'Section 2'!$C$16:$N$514,COLUMNS('Section 2'!$C$13:F$13),0)),"",VLOOKUP($B397,'Section 2'!$C$16:$N$514,COLUMNS('Section 2'!$C$13:F$13),0)))</f>
        <v/>
      </c>
      <c r="H397" s="129" t="str">
        <f>IF($D397="","",IF(ISBLANK(VLOOKUP($B397,'Section 2'!$C$16:$N$514,COLUMNS('Section 2'!$C$13:G$13),0)),"",VLOOKUP($B397,'Section 2'!$C$16:$N$514,COLUMNS('Section 2'!$C$13:G$13),0)))</f>
        <v/>
      </c>
      <c r="I397" s="129" t="str">
        <f>IF($D397="","",IF(ISBLANK(VLOOKUP($B397,'Section 2'!$C$16:$N$514,COLUMNS('Section 2'!$C$13:H$13),0)),"",VLOOKUP($B397,'Section 2'!$C$16:$N$514,COLUMNS('Section 2'!$C$13:H$13),0)))</f>
        <v/>
      </c>
      <c r="J397" s="129" t="str">
        <f>IF($D397="","",IF(ISBLANK(VLOOKUP($B397,'Section 2'!$C$16:$N$514,COLUMNS('Section 2'!$C$13:I$13),0)),"",VLOOKUP($B397,'Section 2'!$C$16:$N$514,COLUMNS('Section 2'!$C$13:I$13),0)))</f>
        <v/>
      </c>
      <c r="K397" s="129" t="str">
        <f>IF($D397="","",IF(ISBLANK(VLOOKUP($B397,'Section 2'!$C$16:$N$514,COLUMNS('Section 2'!$C$13:J$13),0)),"",VLOOKUP($B397,'Section 2'!$C$16:$N$514,COLUMNS('Section 2'!$C$13:J$13),0)))</f>
        <v/>
      </c>
      <c r="L397" s="129" t="str">
        <f>IF($D397="","",IF(ISBLANK(VLOOKUP($B397,'Section 2'!$C$16:$N$514,COLUMNS('Section 2'!$C$13:K$13),0)),"",VLOOKUP($B397,'Section 2'!$C$16:$N$514,COLUMNS('Section 2'!$C$13:K$13),0)))</f>
        <v/>
      </c>
      <c r="M397" s="129" t="str">
        <f>IF($D397="","",IF(ISBLANK(VLOOKUP($B397,'Section 2'!$C$16:$N$514,COLUMNS('Section 2'!$C$13:L$13),0)),"",VLOOKUP($B397,'Section 2'!$C$16:$N$514,COLUMNS('Section 2'!$C$13:L$13),0)))</f>
        <v/>
      </c>
      <c r="N397" s="129" t="str">
        <f>IF($D397="","",IF(ISBLANK(VLOOKUP($B397,'Section 2'!$C$16:$N$514,COLUMNS('Section 2'!$C$13:M$13),0)),"",VLOOKUP($B397,'Section 2'!$C$16:$N$514,COLUMNS('Section 2'!$C$13:M$13),0)))</f>
        <v/>
      </c>
      <c r="O397" s="130" t="str">
        <f>IF($M397=Lists!$K$4,IF(ISBLANK(VLOOKUP($B397,'Section 2'!$C$16:$N$514,COLUMNS('Section 2'!$C$13:N$13),0)),"",VLOOKUP($B397,'Section 2'!$C$16:$N$514,COLUMNS('Section 2'!$C$13:N$13),0)),"")</f>
        <v/>
      </c>
      <c r="P397" s="133"/>
      <c r="Q397" s="133"/>
      <c r="R397" s="133"/>
      <c r="S397" s="133"/>
      <c r="T397" s="133"/>
      <c r="U397" s="133"/>
      <c r="V397" s="133"/>
      <c r="W397" s="133"/>
      <c r="X397" s="133"/>
      <c r="Y397" s="133"/>
      <c r="Z397" s="133"/>
      <c r="AA397" s="133"/>
      <c r="AB397" s="133"/>
      <c r="AC397" s="133"/>
      <c r="AD397" s="133"/>
      <c r="AE397" s="133"/>
      <c r="AF397" s="133"/>
      <c r="AG397" s="133"/>
      <c r="AH397" s="133"/>
      <c r="AI397" s="133"/>
      <c r="AJ397" s="133"/>
      <c r="AK397" s="133"/>
      <c r="AL397" s="133"/>
      <c r="AM397" s="133"/>
      <c r="AN397" s="133"/>
      <c r="AO397" s="133"/>
      <c r="AP397" s="133"/>
      <c r="AQ397" s="133"/>
      <c r="AR397" s="133"/>
      <c r="AS397" s="133"/>
      <c r="AT397" s="133"/>
      <c r="AU397" s="133"/>
      <c r="AV397" s="133"/>
      <c r="AW397" s="133"/>
      <c r="AX397" s="133"/>
      <c r="AY397" s="133"/>
      <c r="AZ397" s="133"/>
      <c r="BA397" s="133"/>
      <c r="BB397" s="133"/>
      <c r="BC397" s="133"/>
      <c r="BD397" s="133"/>
      <c r="BE397" s="133"/>
      <c r="BF397" s="133"/>
      <c r="BG397" s="133"/>
      <c r="BH397" s="133"/>
      <c r="BI397" s="133"/>
      <c r="BJ397" s="133"/>
      <c r="BK397" s="133"/>
      <c r="BL397" s="133"/>
      <c r="BM397" s="133"/>
      <c r="BN397" s="133"/>
      <c r="BO397" s="133"/>
      <c r="BP397" s="133"/>
      <c r="BQ397" s="133"/>
      <c r="BR397" s="133"/>
      <c r="BS397" s="133"/>
      <c r="BT397" s="133"/>
      <c r="BU397" s="133"/>
      <c r="BV397" s="133"/>
      <c r="BW397" s="133"/>
      <c r="BX397" s="133"/>
      <c r="BY397" s="133"/>
      <c r="BZ397" s="133"/>
    </row>
    <row r="398" spans="1:78" s="53" customFormat="1" ht="12.75" customHeight="1" x14ac:dyDescent="0.25">
      <c r="A398" s="53" t="str">
        <f>IF(D398="","",ROWS($A$1:A398))</f>
        <v/>
      </c>
      <c r="B398" s="56">
        <v>397</v>
      </c>
      <c r="C398" s="129" t="str">
        <f t="shared" si="6"/>
        <v/>
      </c>
      <c r="D398" s="129" t="str">
        <f>IFERROR(VLOOKUP($B398,'Section 2'!$C$16:$N$514,COLUMNS('Section 2'!$C$13:C$13),0),"")</f>
        <v/>
      </c>
      <c r="E398" s="130" t="str">
        <f>IF($D398="","",IF(ISBLANK(VLOOKUP($B398,'Section 2'!$C$16:$N$514,COLUMNS('Section 2'!$C$13:D$13),0)),"",VLOOKUP($B398,'Section 2'!$C$16:$N$514,COLUMNS('Section 2'!$C$13:D$13),0)))</f>
        <v/>
      </c>
      <c r="F398" s="129" t="str">
        <f>IF($D398="","",IF(ISBLANK(VLOOKUP($B398,'Section 2'!$C$16:$N$514,COLUMNS('Section 2'!$C$13:E$13),0)),"",VLOOKUP($B398,'Section 2'!$C$16:$N$514,COLUMNS('Section 2'!$C$13:E$13),0)))</f>
        <v/>
      </c>
      <c r="G398" s="129" t="str">
        <f>IF($D398="","",IF(ISBLANK(VLOOKUP($B398,'Section 2'!$C$16:$N$514,COLUMNS('Section 2'!$C$13:F$13),0)),"",VLOOKUP($B398,'Section 2'!$C$16:$N$514,COLUMNS('Section 2'!$C$13:F$13),0)))</f>
        <v/>
      </c>
      <c r="H398" s="129" t="str">
        <f>IF($D398="","",IF(ISBLANK(VLOOKUP($B398,'Section 2'!$C$16:$N$514,COLUMNS('Section 2'!$C$13:G$13),0)),"",VLOOKUP($B398,'Section 2'!$C$16:$N$514,COLUMNS('Section 2'!$C$13:G$13),0)))</f>
        <v/>
      </c>
      <c r="I398" s="129" t="str">
        <f>IF($D398="","",IF(ISBLANK(VLOOKUP($B398,'Section 2'!$C$16:$N$514,COLUMNS('Section 2'!$C$13:H$13),0)),"",VLOOKUP($B398,'Section 2'!$C$16:$N$514,COLUMNS('Section 2'!$C$13:H$13),0)))</f>
        <v/>
      </c>
      <c r="J398" s="129" t="str">
        <f>IF($D398="","",IF(ISBLANK(VLOOKUP($B398,'Section 2'!$C$16:$N$514,COLUMNS('Section 2'!$C$13:I$13),0)),"",VLOOKUP($B398,'Section 2'!$C$16:$N$514,COLUMNS('Section 2'!$C$13:I$13),0)))</f>
        <v/>
      </c>
      <c r="K398" s="129" t="str">
        <f>IF($D398="","",IF(ISBLANK(VLOOKUP($B398,'Section 2'!$C$16:$N$514,COLUMNS('Section 2'!$C$13:J$13),0)),"",VLOOKUP($B398,'Section 2'!$C$16:$N$514,COLUMNS('Section 2'!$C$13:J$13),0)))</f>
        <v/>
      </c>
      <c r="L398" s="129" t="str">
        <f>IF($D398="","",IF(ISBLANK(VLOOKUP($B398,'Section 2'!$C$16:$N$514,COLUMNS('Section 2'!$C$13:K$13),0)),"",VLOOKUP($B398,'Section 2'!$C$16:$N$514,COLUMNS('Section 2'!$C$13:K$13),0)))</f>
        <v/>
      </c>
      <c r="M398" s="129" t="str">
        <f>IF($D398="","",IF(ISBLANK(VLOOKUP($B398,'Section 2'!$C$16:$N$514,COLUMNS('Section 2'!$C$13:L$13),0)),"",VLOOKUP($B398,'Section 2'!$C$16:$N$514,COLUMNS('Section 2'!$C$13:L$13),0)))</f>
        <v/>
      </c>
      <c r="N398" s="129" t="str">
        <f>IF($D398="","",IF(ISBLANK(VLOOKUP($B398,'Section 2'!$C$16:$N$514,COLUMNS('Section 2'!$C$13:M$13),0)),"",VLOOKUP($B398,'Section 2'!$C$16:$N$514,COLUMNS('Section 2'!$C$13:M$13),0)))</f>
        <v/>
      </c>
      <c r="O398" s="130" t="str">
        <f>IF($M398=Lists!$K$4,IF(ISBLANK(VLOOKUP($B398,'Section 2'!$C$16:$N$514,COLUMNS('Section 2'!$C$13:N$13),0)),"",VLOOKUP($B398,'Section 2'!$C$16:$N$514,COLUMNS('Section 2'!$C$13:N$13),0)),"")</f>
        <v/>
      </c>
      <c r="P398" s="133"/>
      <c r="Q398" s="133"/>
      <c r="R398" s="133"/>
      <c r="S398" s="133"/>
      <c r="T398" s="133"/>
      <c r="U398" s="133"/>
      <c r="V398" s="133"/>
      <c r="W398" s="133"/>
      <c r="X398" s="133"/>
      <c r="Y398" s="133"/>
      <c r="Z398" s="133"/>
      <c r="AA398" s="133"/>
      <c r="AB398" s="133"/>
      <c r="AC398" s="133"/>
      <c r="AD398" s="133"/>
      <c r="AE398" s="133"/>
      <c r="AF398" s="133"/>
      <c r="AG398" s="133"/>
      <c r="AH398" s="133"/>
      <c r="AI398" s="133"/>
      <c r="AJ398" s="133"/>
      <c r="AK398" s="133"/>
      <c r="AL398" s="133"/>
      <c r="AM398" s="133"/>
      <c r="AN398" s="133"/>
      <c r="AO398" s="133"/>
      <c r="AP398" s="133"/>
      <c r="AQ398" s="133"/>
      <c r="AR398" s="133"/>
      <c r="AS398" s="133"/>
      <c r="AT398" s="133"/>
      <c r="AU398" s="133"/>
      <c r="AV398" s="133"/>
      <c r="AW398" s="133"/>
      <c r="AX398" s="133"/>
      <c r="AY398" s="133"/>
      <c r="AZ398" s="133"/>
      <c r="BA398" s="133"/>
      <c r="BB398" s="133"/>
      <c r="BC398" s="133"/>
      <c r="BD398" s="133"/>
      <c r="BE398" s="133"/>
      <c r="BF398" s="133"/>
      <c r="BG398" s="133"/>
      <c r="BH398" s="133"/>
      <c r="BI398" s="133"/>
      <c r="BJ398" s="133"/>
      <c r="BK398" s="133"/>
      <c r="BL398" s="133"/>
      <c r="BM398" s="133"/>
      <c r="BN398" s="133"/>
      <c r="BO398" s="133"/>
      <c r="BP398" s="133"/>
      <c r="BQ398" s="133"/>
      <c r="BR398" s="133"/>
      <c r="BS398" s="133"/>
      <c r="BT398" s="133"/>
      <c r="BU398" s="133"/>
      <c r="BV398" s="133"/>
      <c r="BW398" s="133"/>
      <c r="BX398" s="133"/>
      <c r="BY398" s="133"/>
      <c r="BZ398" s="133"/>
    </row>
    <row r="399" spans="1:78" s="53" customFormat="1" ht="12.75" customHeight="1" x14ac:dyDescent="0.25">
      <c r="A399" s="53" t="str">
        <f>IF(D399="","",ROWS($A$1:A399))</f>
        <v/>
      </c>
      <c r="B399" s="56">
        <v>398</v>
      </c>
      <c r="C399" s="129" t="str">
        <f t="shared" si="6"/>
        <v/>
      </c>
      <c r="D399" s="129" t="str">
        <f>IFERROR(VLOOKUP($B399,'Section 2'!$C$16:$N$514,COLUMNS('Section 2'!$C$13:C$13),0),"")</f>
        <v/>
      </c>
      <c r="E399" s="130" t="str">
        <f>IF($D399="","",IF(ISBLANK(VLOOKUP($B399,'Section 2'!$C$16:$N$514,COLUMNS('Section 2'!$C$13:D$13),0)),"",VLOOKUP($B399,'Section 2'!$C$16:$N$514,COLUMNS('Section 2'!$C$13:D$13),0)))</f>
        <v/>
      </c>
      <c r="F399" s="129" t="str">
        <f>IF($D399="","",IF(ISBLANK(VLOOKUP($B399,'Section 2'!$C$16:$N$514,COLUMNS('Section 2'!$C$13:E$13),0)),"",VLOOKUP($B399,'Section 2'!$C$16:$N$514,COLUMNS('Section 2'!$C$13:E$13),0)))</f>
        <v/>
      </c>
      <c r="G399" s="129" t="str">
        <f>IF($D399="","",IF(ISBLANK(VLOOKUP($B399,'Section 2'!$C$16:$N$514,COLUMNS('Section 2'!$C$13:F$13),0)),"",VLOOKUP($B399,'Section 2'!$C$16:$N$514,COLUMNS('Section 2'!$C$13:F$13),0)))</f>
        <v/>
      </c>
      <c r="H399" s="129" t="str">
        <f>IF($D399="","",IF(ISBLANK(VLOOKUP($B399,'Section 2'!$C$16:$N$514,COLUMNS('Section 2'!$C$13:G$13),0)),"",VLOOKUP($B399,'Section 2'!$C$16:$N$514,COLUMNS('Section 2'!$C$13:G$13),0)))</f>
        <v/>
      </c>
      <c r="I399" s="129" t="str">
        <f>IF($D399="","",IF(ISBLANK(VLOOKUP($B399,'Section 2'!$C$16:$N$514,COLUMNS('Section 2'!$C$13:H$13),0)),"",VLOOKUP($B399,'Section 2'!$C$16:$N$514,COLUMNS('Section 2'!$C$13:H$13),0)))</f>
        <v/>
      </c>
      <c r="J399" s="129" t="str">
        <f>IF($D399="","",IF(ISBLANK(VLOOKUP($B399,'Section 2'!$C$16:$N$514,COLUMNS('Section 2'!$C$13:I$13),0)),"",VLOOKUP($B399,'Section 2'!$C$16:$N$514,COLUMNS('Section 2'!$C$13:I$13),0)))</f>
        <v/>
      </c>
      <c r="K399" s="129" t="str">
        <f>IF($D399="","",IF(ISBLANK(VLOOKUP($B399,'Section 2'!$C$16:$N$514,COLUMNS('Section 2'!$C$13:J$13),0)),"",VLOOKUP($B399,'Section 2'!$C$16:$N$514,COLUMNS('Section 2'!$C$13:J$13),0)))</f>
        <v/>
      </c>
      <c r="L399" s="129" t="str">
        <f>IF($D399="","",IF(ISBLANK(VLOOKUP($B399,'Section 2'!$C$16:$N$514,COLUMNS('Section 2'!$C$13:K$13),0)),"",VLOOKUP($B399,'Section 2'!$C$16:$N$514,COLUMNS('Section 2'!$C$13:K$13),0)))</f>
        <v/>
      </c>
      <c r="M399" s="129" t="str">
        <f>IF($D399="","",IF(ISBLANK(VLOOKUP($B399,'Section 2'!$C$16:$N$514,COLUMNS('Section 2'!$C$13:L$13),0)),"",VLOOKUP($B399,'Section 2'!$C$16:$N$514,COLUMNS('Section 2'!$C$13:L$13),0)))</f>
        <v/>
      </c>
      <c r="N399" s="129" t="str">
        <f>IF($D399="","",IF(ISBLANK(VLOOKUP($B399,'Section 2'!$C$16:$N$514,COLUMNS('Section 2'!$C$13:M$13),0)),"",VLOOKUP($B399,'Section 2'!$C$16:$N$514,COLUMNS('Section 2'!$C$13:M$13),0)))</f>
        <v/>
      </c>
      <c r="O399" s="130" t="str">
        <f>IF($M399=Lists!$K$4,IF(ISBLANK(VLOOKUP($B399,'Section 2'!$C$16:$N$514,COLUMNS('Section 2'!$C$13:N$13),0)),"",VLOOKUP($B399,'Section 2'!$C$16:$N$514,COLUMNS('Section 2'!$C$13:N$13),0)),"")</f>
        <v/>
      </c>
      <c r="P399" s="133"/>
      <c r="Q399" s="133"/>
      <c r="R399" s="133"/>
      <c r="S399" s="133"/>
      <c r="T399" s="133"/>
      <c r="U399" s="133"/>
      <c r="V399" s="133"/>
      <c r="W399" s="133"/>
      <c r="X399" s="133"/>
      <c r="Y399" s="133"/>
      <c r="Z399" s="133"/>
      <c r="AA399" s="133"/>
      <c r="AB399" s="133"/>
      <c r="AC399" s="133"/>
      <c r="AD399" s="133"/>
      <c r="AE399" s="133"/>
      <c r="AF399" s="133"/>
      <c r="AG399" s="133"/>
      <c r="AH399" s="133"/>
      <c r="AI399" s="133"/>
      <c r="AJ399" s="133"/>
      <c r="AK399" s="133"/>
      <c r="AL399" s="133"/>
      <c r="AM399" s="133"/>
      <c r="AN399" s="133"/>
      <c r="AO399" s="133"/>
      <c r="AP399" s="133"/>
      <c r="AQ399" s="133"/>
      <c r="AR399" s="133"/>
      <c r="AS399" s="133"/>
      <c r="AT399" s="133"/>
      <c r="AU399" s="133"/>
      <c r="AV399" s="133"/>
      <c r="AW399" s="133"/>
      <c r="AX399" s="133"/>
      <c r="AY399" s="133"/>
      <c r="AZ399" s="133"/>
      <c r="BA399" s="133"/>
      <c r="BB399" s="133"/>
      <c r="BC399" s="133"/>
      <c r="BD399" s="133"/>
      <c r="BE399" s="133"/>
      <c r="BF399" s="133"/>
      <c r="BG399" s="133"/>
      <c r="BH399" s="133"/>
      <c r="BI399" s="133"/>
      <c r="BJ399" s="133"/>
      <c r="BK399" s="133"/>
      <c r="BL399" s="133"/>
      <c r="BM399" s="133"/>
      <c r="BN399" s="133"/>
      <c r="BO399" s="133"/>
      <c r="BP399" s="133"/>
      <c r="BQ399" s="133"/>
      <c r="BR399" s="133"/>
      <c r="BS399" s="133"/>
      <c r="BT399" s="133"/>
      <c r="BU399" s="133"/>
      <c r="BV399" s="133"/>
      <c r="BW399" s="133"/>
      <c r="BX399" s="133"/>
      <c r="BY399" s="133"/>
      <c r="BZ399" s="133"/>
    </row>
    <row r="400" spans="1:78" s="53" customFormat="1" ht="12.75" customHeight="1" x14ac:dyDescent="0.25">
      <c r="A400" s="53" t="str">
        <f>IF(D400="","",ROWS($A$1:A400))</f>
        <v/>
      </c>
      <c r="B400" s="56">
        <v>399</v>
      </c>
      <c r="C400" s="129" t="str">
        <f t="shared" si="6"/>
        <v/>
      </c>
      <c r="D400" s="129" t="str">
        <f>IFERROR(VLOOKUP($B400,'Section 2'!$C$16:$N$514,COLUMNS('Section 2'!$C$13:C$13),0),"")</f>
        <v/>
      </c>
      <c r="E400" s="130" t="str">
        <f>IF($D400="","",IF(ISBLANK(VLOOKUP($B400,'Section 2'!$C$16:$N$514,COLUMNS('Section 2'!$C$13:D$13),0)),"",VLOOKUP($B400,'Section 2'!$C$16:$N$514,COLUMNS('Section 2'!$C$13:D$13),0)))</f>
        <v/>
      </c>
      <c r="F400" s="129" t="str">
        <f>IF($D400="","",IF(ISBLANK(VLOOKUP($B400,'Section 2'!$C$16:$N$514,COLUMNS('Section 2'!$C$13:E$13),0)),"",VLOOKUP($B400,'Section 2'!$C$16:$N$514,COLUMNS('Section 2'!$C$13:E$13),0)))</f>
        <v/>
      </c>
      <c r="G400" s="129" t="str">
        <f>IF($D400="","",IF(ISBLANK(VLOOKUP($B400,'Section 2'!$C$16:$N$514,COLUMNS('Section 2'!$C$13:F$13),0)),"",VLOOKUP($B400,'Section 2'!$C$16:$N$514,COLUMNS('Section 2'!$C$13:F$13),0)))</f>
        <v/>
      </c>
      <c r="H400" s="129" t="str">
        <f>IF($D400="","",IF(ISBLANK(VLOOKUP($B400,'Section 2'!$C$16:$N$514,COLUMNS('Section 2'!$C$13:G$13),0)),"",VLOOKUP($B400,'Section 2'!$C$16:$N$514,COLUMNS('Section 2'!$C$13:G$13),0)))</f>
        <v/>
      </c>
      <c r="I400" s="129" t="str">
        <f>IF($D400="","",IF(ISBLANK(VLOOKUP($B400,'Section 2'!$C$16:$N$514,COLUMNS('Section 2'!$C$13:H$13),0)),"",VLOOKUP($B400,'Section 2'!$C$16:$N$514,COLUMNS('Section 2'!$C$13:H$13),0)))</f>
        <v/>
      </c>
      <c r="J400" s="129" t="str">
        <f>IF($D400="","",IF(ISBLANK(VLOOKUP($B400,'Section 2'!$C$16:$N$514,COLUMNS('Section 2'!$C$13:I$13),0)),"",VLOOKUP($B400,'Section 2'!$C$16:$N$514,COLUMNS('Section 2'!$C$13:I$13),0)))</f>
        <v/>
      </c>
      <c r="K400" s="129" t="str">
        <f>IF($D400="","",IF(ISBLANK(VLOOKUP($B400,'Section 2'!$C$16:$N$514,COLUMNS('Section 2'!$C$13:J$13),0)),"",VLOOKUP($B400,'Section 2'!$C$16:$N$514,COLUMNS('Section 2'!$C$13:J$13),0)))</f>
        <v/>
      </c>
      <c r="L400" s="129" t="str">
        <f>IF($D400="","",IF(ISBLANK(VLOOKUP($B400,'Section 2'!$C$16:$N$514,COLUMNS('Section 2'!$C$13:K$13),0)),"",VLOOKUP($B400,'Section 2'!$C$16:$N$514,COLUMNS('Section 2'!$C$13:K$13),0)))</f>
        <v/>
      </c>
      <c r="M400" s="129" t="str">
        <f>IF($D400="","",IF(ISBLANK(VLOOKUP($B400,'Section 2'!$C$16:$N$514,COLUMNS('Section 2'!$C$13:L$13),0)),"",VLOOKUP($B400,'Section 2'!$C$16:$N$514,COLUMNS('Section 2'!$C$13:L$13),0)))</f>
        <v/>
      </c>
      <c r="N400" s="129" t="str">
        <f>IF($D400="","",IF(ISBLANK(VLOOKUP($B400,'Section 2'!$C$16:$N$514,COLUMNS('Section 2'!$C$13:M$13),0)),"",VLOOKUP($B400,'Section 2'!$C$16:$N$514,COLUMNS('Section 2'!$C$13:M$13),0)))</f>
        <v/>
      </c>
      <c r="O400" s="130" t="str">
        <f>IF($M400=Lists!$K$4,IF(ISBLANK(VLOOKUP($B400,'Section 2'!$C$16:$N$514,COLUMNS('Section 2'!$C$13:N$13),0)),"",VLOOKUP($B400,'Section 2'!$C$16:$N$514,COLUMNS('Section 2'!$C$13:N$13),0)),"")</f>
        <v/>
      </c>
      <c r="P400" s="133"/>
      <c r="Q400" s="133"/>
      <c r="R400" s="133"/>
      <c r="S400" s="133"/>
      <c r="T400" s="133"/>
      <c r="U400" s="133"/>
      <c r="V400" s="133"/>
      <c r="W400" s="133"/>
      <c r="X400" s="133"/>
      <c r="Y400" s="133"/>
      <c r="Z400" s="133"/>
      <c r="AA400" s="133"/>
      <c r="AB400" s="133"/>
      <c r="AC400" s="133"/>
      <c r="AD400" s="133"/>
      <c r="AE400" s="133"/>
      <c r="AF400" s="133"/>
      <c r="AG400" s="133"/>
      <c r="AH400" s="133"/>
      <c r="AI400" s="133"/>
      <c r="AJ400" s="133"/>
      <c r="AK400" s="133"/>
      <c r="AL400" s="133"/>
      <c r="AM400" s="133"/>
      <c r="AN400" s="133"/>
      <c r="AO400" s="133"/>
      <c r="AP400" s="133"/>
      <c r="AQ400" s="133"/>
      <c r="AR400" s="133"/>
      <c r="AS400" s="133"/>
      <c r="AT400" s="133"/>
      <c r="AU400" s="133"/>
      <c r="AV400" s="133"/>
      <c r="AW400" s="133"/>
      <c r="AX400" s="133"/>
      <c r="AY400" s="133"/>
      <c r="AZ400" s="133"/>
      <c r="BA400" s="133"/>
      <c r="BB400" s="133"/>
      <c r="BC400" s="133"/>
      <c r="BD400" s="133"/>
      <c r="BE400" s="133"/>
      <c r="BF400" s="133"/>
      <c r="BG400" s="133"/>
      <c r="BH400" s="133"/>
      <c r="BI400" s="133"/>
      <c r="BJ400" s="133"/>
      <c r="BK400" s="133"/>
      <c r="BL400" s="133"/>
      <c r="BM400" s="133"/>
      <c r="BN400" s="133"/>
      <c r="BO400" s="133"/>
      <c r="BP400" s="133"/>
      <c r="BQ400" s="133"/>
      <c r="BR400" s="133"/>
      <c r="BS400" s="133"/>
      <c r="BT400" s="133"/>
      <c r="BU400" s="133"/>
      <c r="BV400" s="133"/>
      <c r="BW400" s="133"/>
      <c r="BX400" s="133"/>
      <c r="BY400" s="133"/>
      <c r="BZ400" s="133"/>
    </row>
    <row r="401" spans="1:78" s="53" customFormat="1" ht="12.75" customHeight="1" x14ac:dyDescent="0.25">
      <c r="A401" s="53" t="str">
        <f>IF(D401="","",ROWS($A$1:A401))</f>
        <v/>
      </c>
      <c r="B401" s="56">
        <v>400</v>
      </c>
      <c r="C401" s="129" t="str">
        <f t="shared" si="6"/>
        <v/>
      </c>
      <c r="D401" s="129" t="str">
        <f>IFERROR(VLOOKUP($B401,'Section 2'!$C$16:$N$514,COLUMNS('Section 2'!$C$13:C$13),0),"")</f>
        <v/>
      </c>
      <c r="E401" s="130" t="str">
        <f>IF($D401="","",IF(ISBLANK(VLOOKUP($B401,'Section 2'!$C$16:$N$514,COLUMNS('Section 2'!$C$13:D$13),0)),"",VLOOKUP($B401,'Section 2'!$C$16:$N$514,COLUMNS('Section 2'!$C$13:D$13),0)))</f>
        <v/>
      </c>
      <c r="F401" s="129" t="str">
        <f>IF($D401="","",IF(ISBLANK(VLOOKUP($B401,'Section 2'!$C$16:$N$514,COLUMNS('Section 2'!$C$13:E$13),0)),"",VLOOKUP($B401,'Section 2'!$C$16:$N$514,COLUMNS('Section 2'!$C$13:E$13),0)))</f>
        <v/>
      </c>
      <c r="G401" s="129" t="str">
        <f>IF($D401="","",IF(ISBLANK(VLOOKUP($B401,'Section 2'!$C$16:$N$514,COLUMNS('Section 2'!$C$13:F$13),0)),"",VLOOKUP($B401,'Section 2'!$C$16:$N$514,COLUMNS('Section 2'!$C$13:F$13),0)))</f>
        <v/>
      </c>
      <c r="H401" s="129" t="str">
        <f>IF($D401="","",IF(ISBLANK(VLOOKUP($B401,'Section 2'!$C$16:$N$514,COLUMNS('Section 2'!$C$13:G$13),0)),"",VLOOKUP($B401,'Section 2'!$C$16:$N$514,COLUMNS('Section 2'!$C$13:G$13),0)))</f>
        <v/>
      </c>
      <c r="I401" s="129" t="str">
        <f>IF($D401="","",IF(ISBLANK(VLOOKUP($B401,'Section 2'!$C$16:$N$514,COLUMNS('Section 2'!$C$13:H$13),0)),"",VLOOKUP($B401,'Section 2'!$C$16:$N$514,COLUMNS('Section 2'!$C$13:H$13),0)))</f>
        <v/>
      </c>
      <c r="J401" s="129" t="str">
        <f>IF($D401="","",IF(ISBLANK(VLOOKUP($B401,'Section 2'!$C$16:$N$514,COLUMNS('Section 2'!$C$13:I$13),0)),"",VLOOKUP($B401,'Section 2'!$C$16:$N$514,COLUMNS('Section 2'!$C$13:I$13),0)))</f>
        <v/>
      </c>
      <c r="K401" s="129" t="str">
        <f>IF($D401="","",IF(ISBLANK(VLOOKUP($B401,'Section 2'!$C$16:$N$514,COLUMNS('Section 2'!$C$13:J$13),0)),"",VLOOKUP($B401,'Section 2'!$C$16:$N$514,COLUMNS('Section 2'!$C$13:J$13),0)))</f>
        <v/>
      </c>
      <c r="L401" s="129" t="str">
        <f>IF($D401="","",IF(ISBLANK(VLOOKUP($B401,'Section 2'!$C$16:$N$514,COLUMNS('Section 2'!$C$13:K$13),0)),"",VLOOKUP($B401,'Section 2'!$C$16:$N$514,COLUMNS('Section 2'!$C$13:K$13),0)))</f>
        <v/>
      </c>
      <c r="M401" s="129" t="str">
        <f>IF($D401="","",IF(ISBLANK(VLOOKUP($B401,'Section 2'!$C$16:$N$514,COLUMNS('Section 2'!$C$13:L$13),0)),"",VLOOKUP($B401,'Section 2'!$C$16:$N$514,COLUMNS('Section 2'!$C$13:L$13),0)))</f>
        <v/>
      </c>
      <c r="N401" s="129" t="str">
        <f>IF($D401="","",IF(ISBLANK(VLOOKUP($B401,'Section 2'!$C$16:$N$514,COLUMNS('Section 2'!$C$13:M$13),0)),"",VLOOKUP($B401,'Section 2'!$C$16:$N$514,COLUMNS('Section 2'!$C$13:M$13),0)))</f>
        <v/>
      </c>
      <c r="O401" s="130" t="str">
        <f>IF($M401=Lists!$K$4,IF(ISBLANK(VLOOKUP($B401,'Section 2'!$C$16:$N$514,COLUMNS('Section 2'!$C$13:N$13),0)),"",VLOOKUP($B401,'Section 2'!$C$16:$N$514,COLUMNS('Section 2'!$C$13:N$13),0)),"")</f>
        <v/>
      </c>
      <c r="P401" s="133"/>
      <c r="Q401" s="133"/>
      <c r="R401" s="133"/>
      <c r="S401" s="133"/>
      <c r="T401" s="133"/>
      <c r="U401" s="133"/>
      <c r="V401" s="133"/>
      <c r="W401" s="133"/>
      <c r="X401" s="133"/>
      <c r="Y401" s="133"/>
      <c r="Z401" s="133"/>
      <c r="AA401" s="133"/>
      <c r="AB401" s="133"/>
      <c r="AC401" s="133"/>
      <c r="AD401" s="133"/>
      <c r="AE401" s="133"/>
      <c r="AF401" s="133"/>
      <c r="AG401" s="133"/>
      <c r="AH401" s="133"/>
      <c r="AI401" s="133"/>
      <c r="AJ401" s="133"/>
      <c r="AK401" s="133"/>
      <c r="AL401" s="133"/>
      <c r="AM401" s="133"/>
      <c r="AN401" s="133"/>
      <c r="AO401" s="133"/>
      <c r="AP401" s="133"/>
      <c r="AQ401" s="133"/>
      <c r="AR401" s="133"/>
      <c r="AS401" s="133"/>
      <c r="AT401" s="133"/>
      <c r="AU401" s="133"/>
      <c r="AV401" s="133"/>
      <c r="AW401" s="133"/>
      <c r="AX401" s="133"/>
      <c r="AY401" s="133"/>
      <c r="AZ401" s="133"/>
      <c r="BA401" s="133"/>
      <c r="BB401" s="133"/>
      <c r="BC401" s="133"/>
      <c r="BD401" s="133"/>
      <c r="BE401" s="133"/>
      <c r="BF401" s="133"/>
      <c r="BG401" s="133"/>
      <c r="BH401" s="133"/>
      <c r="BI401" s="133"/>
      <c r="BJ401" s="133"/>
      <c r="BK401" s="133"/>
      <c r="BL401" s="133"/>
      <c r="BM401" s="133"/>
      <c r="BN401" s="133"/>
      <c r="BO401" s="133"/>
      <c r="BP401" s="133"/>
      <c r="BQ401" s="133"/>
      <c r="BR401" s="133"/>
      <c r="BS401" s="133"/>
      <c r="BT401" s="133"/>
      <c r="BU401" s="133"/>
      <c r="BV401" s="133"/>
      <c r="BW401" s="133"/>
      <c r="BX401" s="133"/>
      <c r="BY401" s="133"/>
      <c r="BZ401" s="133"/>
    </row>
    <row r="402" spans="1:78" s="53" customFormat="1" ht="12.75" customHeight="1" x14ac:dyDescent="0.25">
      <c r="A402" s="53" t="str">
        <f>IF(D402="","",ROWS($A$1:A402))</f>
        <v/>
      </c>
      <c r="B402" s="56">
        <v>401</v>
      </c>
      <c r="C402" s="129" t="str">
        <f t="shared" si="6"/>
        <v/>
      </c>
      <c r="D402" s="129" t="str">
        <f>IFERROR(VLOOKUP($B402,'Section 2'!$C$16:$N$514,COLUMNS('Section 2'!$C$13:C$13),0),"")</f>
        <v/>
      </c>
      <c r="E402" s="130" t="str">
        <f>IF($D402="","",IF(ISBLANK(VLOOKUP($B402,'Section 2'!$C$16:$N$514,COLUMNS('Section 2'!$C$13:D$13),0)),"",VLOOKUP($B402,'Section 2'!$C$16:$N$514,COLUMNS('Section 2'!$C$13:D$13),0)))</f>
        <v/>
      </c>
      <c r="F402" s="129" t="str">
        <f>IF($D402="","",IF(ISBLANK(VLOOKUP($B402,'Section 2'!$C$16:$N$514,COLUMNS('Section 2'!$C$13:E$13),0)),"",VLOOKUP($B402,'Section 2'!$C$16:$N$514,COLUMNS('Section 2'!$C$13:E$13),0)))</f>
        <v/>
      </c>
      <c r="G402" s="129" t="str">
        <f>IF($D402="","",IF(ISBLANK(VLOOKUP($B402,'Section 2'!$C$16:$N$514,COLUMNS('Section 2'!$C$13:F$13),0)),"",VLOOKUP($B402,'Section 2'!$C$16:$N$514,COLUMNS('Section 2'!$C$13:F$13),0)))</f>
        <v/>
      </c>
      <c r="H402" s="129" t="str">
        <f>IF($D402="","",IF(ISBLANK(VLOOKUP($B402,'Section 2'!$C$16:$N$514,COLUMNS('Section 2'!$C$13:G$13),0)),"",VLOOKUP($B402,'Section 2'!$C$16:$N$514,COLUMNS('Section 2'!$C$13:G$13),0)))</f>
        <v/>
      </c>
      <c r="I402" s="129" t="str">
        <f>IF($D402="","",IF(ISBLANK(VLOOKUP($B402,'Section 2'!$C$16:$N$514,COLUMNS('Section 2'!$C$13:H$13),0)),"",VLOOKUP($B402,'Section 2'!$C$16:$N$514,COLUMNS('Section 2'!$C$13:H$13),0)))</f>
        <v/>
      </c>
      <c r="J402" s="129" t="str">
        <f>IF($D402="","",IF(ISBLANK(VLOOKUP($B402,'Section 2'!$C$16:$N$514,COLUMNS('Section 2'!$C$13:I$13),0)),"",VLOOKUP($B402,'Section 2'!$C$16:$N$514,COLUMNS('Section 2'!$C$13:I$13),0)))</f>
        <v/>
      </c>
      <c r="K402" s="129" t="str">
        <f>IF($D402="","",IF(ISBLANK(VLOOKUP($B402,'Section 2'!$C$16:$N$514,COLUMNS('Section 2'!$C$13:J$13),0)),"",VLOOKUP($B402,'Section 2'!$C$16:$N$514,COLUMNS('Section 2'!$C$13:J$13),0)))</f>
        <v/>
      </c>
      <c r="L402" s="129" t="str">
        <f>IF($D402="","",IF(ISBLANK(VLOOKUP($B402,'Section 2'!$C$16:$N$514,COLUMNS('Section 2'!$C$13:K$13),0)),"",VLOOKUP($B402,'Section 2'!$C$16:$N$514,COLUMNS('Section 2'!$C$13:K$13),0)))</f>
        <v/>
      </c>
      <c r="M402" s="129" t="str">
        <f>IF($D402="","",IF(ISBLANK(VLOOKUP($B402,'Section 2'!$C$16:$N$514,COLUMNS('Section 2'!$C$13:L$13),0)),"",VLOOKUP($B402,'Section 2'!$C$16:$N$514,COLUMNS('Section 2'!$C$13:L$13),0)))</f>
        <v/>
      </c>
      <c r="N402" s="129" t="str">
        <f>IF($D402="","",IF(ISBLANK(VLOOKUP($B402,'Section 2'!$C$16:$N$514,COLUMNS('Section 2'!$C$13:M$13),0)),"",VLOOKUP($B402,'Section 2'!$C$16:$N$514,COLUMNS('Section 2'!$C$13:M$13),0)))</f>
        <v/>
      </c>
      <c r="O402" s="130" t="str">
        <f>IF($M402=Lists!$K$4,IF(ISBLANK(VLOOKUP($B402,'Section 2'!$C$16:$N$514,COLUMNS('Section 2'!$C$13:N$13),0)),"",VLOOKUP($B402,'Section 2'!$C$16:$N$514,COLUMNS('Section 2'!$C$13:N$13),0)),"")</f>
        <v/>
      </c>
      <c r="P402" s="133"/>
      <c r="Q402" s="133"/>
      <c r="R402" s="133"/>
      <c r="S402" s="133"/>
      <c r="T402" s="133"/>
      <c r="U402" s="133"/>
      <c r="V402" s="133"/>
      <c r="W402" s="133"/>
      <c r="X402" s="133"/>
      <c r="Y402" s="133"/>
      <c r="Z402" s="133"/>
      <c r="AA402" s="133"/>
      <c r="AB402" s="133"/>
      <c r="AC402" s="133"/>
      <c r="AD402" s="133"/>
      <c r="AE402" s="133"/>
      <c r="AF402" s="133"/>
      <c r="AG402" s="133"/>
      <c r="AH402" s="133"/>
      <c r="AI402" s="133"/>
      <c r="AJ402" s="133"/>
      <c r="AK402" s="133"/>
      <c r="AL402" s="133"/>
      <c r="AM402" s="133"/>
      <c r="AN402" s="133"/>
      <c r="AO402" s="133"/>
      <c r="AP402" s="133"/>
      <c r="AQ402" s="133"/>
      <c r="AR402" s="133"/>
      <c r="AS402" s="133"/>
      <c r="AT402" s="133"/>
      <c r="AU402" s="133"/>
      <c r="AV402" s="133"/>
      <c r="AW402" s="133"/>
      <c r="AX402" s="133"/>
      <c r="AY402" s="133"/>
      <c r="AZ402" s="133"/>
      <c r="BA402" s="133"/>
      <c r="BB402" s="133"/>
      <c r="BC402" s="133"/>
      <c r="BD402" s="133"/>
      <c r="BE402" s="133"/>
      <c r="BF402" s="133"/>
      <c r="BG402" s="133"/>
      <c r="BH402" s="133"/>
      <c r="BI402" s="133"/>
      <c r="BJ402" s="133"/>
      <c r="BK402" s="133"/>
      <c r="BL402" s="133"/>
      <c r="BM402" s="133"/>
      <c r="BN402" s="133"/>
      <c r="BO402" s="133"/>
      <c r="BP402" s="133"/>
      <c r="BQ402" s="133"/>
      <c r="BR402" s="133"/>
      <c r="BS402" s="133"/>
      <c r="BT402" s="133"/>
      <c r="BU402" s="133"/>
      <c r="BV402" s="133"/>
      <c r="BW402" s="133"/>
      <c r="BX402" s="133"/>
      <c r="BY402" s="133"/>
      <c r="BZ402" s="133"/>
    </row>
    <row r="403" spans="1:78" s="53" customFormat="1" ht="12.75" customHeight="1" x14ac:dyDescent="0.25">
      <c r="A403" s="53" t="str">
        <f>IF(D403="","",ROWS($A$1:A403))</f>
        <v/>
      </c>
      <c r="B403" s="56">
        <v>402</v>
      </c>
      <c r="C403" s="129" t="str">
        <f t="shared" si="6"/>
        <v/>
      </c>
      <c r="D403" s="129" t="str">
        <f>IFERROR(VLOOKUP($B403,'Section 2'!$C$16:$N$514,COLUMNS('Section 2'!$C$13:C$13),0),"")</f>
        <v/>
      </c>
      <c r="E403" s="130" t="str">
        <f>IF($D403="","",IF(ISBLANK(VLOOKUP($B403,'Section 2'!$C$16:$N$514,COLUMNS('Section 2'!$C$13:D$13),0)),"",VLOOKUP($B403,'Section 2'!$C$16:$N$514,COLUMNS('Section 2'!$C$13:D$13),0)))</f>
        <v/>
      </c>
      <c r="F403" s="129" t="str">
        <f>IF($D403="","",IF(ISBLANK(VLOOKUP($B403,'Section 2'!$C$16:$N$514,COLUMNS('Section 2'!$C$13:E$13),0)),"",VLOOKUP($B403,'Section 2'!$C$16:$N$514,COLUMNS('Section 2'!$C$13:E$13),0)))</f>
        <v/>
      </c>
      <c r="G403" s="129" t="str">
        <f>IF($D403="","",IF(ISBLANK(VLOOKUP($B403,'Section 2'!$C$16:$N$514,COLUMNS('Section 2'!$C$13:F$13),0)),"",VLOOKUP($B403,'Section 2'!$C$16:$N$514,COLUMNS('Section 2'!$C$13:F$13),0)))</f>
        <v/>
      </c>
      <c r="H403" s="129" t="str">
        <f>IF($D403="","",IF(ISBLANK(VLOOKUP($B403,'Section 2'!$C$16:$N$514,COLUMNS('Section 2'!$C$13:G$13),0)),"",VLOOKUP($B403,'Section 2'!$C$16:$N$514,COLUMNS('Section 2'!$C$13:G$13),0)))</f>
        <v/>
      </c>
      <c r="I403" s="129" t="str">
        <f>IF($D403="","",IF(ISBLANK(VLOOKUP($B403,'Section 2'!$C$16:$N$514,COLUMNS('Section 2'!$C$13:H$13),0)),"",VLOOKUP($B403,'Section 2'!$C$16:$N$514,COLUMNS('Section 2'!$C$13:H$13),0)))</f>
        <v/>
      </c>
      <c r="J403" s="129" t="str">
        <f>IF($D403="","",IF(ISBLANK(VLOOKUP($B403,'Section 2'!$C$16:$N$514,COLUMNS('Section 2'!$C$13:I$13),0)),"",VLOOKUP($B403,'Section 2'!$C$16:$N$514,COLUMNS('Section 2'!$C$13:I$13),0)))</f>
        <v/>
      </c>
      <c r="K403" s="129" t="str">
        <f>IF($D403="","",IF(ISBLANK(VLOOKUP($B403,'Section 2'!$C$16:$N$514,COLUMNS('Section 2'!$C$13:J$13),0)),"",VLOOKUP($B403,'Section 2'!$C$16:$N$514,COLUMNS('Section 2'!$C$13:J$13),0)))</f>
        <v/>
      </c>
      <c r="L403" s="129" t="str">
        <f>IF($D403="","",IF(ISBLANK(VLOOKUP($B403,'Section 2'!$C$16:$N$514,COLUMNS('Section 2'!$C$13:K$13),0)),"",VLOOKUP($B403,'Section 2'!$C$16:$N$514,COLUMNS('Section 2'!$C$13:K$13),0)))</f>
        <v/>
      </c>
      <c r="M403" s="129" t="str">
        <f>IF($D403="","",IF(ISBLANK(VLOOKUP($B403,'Section 2'!$C$16:$N$514,COLUMNS('Section 2'!$C$13:L$13),0)),"",VLOOKUP($B403,'Section 2'!$C$16:$N$514,COLUMNS('Section 2'!$C$13:L$13),0)))</f>
        <v/>
      </c>
      <c r="N403" s="129" t="str">
        <f>IF($D403="","",IF(ISBLANK(VLOOKUP($B403,'Section 2'!$C$16:$N$514,COLUMNS('Section 2'!$C$13:M$13),0)),"",VLOOKUP($B403,'Section 2'!$C$16:$N$514,COLUMNS('Section 2'!$C$13:M$13),0)))</f>
        <v/>
      </c>
      <c r="O403" s="130" t="str">
        <f>IF($M403=Lists!$K$4,IF(ISBLANK(VLOOKUP($B403,'Section 2'!$C$16:$N$514,COLUMNS('Section 2'!$C$13:N$13),0)),"",VLOOKUP($B403,'Section 2'!$C$16:$N$514,COLUMNS('Section 2'!$C$13:N$13),0)),"")</f>
        <v/>
      </c>
      <c r="P403" s="133"/>
      <c r="Q403" s="133"/>
      <c r="R403" s="133"/>
      <c r="S403" s="133"/>
      <c r="T403" s="133"/>
      <c r="U403" s="133"/>
      <c r="V403" s="133"/>
      <c r="W403" s="133"/>
      <c r="X403" s="133"/>
      <c r="Y403" s="133"/>
      <c r="Z403" s="133"/>
      <c r="AA403" s="133"/>
      <c r="AB403" s="133"/>
      <c r="AC403" s="133"/>
      <c r="AD403" s="133"/>
      <c r="AE403" s="133"/>
      <c r="AF403" s="133"/>
      <c r="AG403" s="133"/>
      <c r="AH403" s="133"/>
      <c r="AI403" s="133"/>
      <c r="AJ403" s="133"/>
      <c r="AK403" s="133"/>
      <c r="AL403" s="133"/>
      <c r="AM403" s="133"/>
      <c r="AN403" s="133"/>
      <c r="AO403" s="133"/>
      <c r="AP403" s="133"/>
      <c r="AQ403" s="133"/>
      <c r="AR403" s="133"/>
      <c r="AS403" s="133"/>
      <c r="AT403" s="133"/>
      <c r="AU403" s="133"/>
      <c r="AV403" s="133"/>
      <c r="AW403" s="133"/>
      <c r="AX403" s="133"/>
      <c r="AY403" s="133"/>
      <c r="AZ403" s="133"/>
      <c r="BA403" s="133"/>
      <c r="BB403" s="133"/>
      <c r="BC403" s="133"/>
      <c r="BD403" s="133"/>
      <c r="BE403" s="133"/>
      <c r="BF403" s="133"/>
      <c r="BG403" s="133"/>
      <c r="BH403" s="133"/>
      <c r="BI403" s="133"/>
      <c r="BJ403" s="133"/>
      <c r="BK403" s="133"/>
      <c r="BL403" s="133"/>
      <c r="BM403" s="133"/>
      <c r="BN403" s="133"/>
      <c r="BO403" s="133"/>
      <c r="BP403" s="133"/>
      <c r="BQ403" s="133"/>
      <c r="BR403" s="133"/>
      <c r="BS403" s="133"/>
      <c r="BT403" s="133"/>
      <c r="BU403" s="133"/>
      <c r="BV403" s="133"/>
      <c r="BW403" s="133"/>
      <c r="BX403" s="133"/>
      <c r="BY403" s="133"/>
      <c r="BZ403" s="133"/>
    </row>
    <row r="404" spans="1:78" s="53" customFormat="1" ht="12.75" customHeight="1" x14ac:dyDescent="0.25">
      <c r="A404" s="53" t="str">
        <f>IF(D404="","",ROWS($A$1:A404))</f>
        <v/>
      </c>
      <c r="B404" s="56">
        <v>403</v>
      </c>
      <c r="C404" s="129" t="str">
        <f t="shared" si="6"/>
        <v/>
      </c>
      <c r="D404" s="129" t="str">
        <f>IFERROR(VLOOKUP($B404,'Section 2'!$C$16:$N$514,COLUMNS('Section 2'!$C$13:C$13),0),"")</f>
        <v/>
      </c>
      <c r="E404" s="130" t="str">
        <f>IF($D404="","",IF(ISBLANK(VLOOKUP($B404,'Section 2'!$C$16:$N$514,COLUMNS('Section 2'!$C$13:D$13),0)),"",VLOOKUP($B404,'Section 2'!$C$16:$N$514,COLUMNS('Section 2'!$C$13:D$13),0)))</f>
        <v/>
      </c>
      <c r="F404" s="129" t="str">
        <f>IF($D404="","",IF(ISBLANK(VLOOKUP($B404,'Section 2'!$C$16:$N$514,COLUMNS('Section 2'!$C$13:E$13),0)),"",VLOOKUP($B404,'Section 2'!$C$16:$N$514,COLUMNS('Section 2'!$C$13:E$13),0)))</f>
        <v/>
      </c>
      <c r="G404" s="129" t="str">
        <f>IF($D404="","",IF(ISBLANK(VLOOKUP($B404,'Section 2'!$C$16:$N$514,COLUMNS('Section 2'!$C$13:F$13),0)),"",VLOOKUP($B404,'Section 2'!$C$16:$N$514,COLUMNS('Section 2'!$C$13:F$13),0)))</f>
        <v/>
      </c>
      <c r="H404" s="129" t="str">
        <f>IF($D404="","",IF(ISBLANK(VLOOKUP($B404,'Section 2'!$C$16:$N$514,COLUMNS('Section 2'!$C$13:G$13),0)),"",VLOOKUP($B404,'Section 2'!$C$16:$N$514,COLUMNS('Section 2'!$C$13:G$13),0)))</f>
        <v/>
      </c>
      <c r="I404" s="129" t="str">
        <f>IF($D404="","",IF(ISBLANK(VLOOKUP($B404,'Section 2'!$C$16:$N$514,COLUMNS('Section 2'!$C$13:H$13),0)),"",VLOOKUP($B404,'Section 2'!$C$16:$N$514,COLUMNS('Section 2'!$C$13:H$13),0)))</f>
        <v/>
      </c>
      <c r="J404" s="129" t="str">
        <f>IF($D404="","",IF(ISBLANK(VLOOKUP($B404,'Section 2'!$C$16:$N$514,COLUMNS('Section 2'!$C$13:I$13),0)),"",VLOOKUP($B404,'Section 2'!$C$16:$N$514,COLUMNS('Section 2'!$C$13:I$13),0)))</f>
        <v/>
      </c>
      <c r="K404" s="129" t="str">
        <f>IF($D404="","",IF(ISBLANK(VLOOKUP($B404,'Section 2'!$C$16:$N$514,COLUMNS('Section 2'!$C$13:J$13),0)),"",VLOOKUP($B404,'Section 2'!$C$16:$N$514,COLUMNS('Section 2'!$C$13:J$13),0)))</f>
        <v/>
      </c>
      <c r="L404" s="129" t="str">
        <f>IF($D404="","",IF(ISBLANK(VLOOKUP($B404,'Section 2'!$C$16:$N$514,COLUMNS('Section 2'!$C$13:K$13),0)),"",VLOOKUP($B404,'Section 2'!$C$16:$N$514,COLUMNS('Section 2'!$C$13:K$13),0)))</f>
        <v/>
      </c>
      <c r="M404" s="129" t="str">
        <f>IF($D404="","",IF(ISBLANK(VLOOKUP($B404,'Section 2'!$C$16:$N$514,COLUMNS('Section 2'!$C$13:L$13),0)),"",VLOOKUP($B404,'Section 2'!$C$16:$N$514,COLUMNS('Section 2'!$C$13:L$13),0)))</f>
        <v/>
      </c>
      <c r="N404" s="129" t="str">
        <f>IF($D404="","",IF(ISBLANK(VLOOKUP($B404,'Section 2'!$C$16:$N$514,COLUMNS('Section 2'!$C$13:M$13),0)),"",VLOOKUP($B404,'Section 2'!$C$16:$N$514,COLUMNS('Section 2'!$C$13:M$13),0)))</f>
        <v/>
      </c>
      <c r="O404" s="130" t="str">
        <f>IF($M404=Lists!$K$4,IF(ISBLANK(VLOOKUP($B404,'Section 2'!$C$16:$N$514,COLUMNS('Section 2'!$C$13:N$13),0)),"",VLOOKUP($B404,'Section 2'!$C$16:$N$514,COLUMNS('Section 2'!$C$13:N$13),0)),"")</f>
        <v/>
      </c>
      <c r="P404" s="133"/>
      <c r="Q404" s="133"/>
      <c r="R404" s="133"/>
      <c r="S404" s="133"/>
      <c r="T404" s="133"/>
      <c r="U404" s="133"/>
      <c r="V404" s="133"/>
      <c r="W404" s="133"/>
      <c r="X404" s="133"/>
      <c r="Y404" s="133"/>
      <c r="Z404" s="133"/>
      <c r="AA404" s="133"/>
      <c r="AB404" s="133"/>
      <c r="AC404" s="133"/>
      <c r="AD404" s="133"/>
      <c r="AE404" s="133"/>
      <c r="AF404" s="133"/>
      <c r="AG404" s="133"/>
      <c r="AH404" s="133"/>
      <c r="AI404" s="133"/>
      <c r="AJ404" s="133"/>
      <c r="AK404" s="133"/>
      <c r="AL404" s="133"/>
      <c r="AM404" s="133"/>
      <c r="AN404" s="133"/>
      <c r="AO404" s="133"/>
      <c r="AP404" s="133"/>
      <c r="AQ404" s="133"/>
      <c r="AR404" s="133"/>
      <c r="AS404" s="133"/>
      <c r="AT404" s="133"/>
      <c r="AU404" s="133"/>
      <c r="AV404" s="133"/>
      <c r="AW404" s="133"/>
      <c r="AX404" s="133"/>
      <c r="AY404" s="133"/>
      <c r="AZ404" s="133"/>
      <c r="BA404" s="133"/>
      <c r="BB404" s="133"/>
      <c r="BC404" s="133"/>
      <c r="BD404" s="133"/>
      <c r="BE404" s="133"/>
      <c r="BF404" s="133"/>
      <c r="BG404" s="133"/>
      <c r="BH404" s="133"/>
      <c r="BI404" s="133"/>
      <c r="BJ404" s="133"/>
      <c r="BK404" s="133"/>
      <c r="BL404" s="133"/>
      <c r="BM404" s="133"/>
      <c r="BN404" s="133"/>
      <c r="BO404" s="133"/>
      <c r="BP404" s="133"/>
      <c r="BQ404" s="133"/>
      <c r="BR404" s="133"/>
      <c r="BS404" s="133"/>
      <c r="BT404" s="133"/>
      <c r="BU404" s="133"/>
      <c r="BV404" s="133"/>
      <c r="BW404" s="133"/>
      <c r="BX404" s="133"/>
      <c r="BY404" s="133"/>
      <c r="BZ404" s="133"/>
    </row>
    <row r="405" spans="1:78" s="53" customFormat="1" ht="12.75" customHeight="1" x14ac:dyDescent="0.25">
      <c r="A405" s="53" t="str">
        <f>IF(D405="","",ROWS($A$1:A405))</f>
        <v/>
      </c>
      <c r="B405" s="56">
        <v>404</v>
      </c>
      <c r="C405" s="129" t="str">
        <f t="shared" si="6"/>
        <v/>
      </c>
      <c r="D405" s="129" t="str">
        <f>IFERROR(VLOOKUP($B405,'Section 2'!$C$16:$N$514,COLUMNS('Section 2'!$C$13:C$13),0),"")</f>
        <v/>
      </c>
      <c r="E405" s="130" t="str">
        <f>IF($D405="","",IF(ISBLANK(VLOOKUP($B405,'Section 2'!$C$16:$N$514,COLUMNS('Section 2'!$C$13:D$13),0)),"",VLOOKUP($B405,'Section 2'!$C$16:$N$514,COLUMNS('Section 2'!$C$13:D$13),0)))</f>
        <v/>
      </c>
      <c r="F405" s="129" t="str">
        <f>IF($D405="","",IF(ISBLANK(VLOOKUP($B405,'Section 2'!$C$16:$N$514,COLUMNS('Section 2'!$C$13:E$13),0)),"",VLOOKUP($B405,'Section 2'!$C$16:$N$514,COLUMNS('Section 2'!$C$13:E$13),0)))</f>
        <v/>
      </c>
      <c r="G405" s="129" t="str">
        <f>IF($D405="","",IF(ISBLANK(VLOOKUP($B405,'Section 2'!$C$16:$N$514,COLUMNS('Section 2'!$C$13:F$13),0)),"",VLOOKUP($B405,'Section 2'!$C$16:$N$514,COLUMNS('Section 2'!$C$13:F$13),0)))</f>
        <v/>
      </c>
      <c r="H405" s="129" t="str">
        <f>IF($D405="","",IF(ISBLANK(VLOOKUP($B405,'Section 2'!$C$16:$N$514,COLUMNS('Section 2'!$C$13:G$13),0)),"",VLOOKUP($B405,'Section 2'!$C$16:$N$514,COLUMNS('Section 2'!$C$13:G$13),0)))</f>
        <v/>
      </c>
      <c r="I405" s="129" t="str">
        <f>IF($D405="","",IF(ISBLANK(VLOOKUP($B405,'Section 2'!$C$16:$N$514,COLUMNS('Section 2'!$C$13:H$13),0)),"",VLOOKUP($B405,'Section 2'!$C$16:$N$514,COLUMNS('Section 2'!$C$13:H$13),0)))</f>
        <v/>
      </c>
      <c r="J405" s="129" t="str">
        <f>IF($D405="","",IF(ISBLANK(VLOOKUP($B405,'Section 2'!$C$16:$N$514,COLUMNS('Section 2'!$C$13:I$13),0)),"",VLOOKUP($B405,'Section 2'!$C$16:$N$514,COLUMNS('Section 2'!$C$13:I$13),0)))</f>
        <v/>
      </c>
      <c r="K405" s="129" t="str">
        <f>IF($D405="","",IF(ISBLANK(VLOOKUP($B405,'Section 2'!$C$16:$N$514,COLUMNS('Section 2'!$C$13:J$13),0)),"",VLOOKUP($B405,'Section 2'!$C$16:$N$514,COLUMNS('Section 2'!$C$13:J$13),0)))</f>
        <v/>
      </c>
      <c r="L405" s="129" t="str">
        <f>IF($D405="","",IF(ISBLANK(VLOOKUP($B405,'Section 2'!$C$16:$N$514,COLUMNS('Section 2'!$C$13:K$13),0)),"",VLOOKUP($B405,'Section 2'!$C$16:$N$514,COLUMNS('Section 2'!$C$13:K$13),0)))</f>
        <v/>
      </c>
      <c r="M405" s="129" t="str">
        <f>IF($D405="","",IF(ISBLANK(VLOOKUP($B405,'Section 2'!$C$16:$N$514,COLUMNS('Section 2'!$C$13:L$13),0)),"",VLOOKUP($B405,'Section 2'!$C$16:$N$514,COLUMNS('Section 2'!$C$13:L$13),0)))</f>
        <v/>
      </c>
      <c r="N405" s="129" t="str">
        <f>IF($D405="","",IF(ISBLANK(VLOOKUP($B405,'Section 2'!$C$16:$N$514,COLUMNS('Section 2'!$C$13:M$13),0)),"",VLOOKUP($B405,'Section 2'!$C$16:$N$514,COLUMNS('Section 2'!$C$13:M$13),0)))</f>
        <v/>
      </c>
      <c r="O405" s="130" t="str">
        <f>IF($M405=Lists!$K$4,IF(ISBLANK(VLOOKUP($B405,'Section 2'!$C$16:$N$514,COLUMNS('Section 2'!$C$13:N$13),0)),"",VLOOKUP($B405,'Section 2'!$C$16:$N$514,COLUMNS('Section 2'!$C$13:N$13),0)),"")</f>
        <v/>
      </c>
      <c r="P405" s="133"/>
      <c r="Q405" s="133"/>
      <c r="R405" s="133"/>
      <c r="S405" s="133"/>
      <c r="T405" s="133"/>
      <c r="U405" s="133"/>
      <c r="V405" s="133"/>
      <c r="W405" s="133"/>
      <c r="X405" s="133"/>
      <c r="Y405" s="133"/>
      <c r="Z405" s="133"/>
      <c r="AA405" s="133"/>
      <c r="AB405" s="133"/>
      <c r="AC405" s="133"/>
      <c r="AD405" s="133"/>
      <c r="AE405" s="133"/>
      <c r="AF405" s="133"/>
      <c r="AG405" s="133"/>
      <c r="AH405" s="133"/>
      <c r="AI405" s="133"/>
      <c r="AJ405" s="133"/>
      <c r="AK405" s="133"/>
      <c r="AL405" s="133"/>
      <c r="AM405" s="133"/>
      <c r="AN405" s="133"/>
      <c r="AO405" s="133"/>
      <c r="AP405" s="133"/>
      <c r="AQ405" s="133"/>
      <c r="AR405" s="133"/>
      <c r="AS405" s="133"/>
      <c r="AT405" s="133"/>
      <c r="AU405" s="133"/>
      <c r="AV405" s="133"/>
      <c r="AW405" s="133"/>
      <c r="AX405" s="133"/>
      <c r="AY405" s="133"/>
      <c r="AZ405" s="133"/>
      <c r="BA405" s="133"/>
      <c r="BB405" s="133"/>
      <c r="BC405" s="133"/>
      <c r="BD405" s="133"/>
      <c r="BE405" s="133"/>
      <c r="BF405" s="133"/>
      <c r="BG405" s="133"/>
      <c r="BH405" s="133"/>
      <c r="BI405" s="133"/>
      <c r="BJ405" s="133"/>
      <c r="BK405" s="133"/>
      <c r="BL405" s="133"/>
      <c r="BM405" s="133"/>
      <c r="BN405" s="133"/>
      <c r="BO405" s="133"/>
      <c r="BP405" s="133"/>
      <c r="BQ405" s="133"/>
      <c r="BR405" s="133"/>
      <c r="BS405" s="133"/>
      <c r="BT405" s="133"/>
      <c r="BU405" s="133"/>
      <c r="BV405" s="133"/>
      <c r="BW405" s="133"/>
      <c r="BX405" s="133"/>
      <c r="BY405" s="133"/>
      <c r="BZ405" s="133"/>
    </row>
    <row r="406" spans="1:78" s="53" customFormat="1" ht="12.75" customHeight="1" x14ac:dyDescent="0.25">
      <c r="A406" s="53" t="str">
        <f>IF(D406="","",ROWS($A$1:A406))</f>
        <v/>
      </c>
      <c r="B406" s="56">
        <v>405</v>
      </c>
      <c r="C406" s="129" t="str">
        <f t="shared" si="6"/>
        <v/>
      </c>
      <c r="D406" s="129" t="str">
        <f>IFERROR(VLOOKUP($B406,'Section 2'!$C$16:$N$514,COLUMNS('Section 2'!$C$13:C$13),0),"")</f>
        <v/>
      </c>
      <c r="E406" s="130" t="str">
        <f>IF($D406="","",IF(ISBLANK(VLOOKUP($B406,'Section 2'!$C$16:$N$514,COLUMNS('Section 2'!$C$13:D$13),0)),"",VLOOKUP($B406,'Section 2'!$C$16:$N$514,COLUMNS('Section 2'!$C$13:D$13),0)))</f>
        <v/>
      </c>
      <c r="F406" s="129" t="str">
        <f>IF($D406="","",IF(ISBLANK(VLOOKUP($B406,'Section 2'!$C$16:$N$514,COLUMNS('Section 2'!$C$13:E$13),0)),"",VLOOKUP($B406,'Section 2'!$C$16:$N$514,COLUMNS('Section 2'!$C$13:E$13),0)))</f>
        <v/>
      </c>
      <c r="G406" s="129" t="str">
        <f>IF($D406="","",IF(ISBLANK(VLOOKUP($B406,'Section 2'!$C$16:$N$514,COLUMNS('Section 2'!$C$13:F$13),0)),"",VLOOKUP($B406,'Section 2'!$C$16:$N$514,COLUMNS('Section 2'!$C$13:F$13),0)))</f>
        <v/>
      </c>
      <c r="H406" s="129" t="str">
        <f>IF($D406="","",IF(ISBLANK(VLOOKUP($B406,'Section 2'!$C$16:$N$514,COLUMNS('Section 2'!$C$13:G$13),0)),"",VLOOKUP($B406,'Section 2'!$C$16:$N$514,COLUMNS('Section 2'!$C$13:G$13),0)))</f>
        <v/>
      </c>
      <c r="I406" s="129" t="str">
        <f>IF($D406="","",IF(ISBLANK(VLOOKUP($B406,'Section 2'!$C$16:$N$514,COLUMNS('Section 2'!$C$13:H$13),0)),"",VLOOKUP($B406,'Section 2'!$C$16:$N$514,COLUMNS('Section 2'!$C$13:H$13),0)))</f>
        <v/>
      </c>
      <c r="J406" s="129" t="str">
        <f>IF($D406="","",IF(ISBLANK(VLOOKUP($B406,'Section 2'!$C$16:$N$514,COLUMNS('Section 2'!$C$13:I$13),0)),"",VLOOKUP($B406,'Section 2'!$C$16:$N$514,COLUMNS('Section 2'!$C$13:I$13),0)))</f>
        <v/>
      </c>
      <c r="K406" s="129" t="str">
        <f>IF($D406="","",IF(ISBLANK(VLOOKUP($B406,'Section 2'!$C$16:$N$514,COLUMNS('Section 2'!$C$13:J$13),0)),"",VLOOKUP($B406,'Section 2'!$C$16:$N$514,COLUMNS('Section 2'!$C$13:J$13),0)))</f>
        <v/>
      </c>
      <c r="L406" s="129" t="str">
        <f>IF($D406="","",IF(ISBLANK(VLOOKUP($B406,'Section 2'!$C$16:$N$514,COLUMNS('Section 2'!$C$13:K$13),0)),"",VLOOKUP($B406,'Section 2'!$C$16:$N$514,COLUMNS('Section 2'!$C$13:K$13),0)))</f>
        <v/>
      </c>
      <c r="M406" s="129" t="str">
        <f>IF($D406="","",IF(ISBLANK(VLOOKUP($B406,'Section 2'!$C$16:$N$514,COLUMNS('Section 2'!$C$13:L$13),0)),"",VLOOKUP($B406,'Section 2'!$C$16:$N$514,COLUMNS('Section 2'!$C$13:L$13),0)))</f>
        <v/>
      </c>
      <c r="N406" s="129" t="str">
        <f>IF($D406="","",IF(ISBLANK(VLOOKUP($B406,'Section 2'!$C$16:$N$514,COLUMNS('Section 2'!$C$13:M$13),0)),"",VLOOKUP($B406,'Section 2'!$C$16:$N$514,COLUMNS('Section 2'!$C$13:M$13),0)))</f>
        <v/>
      </c>
      <c r="O406" s="130" t="str">
        <f>IF($M406=Lists!$K$4,IF(ISBLANK(VLOOKUP($B406,'Section 2'!$C$16:$N$514,COLUMNS('Section 2'!$C$13:N$13),0)),"",VLOOKUP($B406,'Section 2'!$C$16:$N$514,COLUMNS('Section 2'!$C$13:N$13),0)),"")</f>
        <v/>
      </c>
      <c r="P406" s="133"/>
      <c r="Q406" s="133"/>
      <c r="R406" s="133"/>
      <c r="S406" s="133"/>
      <c r="T406" s="133"/>
      <c r="U406" s="133"/>
      <c r="V406" s="133"/>
      <c r="W406" s="133"/>
      <c r="X406" s="133"/>
      <c r="Y406" s="133"/>
      <c r="Z406" s="133"/>
      <c r="AA406" s="133"/>
      <c r="AB406" s="133"/>
      <c r="AC406" s="133"/>
      <c r="AD406" s="133"/>
      <c r="AE406" s="133"/>
      <c r="AF406" s="133"/>
      <c r="AG406" s="133"/>
      <c r="AH406" s="133"/>
      <c r="AI406" s="133"/>
      <c r="AJ406" s="133"/>
      <c r="AK406" s="133"/>
      <c r="AL406" s="133"/>
      <c r="AM406" s="133"/>
      <c r="AN406" s="133"/>
      <c r="AO406" s="133"/>
      <c r="AP406" s="133"/>
      <c r="AQ406" s="133"/>
      <c r="AR406" s="133"/>
      <c r="AS406" s="133"/>
      <c r="AT406" s="133"/>
      <c r="AU406" s="133"/>
      <c r="AV406" s="133"/>
      <c r="AW406" s="133"/>
      <c r="AX406" s="133"/>
      <c r="AY406" s="133"/>
      <c r="AZ406" s="133"/>
      <c r="BA406" s="133"/>
      <c r="BB406" s="133"/>
      <c r="BC406" s="133"/>
      <c r="BD406" s="133"/>
      <c r="BE406" s="133"/>
      <c r="BF406" s="133"/>
      <c r="BG406" s="133"/>
      <c r="BH406" s="133"/>
      <c r="BI406" s="133"/>
      <c r="BJ406" s="133"/>
      <c r="BK406" s="133"/>
      <c r="BL406" s="133"/>
      <c r="BM406" s="133"/>
      <c r="BN406" s="133"/>
      <c r="BO406" s="133"/>
      <c r="BP406" s="133"/>
      <c r="BQ406" s="133"/>
      <c r="BR406" s="133"/>
      <c r="BS406" s="133"/>
      <c r="BT406" s="133"/>
      <c r="BU406" s="133"/>
      <c r="BV406" s="133"/>
      <c r="BW406" s="133"/>
      <c r="BX406" s="133"/>
      <c r="BY406" s="133"/>
      <c r="BZ406" s="133"/>
    </row>
    <row r="407" spans="1:78" s="53" customFormat="1" ht="12.75" customHeight="1" x14ac:dyDescent="0.25">
      <c r="A407" s="53" t="str">
        <f>IF(D407="","",ROWS($A$1:A407))</f>
        <v/>
      </c>
      <c r="B407" s="56">
        <v>406</v>
      </c>
      <c r="C407" s="129" t="str">
        <f t="shared" si="6"/>
        <v/>
      </c>
      <c r="D407" s="129" t="str">
        <f>IFERROR(VLOOKUP($B407,'Section 2'!$C$16:$N$514,COLUMNS('Section 2'!$C$13:C$13),0),"")</f>
        <v/>
      </c>
      <c r="E407" s="130" t="str">
        <f>IF($D407="","",IF(ISBLANK(VLOOKUP($B407,'Section 2'!$C$16:$N$514,COLUMNS('Section 2'!$C$13:D$13),0)),"",VLOOKUP($B407,'Section 2'!$C$16:$N$514,COLUMNS('Section 2'!$C$13:D$13),0)))</f>
        <v/>
      </c>
      <c r="F407" s="129" t="str">
        <f>IF($D407="","",IF(ISBLANK(VLOOKUP($B407,'Section 2'!$C$16:$N$514,COLUMNS('Section 2'!$C$13:E$13),0)),"",VLOOKUP($B407,'Section 2'!$C$16:$N$514,COLUMNS('Section 2'!$C$13:E$13),0)))</f>
        <v/>
      </c>
      <c r="G407" s="129" t="str">
        <f>IF($D407="","",IF(ISBLANK(VLOOKUP($B407,'Section 2'!$C$16:$N$514,COLUMNS('Section 2'!$C$13:F$13),0)),"",VLOOKUP($B407,'Section 2'!$C$16:$N$514,COLUMNS('Section 2'!$C$13:F$13),0)))</f>
        <v/>
      </c>
      <c r="H407" s="129" t="str">
        <f>IF($D407="","",IF(ISBLANK(VLOOKUP($B407,'Section 2'!$C$16:$N$514,COLUMNS('Section 2'!$C$13:G$13),0)),"",VLOOKUP($B407,'Section 2'!$C$16:$N$514,COLUMNS('Section 2'!$C$13:G$13),0)))</f>
        <v/>
      </c>
      <c r="I407" s="129" t="str">
        <f>IF($D407="","",IF(ISBLANK(VLOOKUP($B407,'Section 2'!$C$16:$N$514,COLUMNS('Section 2'!$C$13:H$13),0)),"",VLOOKUP($B407,'Section 2'!$C$16:$N$514,COLUMNS('Section 2'!$C$13:H$13),0)))</f>
        <v/>
      </c>
      <c r="J407" s="129" t="str">
        <f>IF($D407="","",IF(ISBLANK(VLOOKUP($B407,'Section 2'!$C$16:$N$514,COLUMNS('Section 2'!$C$13:I$13),0)),"",VLOOKUP($B407,'Section 2'!$C$16:$N$514,COLUMNS('Section 2'!$C$13:I$13),0)))</f>
        <v/>
      </c>
      <c r="K407" s="129" t="str">
        <f>IF($D407="","",IF(ISBLANK(VLOOKUP($B407,'Section 2'!$C$16:$N$514,COLUMNS('Section 2'!$C$13:J$13),0)),"",VLOOKUP($B407,'Section 2'!$C$16:$N$514,COLUMNS('Section 2'!$C$13:J$13),0)))</f>
        <v/>
      </c>
      <c r="L407" s="129" t="str">
        <f>IF($D407="","",IF(ISBLANK(VLOOKUP($B407,'Section 2'!$C$16:$N$514,COLUMNS('Section 2'!$C$13:K$13),0)),"",VLOOKUP($B407,'Section 2'!$C$16:$N$514,COLUMNS('Section 2'!$C$13:K$13),0)))</f>
        <v/>
      </c>
      <c r="M407" s="129" t="str">
        <f>IF($D407="","",IF(ISBLANK(VLOOKUP($B407,'Section 2'!$C$16:$N$514,COLUMNS('Section 2'!$C$13:L$13),0)),"",VLOOKUP($B407,'Section 2'!$C$16:$N$514,COLUMNS('Section 2'!$C$13:L$13),0)))</f>
        <v/>
      </c>
      <c r="N407" s="129" t="str">
        <f>IF($D407="","",IF(ISBLANK(VLOOKUP($B407,'Section 2'!$C$16:$N$514,COLUMNS('Section 2'!$C$13:M$13),0)),"",VLOOKUP($B407,'Section 2'!$C$16:$N$514,COLUMNS('Section 2'!$C$13:M$13),0)))</f>
        <v/>
      </c>
      <c r="O407" s="130" t="str">
        <f>IF($M407=Lists!$K$4,IF(ISBLANK(VLOOKUP($B407,'Section 2'!$C$16:$N$514,COLUMNS('Section 2'!$C$13:N$13),0)),"",VLOOKUP($B407,'Section 2'!$C$16:$N$514,COLUMNS('Section 2'!$C$13:N$13),0)),"")</f>
        <v/>
      </c>
      <c r="P407" s="133"/>
      <c r="Q407" s="133"/>
      <c r="R407" s="133"/>
      <c r="S407" s="133"/>
      <c r="T407" s="133"/>
      <c r="U407" s="133"/>
      <c r="V407" s="133"/>
      <c r="W407" s="133"/>
      <c r="X407" s="133"/>
      <c r="Y407" s="133"/>
      <c r="Z407" s="133"/>
      <c r="AA407" s="133"/>
      <c r="AB407" s="133"/>
      <c r="AC407" s="133"/>
      <c r="AD407" s="133"/>
      <c r="AE407" s="133"/>
      <c r="AF407" s="133"/>
      <c r="AG407" s="133"/>
      <c r="AH407" s="133"/>
      <c r="AI407" s="133"/>
      <c r="AJ407" s="133"/>
      <c r="AK407" s="133"/>
      <c r="AL407" s="133"/>
      <c r="AM407" s="133"/>
      <c r="AN407" s="133"/>
      <c r="AO407" s="133"/>
      <c r="AP407" s="133"/>
      <c r="AQ407" s="133"/>
      <c r="AR407" s="133"/>
      <c r="AS407" s="133"/>
      <c r="AT407" s="133"/>
      <c r="AU407" s="133"/>
      <c r="AV407" s="133"/>
      <c r="AW407" s="133"/>
      <c r="AX407" s="133"/>
      <c r="AY407" s="133"/>
      <c r="AZ407" s="133"/>
      <c r="BA407" s="133"/>
      <c r="BB407" s="133"/>
      <c r="BC407" s="133"/>
      <c r="BD407" s="133"/>
      <c r="BE407" s="133"/>
      <c r="BF407" s="133"/>
      <c r="BG407" s="133"/>
      <c r="BH407" s="133"/>
      <c r="BI407" s="133"/>
      <c r="BJ407" s="133"/>
      <c r="BK407" s="133"/>
      <c r="BL407" s="133"/>
      <c r="BM407" s="133"/>
      <c r="BN407" s="133"/>
      <c r="BO407" s="133"/>
      <c r="BP407" s="133"/>
      <c r="BQ407" s="133"/>
      <c r="BR407" s="133"/>
      <c r="BS407" s="133"/>
      <c r="BT407" s="133"/>
      <c r="BU407" s="133"/>
      <c r="BV407" s="133"/>
      <c r="BW407" s="133"/>
      <c r="BX407" s="133"/>
      <c r="BY407" s="133"/>
      <c r="BZ407" s="133"/>
    </row>
    <row r="408" spans="1:78" s="53" customFormat="1" ht="12.75" customHeight="1" x14ac:dyDescent="0.25">
      <c r="A408" s="53" t="str">
        <f>IF(D408="","",ROWS($A$1:A408))</f>
        <v/>
      </c>
      <c r="B408" s="56">
        <v>407</v>
      </c>
      <c r="C408" s="129" t="str">
        <f t="shared" si="6"/>
        <v/>
      </c>
      <c r="D408" s="129" t="str">
        <f>IFERROR(VLOOKUP($B408,'Section 2'!$C$16:$N$514,COLUMNS('Section 2'!$C$13:C$13),0),"")</f>
        <v/>
      </c>
      <c r="E408" s="130" t="str">
        <f>IF($D408="","",IF(ISBLANK(VLOOKUP($B408,'Section 2'!$C$16:$N$514,COLUMNS('Section 2'!$C$13:D$13),0)),"",VLOOKUP($B408,'Section 2'!$C$16:$N$514,COLUMNS('Section 2'!$C$13:D$13),0)))</f>
        <v/>
      </c>
      <c r="F408" s="129" t="str">
        <f>IF($D408="","",IF(ISBLANK(VLOOKUP($B408,'Section 2'!$C$16:$N$514,COLUMNS('Section 2'!$C$13:E$13),0)),"",VLOOKUP($B408,'Section 2'!$C$16:$N$514,COLUMNS('Section 2'!$C$13:E$13),0)))</f>
        <v/>
      </c>
      <c r="G408" s="129" t="str">
        <f>IF($D408="","",IF(ISBLANK(VLOOKUP($B408,'Section 2'!$C$16:$N$514,COLUMNS('Section 2'!$C$13:F$13),0)),"",VLOOKUP($B408,'Section 2'!$C$16:$N$514,COLUMNS('Section 2'!$C$13:F$13),0)))</f>
        <v/>
      </c>
      <c r="H408" s="129" t="str">
        <f>IF($D408="","",IF(ISBLANK(VLOOKUP($B408,'Section 2'!$C$16:$N$514,COLUMNS('Section 2'!$C$13:G$13),0)),"",VLOOKUP($B408,'Section 2'!$C$16:$N$514,COLUMNS('Section 2'!$C$13:G$13),0)))</f>
        <v/>
      </c>
      <c r="I408" s="129" t="str">
        <f>IF($D408="","",IF(ISBLANK(VLOOKUP($B408,'Section 2'!$C$16:$N$514,COLUMNS('Section 2'!$C$13:H$13),0)),"",VLOOKUP($B408,'Section 2'!$C$16:$N$514,COLUMNS('Section 2'!$C$13:H$13),0)))</f>
        <v/>
      </c>
      <c r="J408" s="129" t="str">
        <f>IF($D408="","",IF(ISBLANK(VLOOKUP($B408,'Section 2'!$C$16:$N$514,COLUMNS('Section 2'!$C$13:I$13),0)),"",VLOOKUP($B408,'Section 2'!$C$16:$N$514,COLUMNS('Section 2'!$C$13:I$13),0)))</f>
        <v/>
      </c>
      <c r="K408" s="129" t="str">
        <f>IF($D408="","",IF(ISBLANK(VLOOKUP($B408,'Section 2'!$C$16:$N$514,COLUMNS('Section 2'!$C$13:J$13),0)),"",VLOOKUP($B408,'Section 2'!$C$16:$N$514,COLUMNS('Section 2'!$C$13:J$13),0)))</f>
        <v/>
      </c>
      <c r="L408" s="129" t="str">
        <f>IF($D408="","",IF(ISBLANK(VLOOKUP($B408,'Section 2'!$C$16:$N$514,COLUMNS('Section 2'!$C$13:K$13),0)),"",VLOOKUP($B408,'Section 2'!$C$16:$N$514,COLUMNS('Section 2'!$C$13:K$13),0)))</f>
        <v/>
      </c>
      <c r="M408" s="129" t="str">
        <f>IF($D408="","",IF(ISBLANK(VLOOKUP($B408,'Section 2'!$C$16:$N$514,COLUMNS('Section 2'!$C$13:L$13),0)),"",VLOOKUP($B408,'Section 2'!$C$16:$N$514,COLUMNS('Section 2'!$C$13:L$13),0)))</f>
        <v/>
      </c>
      <c r="N408" s="129" t="str">
        <f>IF($D408="","",IF(ISBLANK(VLOOKUP($B408,'Section 2'!$C$16:$N$514,COLUMNS('Section 2'!$C$13:M$13),0)),"",VLOOKUP($B408,'Section 2'!$C$16:$N$514,COLUMNS('Section 2'!$C$13:M$13),0)))</f>
        <v/>
      </c>
      <c r="O408" s="130" t="str">
        <f>IF($M408=Lists!$K$4,IF(ISBLANK(VLOOKUP($B408,'Section 2'!$C$16:$N$514,COLUMNS('Section 2'!$C$13:N$13),0)),"",VLOOKUP($B408,'Section 2'!$C$16:$N$514,COLUMNS('Section 2'!$C$13:N$13),0)),"")</f>
        <v/>
      </c>
      <c r="P408" s="133"/>
      <c r="Q408" s="133"/>
      <c r="R408" s="133"/>
      <c r="S408" s="133"/>
      <c r="T408" s="133"/>
      <c r="U408" s="133"/>
      <c r="V408" s="133"/>
      <c r="W408" s="133"/>
      <c r="X408" s="133"/>
      <c r="Y408" s="133"/>
      <c r="Z408" s="133"/>
      <c r="AA408" s="133"/>
      <c r="AB408" s="133"/>
      <c r="AC408" s="133"/>
      <c r="AD408" s="133"/>
      <c r="AE408" s="133"/>
      <c r="AF408" s="133"/>
      <c r="AG408" s="133"/>
      <c r="AH408" s="133"/>
      <c r="AI408" s="133"/>
      <c r="AJ408" s="133"/>
      <c r="AK408" s="133"/>
      <c r="AL408" s="133"/>
      <c r="AM408" s="133"/>
      <c r="AN408" s="133"/>
      <c r="AO408" s="133"/>
      <c r="AP408" s="133"/>
      <c r="AQ408" s="133"/>
      <c r="AR408" s="133"/>
      <c r="AS408" s="133"/>
      <c r="AT408" s="133"/>
      <c r="AU408" s="133"/>
      <c r="AV408" s="133"/>
      <c r="AW408" s="133"/>
      <c r="AX408" s="133"/>
      <c r="AY408" s="133"/>
      <c r="AZ408" s="133"/>
      <c r="BA408" s="133"/>
      <c r="BB408" s="133"/>
      <c r="BC408" s="133"/>
      <c r="BD408" s="133"/>
      <c r="BE408" s="133"/>
      <c r="BF408" s="133"/>
      <c r="BG408" s="133"/>
      <c r="BH408" s="133"/>
      <c r="BI408" s="133"/>
      <c r="BJ408" s="133"/>
      <c r="BK408" s="133"/>
      <c r="BL408" s="133"/>
      <c r="BM408" s="133"/>
      <c r="BN408" s="133"/>
      <c r="BO408" s="133"/>
      <c r="BP408" s="133"/>
      <c r="BQ408" s="133"/>
      <c r="BR408" s="133"/>
      <c r="BS408" s="133"/>
      <c r="BT408" s="133"/>
      <c r="BU408" s="133"/>
      <c r="BV408" s="133"/>
      <c r="BW408" s="133"/>
      <c r="BX408" s="133"/>
      <c r="BY408" s="133"/>
      <c r="BZ408" s="133"/>
    </row>
    <row r="409" spans="1:78" s="53" customFormat="1" ht="12.75" customHeight="1" x14ac:dyDescent="0.25">
      <c r="A409" s="53" t="str">
        <f>IF(D409="","",ROWS($A$1:A409))</f>
        <v/>
      </c>
      <c r="B409" s="56">
        <v>408</v>
      </c>
      <c r="C409" s="129" t="str">
        <f t="shared" si="6"/>
        <v/>
      </c>
      <c r="D409" s="129" t="str">
        <f>IFERROR(VLOOKUP($B409,'Section 2'!$C$16:$N$514,COLUMNS('Section 2'!$C$13:C$13),0),"")</f>
        <v/>
      </c>
      <c r="E409" s="130" t="str">
        <f>IF($D409="","",IF(ISBLANK(VLOOKUP($B409,'Section 2'!$C$16:$N$514,COLUMNS('Section 2'!$C$13:D$13),0)),"",VLOOKUP($B409,'Section 2'!$C$16:$N$514,COLUMNS('Section 2'!$C$13:D$13),0)))</f>
        <v/>
      </c>
      <c r="F409" s="129" t="str">
        <f>IF($D409="","",IF(ISBLANK(VLOOKUP($B409,'Section 2'!$C$16:$N$514,COLUMNS('Section 2'!$C$13:E$13),0)),"",VLOOKUP($B409,'Section 2'!$C$16:$N$514,COLUMNS('Section 2'!$C$13:E$13),0)))</f>
        <v/>
      </c>
      <c r="G409" s="129" t="str">
        <f>IF($D409="","",IF(ISBLANK(VLOOKUP($B409,'Section 2'!$C$16:$N$514,COLUMNS('Section 2'!$C$13:F$13),0)),"",VLOOKUP($B409,'Section 2'!$C$16:$N$514,COLUMNS('Section 2'!$C$13:F$13),0)))</f>
        <v/>
      </c>
      <c r="H409" s="129" t="str">
        <f>IF($D409="","",IF(ISBLANK(VLOOKUP($B409,'Section 2'!$C$16:$N$514,COLUMNS('Section 2'!$C$13:G$13),0)),"",VLOOKUP($B409,'Section 2'!$C$16:$N$514,COLUMNS('Section 2'!$C$13:G$13),0)))</f>
        <v/>
      </c>
      <c r="I409" s="129" t="str">
        <f>IF($D409="","",IF(ISBLANK(VLOOKUP($B409,'Section 2'!$C$16:$N$514,COLUMNS('Section 2'!$C$13:H$13),0)),"",VLOOKUP($B409,'Section 2'!$C$16:$N$514,COLUMNS('Section 2'!$C$13:H$13),0)))</f>
        <v/>
      </c>
      <c r="J409" s="129" t="str">
        <f>IF($D409="","",IF(ISBLANK(VLOOKUP($B409,'Section 2'!$C$16:$N$514,COLUMNS('Section 2'!$C$13:I$13),0)),"",VLOOKUP($B409,'Section 2'!$C$16:$N$514,COLUMNS('Section 2'!$C$13:I$13),0)))</f>
        <v/>
      </c>
      <c r="K409" s="129" t="str">
        <f>IF($D409="","",IF(ISBLANK(VLOOKUP($B409,'Section 2'!$C$16:$N$514,COLUMNS('Section 2'!$C$13:J$13),0)),"",VLOOKUP($B409,'Section 2'!$C$16:$N$514,COLUMNS('Section 2'!$C$13:J$13),0)))</f>
        <v/>
      </c>
      <c r="L409" s="129" t="str">
        <f>IF($D409="","",IF(ISBLANK(VLOOKUP($B409,'Section 2'!$C$16:$N$514,COLUMNS('Section 2'!$C$13:K$13),0)),"",VLOOKUP($B409,'Section 2'!$C$16:$N$514,COLUMNS('Section 2'!$C$13:K$13),0)))</f>
        <v/>
      </c>
      <c r="M409" s="129" t="str">
        <f>IF($D409="","",IF(ISBLANK(VLOOKUP($B409,'Section 2'!$C$16:$N$514,COLUMNS('Section 2'!$C$13:L$13),0)),"",VLOOKUP($B409,'Section 2'!$C$16:$N$514,COLUMNS('Section 2'!$C$13:L$13),0)))</f>
        <v/>
      </c>
      <c r="N409" s="129" t="str">
        <f>IF($D409="","",IF(ISBLANK(VLOOKUP($B409,'Section 2'!$C$16:$N$514,COLUMNS('Section 2'!$C$13:M$13),0)),"",VLOOKUP($B409,'Section 2'!$C$16:$N$514,COLUMNS('Section 2'!$C$13:M$13),0)))</f>
        <v/>
      </c>
      <c r="O409" s="130" t="str">
        <f>IF($M409=Lists!$K$4,IF(ISBLANK(VLOOKUP($B409,'Section 2'!$C$16:$N$514,COLUMNS('Section 2'!$C$13:N$13),0)),"",VLOOKUP($B409,'Section 2'!$C$16:$N$514,COLUMNS('Section 2'!$C$13:N$13),0)),"")</f>
        <v/>
      </c>
      <c r="P409" s="133"/>
      <c r="Q409" s="133"/>
      <c r="R409" s="133"/>
      <c r="S409" s="133"/>
      <c r="T409" s="133"/>
      <c r="U409" s="133"/>
      <c r="V409" s="133"/>
      <c r="W409" s="133"/>
      <c r="X409" s="133"/>
      <c r="Y409" s="133"/>
      <c r="Z409" s="133"/>
      <c r="AA409" s="133"/>
      <c r="AB409" s="133"/>
      <c r="AC409" s="133"/>
      <c r="AD409" s="133"/>
      <c r="AE409" s="133"/>
      <c r="AF409" s="133"/>
      <c r="AG409" s="133"/>
      <c r="AH409" s="133"/>
      <c r="AI409" s="133"/>
      <c r="AJ409" s="133"/>
      <c r="AK409" s="133"/>
      <c r="AL409" s="133"/>
      <c r="AM409" s="133"/>
      <c r="AN409" s="133"/>
      <c r="AO409" s="133"/>
      <c r="AP409" s="133"/>
      <c r="AQ409" s="133"/>
      <c r="AR409" s="133"/>
      <c r="AS409" s="133"/>
      <c r="AT409" s="133"/>
      <c r="AU409" s="133"/>
      <c r="AV409" s="133"/>
      <c r="AW409" s="133"/>
      <c r="AX409" s="133"/>
      <c r="AY409" s="133"/>
      <c r="AZ409" s="133"/>
      <c r="BA409" s="133"/>
      <c r="BB409" s="133"/>
      <c r="BC409" s="133"/>
      <c r="BD409" s="133"/>
      <c r="BE409" s="133"/>
      <c r="BF409" s="133"/>
      <c r="BG409" s="133"/>
      <c r="BH409" s="133"/>
      <c r="BI409" s="133"/>
      <c r="BJ409" s="133"/>
      <c r="BK409" s="133"/>
      <c r="BL409" s="133"/>
      <c r="BM409" s="133"/>
      <c r="BN409" s="133"/>
      <c r="BO409" s="133"/>
      <c r="BP409" s="133"/>
      <c r="BQ409" s="133"/>
      <c r="BR409" s="133"/>
      <c r="BS409" s="133"/>
      <c r="BT409" s="133"/>
      <c r="BU409" s="133"/>
      <c r="BV409" s="133"/>
      <c r="BW409" s="133"/>
      <c r="BX409" s="133"/>
      <c r="BY409" s="133"/>
      <c r="BZ409" s="133"/>
    </row>
    <row r="410" spans="1:78" s="53" customFormat="1" ht="12.75" customHeight="1" x14ac:dyDescent="0.25">
      <c r="A410" s="53" t="str">
        <f>IF(D410="","",ROWS($A$1:A410))</f>
        <v/>
      </c>
      <c r="B410" s="56">
        <v>409</v>
      </c>
      <c r="C410" s="129" t="str">
        <f t="shared" si="6"/>
        <v/>
      </c>
      <c r="D410" s="129" t="str">
        <f>IFERROR(VLOOKUP($B410,'Section 2'!$C$16:$N$514,COLUMNS('Section 2'!$C$13:C$13),0),"")</f>
        <v/>
      </c>
      <c r="E410" s="130" t="str">
        <f>IF($D410="","",IF(ISBLANK(VLOOKUP($B410,'Section 2'!$C$16:$N$514,COLUMNS('Section 2'!$C$13:D$13),0)),"",VLOOKUP($B410,'Section 2'!$C$16:$N$514,COLUMNS('Section 2'!$C$13:D$13),0)))</f>
        <v/>
      </c>
      <c r="F410" s="129" t="str">
        <f>IF($D410="","",IF(ISBLANK(VLOOKUP($B410,'Section 2'!$C$16:$N$514,COLUMNS('Section 2'!$C$13:E$13),0)),"",VLOOKUP($B410,'Section 2'!$C$16:$N$514,COLUMNS('Section 2'!$C$13:E$13),0)))</f>
        <v/>
      </c>
      <c r="G410" s="129" t="str">
        <f>IF($D410="","",IF(ISBLANK(VLOOKUP($B410,'Section 2'!$C$16:$N$514,COLUMNS('Section 2'!$C$13:F$13),0)),"",VLOOKUP($B410,'Section 2'!$C$16:$N$514,COLUMNS('Section 2'!$C$13:F$13),0)))</f>
        <v/>
      </c>
      <c r="H410" s="129" t="str">
        <f>IF($D410="","",IF(ISBLANK(VLOOKUP($B410,'Section 2'!$C$16:$N$514,COLUMNS('Section 2'!$C$13:G$13),0)),"",VLOOKUP($B410,'Section 2'!$C$16:$N$514,COLUMNS('Section 2'!$C$13:G$13),0)))</f>
        <v/>
      </c>
      <c r="I410" s="129" t="str">
        <f>IF($D410="","",IF(ISBLANK(VLOOKUP($B410,'Section 2'!$C$16:$N$514,COLUMNS('Section 2'!$C$13:H$13),0)),"",VLOOKUP($B410,'Section 2'!$C$16:$N$514,COLUMNS('Section 2'!$C$13:H$13),0)))</f>
        <v/>
      </c>
      <c r="J410" s="129" t="str">
        <f>IF($D410="","",IF(ISBLANK(VLOOKUP($B410,'Section 2'!$C$16:$N$514,COLUMNS('Section 2'!$C$13:I$13),0)),"",VLOOKUP($B410,'Section 2'!$C$16:$N$514,COLUMNS('Section 2'!$C$13:I$13),0)))</f>
        <v/>
      </c>
      <c r="K410" s="129" t="str">
        <f>IF($D410="","",IF(ISBLANK(VLOOKUP($B410,'Section 2'!$C$16:$N$514,COLUMNS('Section 2'!$C$13:J$13),0)),"",VLOOKUP($B410,'Section 2'!$C$16:$N$514,COLUMNS('Section 2'!$C$13:J$13),0)))</f>
        <v/>
      </c>
      <c r="L410" s="129" t="str">
        <f>IF($D410="","",IF(ISBLANK(VLOOKUP($B410,'Section 2'!$C$16:$N$514,COLUMNS('Section 2'!$C$13:K$13),0)),"",VLOOKUP($B410,'Section 2'!$C$16:$N$514,COLUMNS('Section 2'!$C$13:K$13),0)))</f>
        <v/>
      </c>
      <c r="M410" s="129" t="str">
        <f>IF($D410="","",IF(ISBLANK(VLOOKUP($B410,'Section 2'!$C$16:$N$514,COLUMNS('Section 2'!$C$13:L$13),0)),"",VLOOKUP($B410,'Section 2'!$C$16:$N$514,COLUMNS('Section 2'!$C$13:L$13),0)))</f>
        <v/>
      </c>
      <c r="N410" s="129" t="str">
        <f>IF($D410="","",IF(ISBLANK(VLOOKUP($B410,'Section 2'!$C$16:$N$514,COLUMNS('Section 2'!$C$13:M$13),0)),"",VLOOKUP($B410,'Section 2'!$C$16:$N$514,COLUMNS('Section 2'!$C$13:M$13),0)))</f>
        <v/>
      </c>
      <c r="O410" s="130" t="str">
        <f>IF($M410=Lists!$K$4,IF(ISBLANK(VLOOKUP($B410,'Section 2'!$C$16:$N$514,COLUMNS('Section 2'!$C$13:N$13),0)),"",VLOOKUP($B410,'Section 2'!$C$16:$N$514,COLUMNS('Section 2'!$C$13:N$13),0)),"")</f>
        <v/>
      </c>
      <c r="P410" s="133"/>
      <c r="Q410" s="133"/>
      <c r="R410" s="133"/>
      <c r="S410" s="133"/>
      <c r="T410" s="133"/>
      <c r="U410" s="133"/>
      <c r="V410" s="133"/>
      <c r="W410" s="133"/>
      <c r="X410" s="133"/>
      <c r="Y410" s="133"/>
      <c r="Z410" s="133"/>
      <c r="AA410" s="133"/>
      <c r="AB410" s="133"/>
      <c r="AC410" s="133"/>
      <c r="AD410" s="133"/>
      <c r="AE410" s="133"/>
      <c r="AF410" s="133"/>
      <c r="AG410" s="133"/>
      <c r="AH410" s="133"/>
      <c r="AI410" s="133"/>
      <c r="AJ410" s="133"/>
      <c r="AK410" s="133"/>
      <c r="AL410" s="133"/>
      <c r="AM410" s="133"/>
      <c r="AN410" s="133"/>
      <c r="AO410" s="133"/>
      <c r="AP410" s="133"/>
      <c r="AQ410" s="133"/>
      <c r="AR410" s="133"/>
      <c r="AS410" s="133"/>
      <c r="AT410" s="133"/>
      <c r="AU410" s="133"/>
      <c r="AV410" s="133"/>
      <c r="AW410" s="133"/>
      <c r="AX410" s="133"/>
      <c r="AY410" s="133"/>
      <c r="AZ410" s="133"/>
      <c r="BA410" s="133"/>
      <c r="BB410" s="133"/>
      <c r="BC410" s="133"/>
      <c r="BD410" s="133"/>
      <c r="BE410" s="133"/>
      <c r="BF410" s="133"/>
      <c r="BG410" s="133"/>
      <c r="BH410" s="133"/>
      <c r="BI410" s="133"/>
      <c r="BJ410" s="133"/>
      <c r="BK410" s="133"/>
      <c r="BL410" s="133"/>
      <c r="BM410" s="133"/>
      <c r="BN410" s="133"/>
      <c r="BO410" s="133"/>
      <c r="BP410" s="133"/>
      <c r="BQ410" s="133"/>
      <c r="BR410" s="133"/>
      <c r="BS410" s="133"/>
      <c r="BT410" s="133"/>
      <c r="BU410" s="133"/>
      <c r="BV410" s="133"/>
      <c r="BW410" s="133"/>
      <c r="BX410" s="133"/>
      <c r="BY410" s="133"/>
      <c r="BZ410" s="133"/>
    </row>
    <row r="411" spans="1:78" s="53" customFormat="1" ht="12.75" customHeight="1" x14ac:dyDescent="0.25">
      <c r="A411" s="53" t="str">
        <f>IF(D411="","",ROWS($A$1:A411))</f>
        <v/>
      </c>
      <c r="B411" s="56">
        <v>410</v>
      </c>
      <c r="C411" s="129" t="str">
        <f t="shared" si="6"/>
        <v/>
      </c>
      <c r="D411" s="129" t="str">
        <f>IFERROR(VLOOKUP($B411,'Section 2'!$C$16:$N$514,COLUMNS('Section 2'!$C$13:C$13),0),"")</f>
        <v/>
      </c>
      <c r="E411" s="130" t="str">
        <f>IF($D411="","",IF(ISBLANK(VLOOKUP($B411,'Section 2'!$C$16:$N$514,COLUMNS('Section 2'!$C$13:D$13),0)),"",VLOOKUP($B411,'Section 2'!$C$16:$N$514,COLUMNS('Section 2'!$C$13:D$13),0)))</f>
        <v/>
      </c>
      <c r="F411" s="129" t="str">
        <f>IF($D411="","",IF(ISBLANK(VLOOKUP($B411,'Section 2'!$C$16:$N$514,COLUMNS('Section 2'!$C$13:E$13),0)),"",VLOOKUP($B411,'Section 2'!$C$16:$N$514,COLUMNS('Section 2'!$C$13:E$13),0)))</f>
        <v/>
      </c>
      <c r="G411" s="129" t="str">
        <f>IF($D411="","",IF(ISBLANK(VLOOKUP($B411,'Section 2'!$C$16:$N$514,COLUMNS('Section 2'!$C$13:F$13),0)),"",VLOOKUP($B411,'Section 2'!$C$16:$N$514,COLUMNS('Section 2'!$C$13:F$13),0)))</f>
        <v/>
      </c>
      <c r="H411" s="129" t="str">
        <f>IF($D411="","",IF(ISBLANK(VLOOKUP($B411,'Section 2'!$C$16:$N$514,COLUMNS('Section 2'!$C$13:G$13),0)),"",VLOOKUP($B411,'Section 2'!$C$16:$N$514,COLUMNS('Section 2'!$C$13:G$13),0)))</f>
        <v/>
      </c>
      <c r="I411" s="129" t="str">
        <f>IF($D411="","",IF(ISBLANK(VLOOKUP($B411,'Section 2'!$C$16:$N$514,COLUMNS('Section 2'!$C$13:H$13),0)),"",VLOOKUP($B411,'Section 2'!$C$16:$N$514,COLUMNS('Section 2'!$C$13:H$13),0)))</f>
        <v/>
      </c>
      <c r="J411" s="129" t="str">
        <f>IF($D411="","",IF(ISBLANK(VLOOKUP($B411,'Section 2'!$C$16:$N$514,COLUMNS('Section 2'!$C$13:I$13),0)),"",VLOOKUP($B411,'Section 2'!$C$16:$N$514,COLUMNS('Section 2'!$C$13:I$13),0)))</f>
        <v/>
      </c>
      <c r="K411" s="129" t="str">
        <f>IF($D411="","",IF(ISBLANK(VLOOKUP($B411,'Section 2'!$C$16:$N$514,COLUMNS('Section 2'!$C$13:J$13),0)),"",VLOOKUP($B411,'Section 2'!$C$16:$N$514,COLUMNS('Section 2'!$C$13:J$13),0)))</f>
        <v/>
      </c>
      <c r="L411" s="129" t="str">
        <f>IF($D411="","",IF(ISBLANK(VLOOKUP($B411,'Section 2'!$C$16:$N$514,COLUMNS('Section 2'!$C$13:K$13),0)),"",VLOOKUP($B411,'Section 2'!$C$16:$N$514,COLUMNS('Section 2'!$C$13:K$13),0)))</f>
        <v/>
      </c>
      <c r="M411" s="129" t="str">
        <f>IF($D411="","",IF(ISBLANK(VLOOKUP($B411,'Section 2'!$C$16:$N$514,COLUMNS('Section 2'!$C$13:L$13),0)),"",VLOOKUP($B411,'Section 2'!$C$16:$N$514,COLUMNS('Section 2'!$C$13:L$13),0)))</f>
        <v/>
      </c>
      <c r="N411" s="129" t="str">
        <f>IF($D411="","",IF(ISBLANK(VLOOKUP($B411,'Section 2'!$C$16:$N$514,COLUMNS('Section 2'!$C$13:M$13),0)),"",VLOOKUP($B411,'Section 2'!$C$16:$N$514,COLUMNS('Section 2'!$C$13:M$13),0)))</f>
        <v/>
      </c>
      <c r="O411" s="130" t="str">
        <f>IF($M411=Lists!$K$4,IF(ISBLANK(VLOOKUP($B411,'Section 2'!$C$16:$N$514,COLUMNS('Section 2'!$C$13:N$13),0)),"",VLOOKUP($B411,'Section 2'!$C$16:$N$514,COLUMNS('Section 2'!$C$13:N$13),0)),"")</f>
        <v/>
      </c>
      <c r="P411" s="133"/>
      <c r="Q411" s="133"/>
      <c r="R411" s="133"/>
      <c r="S411" s="133"/>
      <c r="T411" s="133"/>
      <c r="U411" s="133"/>
      <c r="V411" s="133"/>
      <c r="W411" s="133"/>
      <c r="X411" s="133"/>
      <c r="Y411" s="133"/>
      <c r="Z411" s="133"/>
      <c r="AA411" s="133"/>
      <c r="AB411" s="133"/>
      <c r="AC411" s="133"/>
      <c r="AD411" s="133"/>
      <c r="AE411" s="133"/>
      <c r="AF411" s="133"/>
      <c r="AG411" s="133"/>
      <c r="AH411" s="133"/>
      <c r="AI411" s="133"/>
      <c r="AJ411" s="133"/>
      <c r="AK411" s="133"/>
      <c r="AL411" s="133"/>
      <c r="AM411" s="133"/>
      <c r="AN411" s="133"/>
      <c r="AO411" s="133"/>
      <c r="AP411" s="133"/>
      <c r="AQ411" s="133"/>
      <c r="AR411" s="133"/>
      <c r="AS411" s="133"/>
      <c r="AT411" s="133"/>
      <c r="AU411" s="133"/>
      <c r="AV411" s="133"/>
      <c r="AW411" s="133"/>
      <c r="AX411" s="133"/>
      <c r="AY411" s="133"/>
      <c r="AZ411" s="133"/>
      <c r="BA411" s="133"/>
      <c r="BB411" s="133"/>
      <c r="BC411" s="133"/>
      <c r="BD411" s="133"/>
      <c r="BE411" s="133"/>
      <c r="BF411" s="133"/>
      <c r="BG411" s="133"/>
      <c r="BH411" s="133"/>
      <c r="BI411" s="133"/>
      <c r="BJ411" s="133"/>
      <c r="BK411" s="133"/>
      <c r="BL411" s="133"/>
      <c r="BM411" s="133"/>
      <c r="BN411" s="133"/>
      <c r="BO411" s="133"/>
      <c r="BP411" s="133"/>
      <c r="BQ411" s="133"/>
      <c r="BR411" s="133"/>
      <c r="BS411" s="133"/>
      <c r="BT411" s="133"/>
      <c r="BU411" s="133"/>
      <c r="BV411" s="133"/>
      <c r="BW411" s="133"/>
      <c r="BX411" s="133"/>
      <c r="BY411" s="133"/>
      <c r="BZ411" s="133"/>
    </row>
    <row r="412" spans="1:78" s="53" customFormat="1" ht="12.75" customHeight="1" x14ac:dyDescent="0.25">
      <c r="A412" s="53" t="str">
        <f>IF(D412="","",ROWS($A$1:A412))</f>
        <v/>
      </c>
      <c r="B412" s="56">
        <v>411</v>
      </c>
      <c r="C412" s="129" t="str">
        <f t="shared" si="6"/>
        <v/>
      </c>
      <c r="D412" s="129" t="str">
        <f>IFERROR(VLOOKUP($B412,'Section 2'!$C$16:$N$514,COLUMNS('Section 2'!$C$13:C$13),0),"")</f>
        <v/>
      </c>
      <c r="E412" s="130" t="str">
        <f>IF($D412="","",IF(ISBLANK(VLOOKUP($B412,'Section 2'!$C$16:$N$514,COLUMNS('Section 2'!$C$13:D$13),0)),"",VLOOKUP($B412,'Section 2'!$C$16:$N$514,COLUMNS('Section 2'!$C$13:D$13),0)))</f>
        <v/>
      </c>
      <c r="F412" s="129" t="str">
        <f>IF($D412="","",IF(ISBLANK(VLOOKUP($B412,'Section 2'!$C$16:$N$514,COLUMNS('Section 2'!$C$13:E$13),0)),"",VLOOKUP($B412,'Section 2'!$C$16:$N$514,COLUMNS('Section 2'!$C$13:E$13),0)))</f>
        <v/>
      </c>
      <c r="G412" s="129" t="str">
        <f>IF($D412="","",IF(ISBLANK(VLOOKUP($B412,'Section 2'!$C$16:$N$514,COLUMNS('Section 2'!$C$13:F$13),0)),"",VLOOKUP($B412,'Section 2'!$C$16:$N$514,COLUMNS('Section 2'!$C$13:F$13),0)))</f>
        <v/>
      </c>
      <c r="H412" s="129" t="str">
        <f>IF($D412="","",IF(ISBLANK(VLOOKUP($B412,'Section 2'!$C$16:$N$514,COLUMNS('Section 2'!$C$13:G$13),0)),"",VLOOKUP($B412,'Section 2'!$C$16:$N$514,COLUMNS('Section 2'!$C$13:G$13),0)))</f>
        <v/>
      </c>
      <c r="I412" s="129" t="str">
        <f>IF($D412="","",IF(ISBLANK(VLOOKUP($B412,'Section 2'!$C$16:$N$514,COLUMNS('Section 2'!$C$13:H$13),0)),"",VLOOKUP($B412,'Section 2'!$C$16:$N$514,COLUMNS('Section 2'!$C$13:H$13),0)))</f>
        <v/>
      </c>
      <c r="J412" s="129" t="str">
        <f>IF($D412="","",IF(ISBLANK(VLOOKUP($B412,'Section 2'!$C$16:$N$514,COLUMNS('Section 2'!$C$13:I$13),0)),"",VLOOKUP($B412,'Section 2'!$C$16:$N$514,COLUMNS('Section 2'!$C$13:I$13),0)))</f>
        <v/>
      </c>
      <c r="K412" s="129" t="str">
        <f>IF($D412="","",IF(ISBLANK(VLOOKUP($B412,'Section 2'!$C$16:$N$514,COLUMNS('Section 2'!$C$13:J$13),0)),"",VLOOKUP($B412,'Section 2'!$C$16:$N$514,COLUMNS('Section 2'!$C$13:J$13),0)))</f>
        <v/>
      </c>
      <c r="L412" s="129" t="str">
        <f>IF($D412="","",IF(ISBLANK(VLOOKUP($B412,'Section 2'!$C$16:$N$514,COLUMNS('Section 2'!$C$13:K$13),0)),"",VLOOKUP($B412,'Section 2'!$C$16:$N$514,COLUMNS('Section 2'!$C$13:K$13),0)))</f>
        <v/>
      </c>
      <c r="M412" s="129" t="str">
        <f>IF($D412="","",IF(ISBLANK(VLOOKUP($B412,'Section 2'!$C$16:$N$514,COLUMNS('Section 2'!$C$13:L$13),0)),"",VLOOKUP($B412,'Section 2'!$C$16:$N$514,COLUMNS('Section 2'!$C$13:L$13),0)))</f>
        <v/>
      </c>
      <c r="N412" s="129" t="str">
        <f>IF($D412="","",IF(ISBLANK(VLOOKUP($B412,'Section 2'!$C$16:$N$514,COLUMNS('Section 2'!$C$13:M$13),0)),"",VLOOKUP($B412,'Section 2'!$C$16:$N$514,COLUMNS('Section 2'!$C$13:M$13),0)))</f>
        <v/>
      </c>
      <c r="O412" s="130" t="str">
        <f>IF($M412=Lists!$K$4,IF(ISBLANK(VLOOKUP($B412,'Section 2'!$C$16:$N$514,COLUMNS('Section 2'!$C$13:N$13),0)),"",VLOOKUP($B412,'Section 2'!$C$16:$N$514,COLUMNS('Section 2'!$C$13:N$13),0)),"")</f>
        <v/>
      </c>
      <c r="P412" s="133"/>
      <c r="Q412" s="133"/>
      <c r="R412" s="133"/>
      <c r="S412" s="133"/>
      <c r="T412" s="133"/>
      <c r="U412" s="133"/>
      <c r="V412" s="133"/>
      <c r="W412" s="133"/>
      <c r="X412" s="133"/>
      <c r="Y412" s="133"/>
      <c r="Z412" s="133"/>
      <c r="AA412" s="133"/>
      <c r="AB412" s="133"/>
      <c r="AC412" s="133"/>
      <c r="AD412" s="133"/>
      <c r="AE412" s="133"/>
      <c r="AF412" s="133"/>
      <c r="AG412" s="133"/>
      <c r="AH412" s="133"/>
      <c r="AI412" s="133"/>
      <c r="AJ412" s="133"/>
      <c r="AK412" s="133"/>
      <c r="AL412" s="133"/>
      <c r="AM412" s="133"/>
      <c r="AN412" s="133"/>
      <c r="AO412" s="133"/>
      <c r="AP412" s="133"/>
      <c r="AQ412" s="133"/>
      <c r="AR412" s="133"/>
      <c r="AS412" s="133"/>
      <c r="AT412" s="133"/>
      <c r="AU412" s="133"/>
      <c r="AV412" s="133"/>
      <c r="AW412" s="133"/>
      <c r="AX412" s="133"/>
      <c r="AY412" s="133"/>
      <c r="AZ412" s="133"/>
      <c r="BA412" s="133"/>
      <c r="BB412" s="133"/>
      <c r="BC412" s="133"/>
      <c r="BD412" s="133"/>
      <c r="BE412" s="133"/>
      <c r="BF412" s="133"/>
      <c r="BG412" s="133"/>
      <c r="BH412" s="133"/>
      <c r="BI412" s="133"/>
      <c r="BJ412" s="133"/>
      <c r="BK412" s="133"/>
      <c r="BL412" s="133"/>
      <c r="BM412" s="133"/>
      <c r="BN412" s="133"/>
      <c r="BO412" s="133"/>
      <c r="BP412" s="133"/>
      <c r="BQ412" s="133"/>
      <c r="BR412" s="133"/>
      <c r="BS412" s="133"/>
      <c r="BT412" s="133"/>
      <c r="BU412" s="133"/>
      <c r="BV412" s="133"/>
      <c r="BW412" s="133"/>
      <c r="BX412" s="133"/>
      <c r="BY412" s="133"/>
      <c r="BZ412" s="133"/>
    </row>
    <row r="413" spans="1:78" s="53" customFormat="1" ht="12.75" customHeight="1" x14ac:dyDescent="0.25">
      <c r="A413" s="53" t="str">
        <f>IF(D413="","",ROWS($A$1:A413))</f>
        <v/>
      </c>
      <c r="B413" s="56">
        <v>412</v>
      </c>
      <c r="C413" s="129" t="str">
        <f t="shared" si="6"/>
        <v/>
      </c>
      <c r="D413" s="129" t="str">
        <f>IFERROR(VLOOKUP($B413,'Section 2'!$C$16:$N$514,COLUMNS('Section 2'!$C$13:C$13),0),"")</f>
        <v/>
      </c>
      <c r="E413" s="130" t="str">
        <f>IF($D413="","",IF(ISBLANK(VLOOKUP($B413,'Section 2'!$C$16:$N$514,COLUMNS('Section 2'!$C$13:D$13),0)),"",VLOOKUP($B413,'Section 2'!$C$16:$N$514,COLUMNS('Section 2'!$C$13:D$13),0)))</f>
        <v/>
      </c>
      <c r="F413" s="129" t="str">
        <f>IF($D413="","",IF(ISBLANK(VLOOKUP($B413,'Section 2'!$C$16:$N$514,COLUMNS('Section 2'!$C$13:E$13),0)),"",VLOOKUP($B413,'Section 2'!$C$16:$N$514,COLUMNS('Section 2'!$C$13:E$13),0)))</f>
        <v/>
      </c>
      <c r="G413" s="129" t="str">
        <f>IF($D413="","",IF(ISBLANK(VLOOKUP($B413,'Section 2'!$C$16:$N$514,COLUMNS('Section 2'!$C$13:F$13),0)),"",VLOOKUP($B413,'Section 2'!$C$16:$N$514,COLUMNS('Section 2'!$C$13:F$13),0)))</f>
        <v/>
      </c>
      <c r="H413" s="129" t="str">
        <f>IF($D413="","",IF(ISBLANK(VLOOKUP($B413,'Section 2'!$C$16:$N$514,COLUMNS('Section 2'!$C$13:G$13),0)),"",VLOOKUP($B413,'Section 2'!$C$16:$N$514,COLUMNS('Section 2'!$C$13:G$13),0)))</f>
        <v/>
      </c>
      <c r="I413" s="129" t="str">
        <f>IF($D413="","",IF(ISBLANK(VLOOKUP($B413,'Section 2'!$C$16:$N$514,COLUMNS('Section 2'!$C$13:H$13),0)),"",VLOOKUP($B413,'Section 2'!$C$16:$N$514,COLUMNS('Section 2'!$C$13:H$13),0)))</f>
        <v/>
      </c>
      <c r="J413" s="129" t="str">
        <f>IF($D413="","",IF(ISBLANK(VLOOKUP($B413,'Section 2'!$C$16:$N$514,COLUMNS('Section 2'!$C$13:I$13),0)),"",VLOOKUP($B413,'Section 2'!$C$16:$N$514,COLUMNS('Section 2'!$C$13:I$13),0)))</f>
        <v/>
      </c>
      <c r="K413" s="129" t="str">
        <f>IF($D413="","",IF(ISBLANK(VLOOKUP($B413,'Section 2'!$C$16:$N$514,COLUMNS('Section 2'!$C$13:J$13),0)),"",VLOOKUP($B413,'Section 2'!$C$16:$N$514,COLUMNS('Section 2'!$C$13:J$13),0)))</f>
        <v/>
      </c>
      <c r="L413" s="129" t="str">
        <f>IF($D413="","",IF(ISBLANK(VLOOKUP($B413,'Section 2'!$C$16:$N$514,COLUMNS('Section 2'!$C$13:K$13),0)),"",VLOOKUP($B413,'Section 2'!$C$16:$N$514,COLUMNS('Section 2'!$C$13:K$13),0)))</f>
        <v/>
      </c>
      <c r="M413" s="129" t="str">
        <f>IF($D413="","",IF(ISBLANK(VLOOKUP($B413,'Section 2'!$C$16:$N$514,COLUMNS('Section 2'!$C$13:L$13),0)),"",VLOOKUP($B413,'Section 2'!$C$16:$N$514,COLUMNS('Section 2'!$C$13:L$13),0)))</f>
        <v/>
      </c>
      <c r="N413" s="129" t="str">
        <f>IF($D413="","",IF(ISBLANK(VLOOKUP($B413,'Section 2'!$C$16:$N$514,COLUMNS('Section 2'!$C$13:M$13),0)),"",VLOOKUP($B413,'Section 2'!$C$16:$N$514,COLUMNS('Section 2'!$C$13:M$13),0)))</f>
        <v/>
      </c>
      <c r="O413" s="130" t="str">
        <f>IF($M413=Lists!$K$4,IF(ISBLANK(VLOOKUP($B413,'Section 2'!$C$16:$N$514,COLUMNS('Section 2'!$C$13:N$13),0)),"",VLOOKUP($B413,'Section 2'!$C$16:$N$514,COLUMNS('Section 2'!$C$13:N$13),0)),"")</f>
        <v/>
      </c>
      <c r="P413" s="133"/>
      <c r="Q413" s="133"/>
      <c r="R413" s="133"/>
      <c r="S413" s="133"/>
      <c r="T413" s="133"/>
      <c r="U413" s="133"/>
      <c r="V413" s="133"/>
      <c r="W413" s="133"/>
      <c r="X413" s="133"/>
      <c r="Y413" s="133"/>
      <c r="Z413" s="133"/>
      <c r="AA413" s="133"/>
      <c r="AB413" s="133"/>
      <c r="AC413" s="133"/>
      <c r="AD413" s="133"/>
      <c r="AE413" s="133"/>
      <c r="AF413" s="133"/>
      <c r="AG413" s="133"/>
      <c r="AH413" s="133"/>
      <c r="AI413" s="133"/>
      <c r="AJ413" s="133"/>
      <c r="AK413" s="133"/>
      <c r="AL413" s="133"/>
      <c r="AM413" s="133"/>
      <c r="AN413" s="133"/>
      <c r="AO413" s="133"/>
      <c r="AP413" s="133"/>
      <c r="AQ413" s="133"/>
      <c r="AR413" s="133"/>
      <c r="AS413" s="133"/>
      <c r="AT413" s="133"/>
      <c r="AU413" s="133"/>
      <c r="AV413" s="133"/>
      <c r="AW413" s="133"/>
      <c r="AX413" s="133"/>
      <c r="AY413" s="133"/>
      <c r="AZ413" s="133"/>
      <c r="BA413" s="133"/>
      <c r="BB413" s="133"/>
      <c r="BC413" s="133"/>
      <c r="BD413" s="133"/>
      <c r="BE413" s="133"/>
      <c r="BF413" s="133"/>
      <c r="BG413" s="133"/>
      <c r="BH413" s="133"/>
      <c r="BI413" s="133"/>
      <c r="BJ413" s="133"/>
      <c r="BK413" s="133"/>
      <c r="BL413" s="133"/>
      <c r="BM413" s="133"/>
      <c r="BN413" s="133"/>
      <c r="BO413" s="133"/>
      <c r="BP413" s="133"/>
      <c r="BQ413" s="133"/>
      <c r="BR413" s="133"/>
      <c r="BS413" s="133"/>
      <c r="BT413" s="133"/>
      <c r="BU413" s="133"/>
      <c r="BV413" s="133"/>
      <c r="BW413" s="133"/>
      <c r="BX413" s="133"/>
      <c r="BY413" s="133"/>
      <c r="BZ413" s="133"/>
    </row>
    <row r="414" spans="1:78" s="53" customFormat="1" ht="12.75" customHeight="1" x14ac:dyDescent="0.25">
      <c r="A414" s="53" t="str">
        <f>IF(D414="","",ROWS($A$1:A414))</f>
        <v/>
      </c>
      <c r="B414" s="56">
        <v>413</v>
      </c>
      <c r="C414" s="129" t="str">
        <f t="shared" si="6"/>
        <v/>
      </c>
      <c r="D414" s="129" t="str">
        <f>IFERROR(VLOOKUP($B414,'Section 2'!$C$16:$N$514,COLUMNS('Section 2'!$C$13:C$13),0),"")</f>
        <v/>
      </c>
      <c r="E414" s="130" t="str">
        <f>IF($D414="","",IF(ISBLANK(VLOOKUP($B414,'Section 2'!$C$16:$N$514,COLUMNS('Section 2'!$C$13:D$13),0)),"",VLOOKUP($B414,'Section 2'!$C$16:$N$514,COLUMNS('Section 2'!$C$13:D$13),0)))</f>
        <v/>
      </c>
      <c r="F414" s="129" t="str">
        <f>IF($D414="","",IF(ISBLANK(VLOOKUP($B414,'Section 2'!$C$16:$N$514,COLUMNS('Section 2'!$C$13:E$13),0)),"",VLOOKUP($B414,'Section 2'!$C$16:$N$514,COLUMNS('Section 2'!$C$13:E$13),0)))</f>
        <v/>
      </c>
      <c r="G414" s="129" t="str">
        <f>IF($D414="","",IF(ISBLANK(VLOOKUP($B414,'Section 2'!$C$16:$N$514,COLUMNS('Section 2'!$C$13:F$13),0)),"",VLOOKUP($B414,'Section 2'!$C$16:$N$514,COLUMNS('Section 2'!$C$13:F$13),0)))</f>
        <v/>
      </c>
      <c r="H414" s="129" t="str">
        <f>IF($D414="","",IF(ISBLANK(VLOOKUP($B414,'Section 2'!$C$16:$N$514,COLUMNS('Section 2'!$C$13:G$13),0)),"",VLOOKUP($B414,'Section 2'!$C$16:$N$514,COLUMNS('Section 2'!$C$13:G$13),0)))</f>
        <v/>
      </c>
      <c r="I414" s="129" t="str">
        <f>IF($D414="","",IF(ISBLANK(VLOOKUP($B414,'Section 2'!$C$16:$N$514,COLUMNS('Section 2'!$C$13:H$13),0)),"",VLOOKUP($B414,'Section 2'!$C$16:$N$514,COLUMNS('Section 2'!$C$13:H$13),0)))</f>
        <v/>
      </c>
      <c r="J414" s="129" t="str">
        <f>IF($D414="","",IF(ISBLANK(VLOOKUP($B414,'Section 2'!$C$16:$N$514,COLUMNS('Section 2'!$C$13:I$13),0)),"",VLOOKUP($B414,'Section 2'!$C$16:$N$514,COLUMNS('Section 2'!$C$13:I$13),0)))</f>
        <v/>
      </c>
      <c r="K414" s="129" t="str">
        <f>IF($D414="","",IF(ISBLANK(VLOOKUP($B414,'Section 2'!$C$16:$N$514,COLUMNS('Section 2'!$C$13:J$13),0)),"",VLOOKUP($B414,'Section 2'!$C$16:$N$514,COLUMNS('Section 2'!$C$13:J$13),0)))</f>
        <v/>
      </c>
      <c r="L414" s="129" t="str">
        <f>IF($D414="","",IF(ISBLANK(VLOOKUP($B414,'Section 2'!$C$16:$N$514,COLUMNS('Section 2'!$C$13:K$13),0)),"",VLOOKUP($B414,'Section 2'!$C$16:$N$514,COLUMNS('Section 2'!$C$13:K$13),0)))</f>
        <v/>
      </c>
      <c r="M414" s="129" t="str">
        <f>IF($D414="","",IF(ISBLANK(VLOOKUP($B414,'Section 2'!$C$16:$N$514,COLUMNS('Section 2'!$C$13:L$13),0)),"",VLOOKUP($B414,'Section 2'!$C$16:$N$514,COLUMNS('Section 2'!$C$13:L$13),0)))</f>
        <v/>
      </c>
      <c r="N414" s="129" t="str">
        <f>IF($D414="","",IF(ISBLANK(VLOOKUP($B414,'Section 2'!$C$16:$N$514,COLUMNS('Section 2'!$C$13:M$13),0)),"",VLOOKUP($B414,'Section 2'!$C$16:$N$514,COLUMNS('Section 2'!$C$13:M$13),0)))</f>
        <v/>
      </c>
      <c r="O414" s="130" t="str">
        <f>IF($M414=Lists!$K$4,IF(ISBLANK(VLOOKUP($B414,'Section 2'!$C$16:$N$514,COLUMNS('Section 2'!$C$13:N$13),0)),"",VLOOKUP($B414,'Section 2'!$C$16:$N$514,COLUMNS('Section 2'!$C$13:N$13),0)),"")</f>
        <v/>
      </c>
      <c r="P414" s="133"/>
      <c r="Q414" s="133"/>
      <c r="R414" s="133"/>
      <c r="S414" s="133"/>
      <c r="T414" s="133"/>
      <c r="U414" s="133"/>
      <c r="V414" s="133"/>
      <c r="W414" s="133"/>
      <c r="X414" s="133"/>
      <c r="Y414" s="133"/>
      <c r="Z414" s="133"/>
      <c r="AA414" s="133"/>
      <c r="AB414" s="133"/>
      <c r="AC414" s="133"/>
      <c r="AD414" s="133"/>
      <c r="AE414" s="133"/>
      <c r="AF414" s="133"/>
      <c r="AG414" s="133"/>
      <c r="AH414" s="133"/>
      <c r="AI414" s="133"/>
      <c r="AJ414" s="133"/>
      <c r="AK414" s="133"/>
      <c r="AL414" s="133"/>
      <c r="AM414" s="133"/>
      <c r="AN414" s="133"/>
      <c r="AO414" s="133"/>
      <c r="AP414" s="133"/>
      <c r="AQ414" s="133"/>
      <c r="AR414" s="133"/>
      <c r="AS414" s="133"/>
      <c r="AT414" s="133"/>
      <c r="AU414" s="133"/>
      <c r="AV414" s="133"/>
      <c r="AW414" s="133"/>
      <c r="AX414" s="133"/>
      <c r="AY414" s="133"/>
      <c r="AZ414" s="133"/>
      <c r="BA414" s="133"/>
      <c r="BB414" s="133"/>
      <c r="BC414" s="133"/>
      <c r="BD414" s="133"/>
      <c r="BE414" s="133"/>
      <c r="BF414" s="133"/>
      <c r="BG414" s="133"/>
      <c r="BH414" s="133"/>
      <c r="BI414" s="133"/>
      <c r="BJ414" s="133"/>
      <c r="BK414" s="133"/>
      <c r="BL414" s="133"/>
      <c r="BM414" s="133"/>
      <c r="BN414" s="133"/>
      <c r="BO414" s="133"/>
      <c r="BP414" s="133"/>
      <c r="BQ414" s="133"/>
      <c r="BR414" s="133"/>
      <c r="BS414" s="133"/>
      <c r="BT414" s="133"/>
      <c r="BU414" s="133"/>
      <c r="BV414" s="133"/>
      <c r="BW414" s="133"/>
      <c r="BX414" s="133"/>
      <c r="BY414" s="133"/>
      <c r="BZ414" s="133"/>
    </row>
    <row r="415" spans="1:78" s="53" customFormat="1" ht="12.75" customHeight="1" x14ac:dyDescent="0.25">
      <c r="A415" s="53" t="str">
        <f>IF(D415="","",ROWS($A$1:A415))</f>
        <v/>
      </c>
      <c r="B415" s="56">
        <v>414</v>
      </c>
      <c r="C415" s="129" t="str">
        <f t="shared" si="6"/>
        <v/>
      </c>
      <c r="D415" s="129" t="str">
        <f>IFERROR(VLOOKUP($B415,'Section 2'!$C$16:$N$514,COLUMNS('Section 2'!$C$13:C$13),0),"")</f>
        <v/>
      </c>
      <c r="E415" s="130" t="str">
        <f>IF($D415="","",IF(ISBLANK(VLOOKUP($B415,'Section 2'!$C$16:$N$514,COLUMNS('Section 2'!$C$13:D$13),0)),"",VLOOKUP($B415,'Section 2'!$C$16:$N$514,COLUMNS('Section 2'!$C$13:D$13),0)))</f>
        <v/>
      </c>
      <c r="F415" s="129" t="str">
        <f>IF($D415="","",IF(ISBLANK(VLOOKUP($B415,'Section 2'!$C$16:$N$514,COLUMNS('Section 2'!$C$13:E$13),0)),"",VLOOKUP($B415,'Section 2'!$C$16:$N$514,COLUMNS('Section 2'!$C$13:E$13),0)))</f>
        <v/>
      </c>
      <c r="G415" s="129" t="str">
        <f>IF($D415="","",IF(ISBLANK(VLOOKUP($B415,'Section 2'!$C$16:$N$514,COLUMNS('Section 2'!$C$13:F$13),0)),"",VLOOKUP($B415,'Section 2'!$C$16:$N$514,COLUMNS('Section 2'!$C$13:F$13),0)))</f>
        <v/>
      </c>
      <c r="H415" s="129" t="str">
        <f>IF($D415="","",IF(ISBLANK(VLOOKUP($B415,'Section 2'!$C$16:$N$514,COLUMNS('Section 2'!$C$13:G$13),0)),"",VLOOKUP($B415,'Section 2'!$C$16:$N$514,COLUMNS('Section 2'!$C$13:G$13),0)))</f>
        <v/>
      </c>
      <c r="I415" s="129" t="str">
        <f>IF($D415="","",IF(ISBLANK(VLOOKUP($B415,'Section 2'!$C$16:$N$514,COLUMNS('Section 2'!$C$13:H$13),0)),"",VLOOKUP($B415,'Section 2'!$C$16:$N$514,COLUMNS('Section 2'!$C$13:H$13),0)))</f>
        <v/>
      </c>
      <c r="J415" s="129" t="str">
        <f>IF($D415="","",IF(ISBLANK(VLOOKUP($B415,'Section 2'!$C$16:$N$514,COLUMNS('Section 2'!$C$13:I$13),0)),"",VLOOKUP($B415,'Section 2'!$C$16:$N$514,COLUMNS('Section 2'!$C$13:I$13),0)))</f>
        <v/>
      </c>
      <c r="K415" s="129" t="str">
        <f>IF($D415="","",IF(ISBLANK(VLOOKUP($B415,'Section 2'!$C$16:$N$514,COLUMNS('Section 2'!$C$13:J$13),0)),"",VLOOKUP($B415,'Section 2'!$C$16:$N$514,COLUMNS('Section 2'!$C$13:J$13),0)))</f>
        <v/>
      </c>
      <c r="L415" s="129" t="str">
        <f>IF($D415="","",IF(ISBLANK(VLOOKUP($B415,'Section 2'!$C$16:$N$514,COLUMNS('Section 2'!$C$13:K$13),0)),"",VLOOKUP($B415,'Section 2'!$C$16:$N$514,COLUMNS('Section 2'!$C$13:K$13),0)))</f>
        <v/>
      </c>
      <c r="M415" s="129" t="str">
        <f>IF($D415="","",IF(ISBLANK(VLOOKUP($B415,'Section 2'!$C$16:$N$514,COLUMNS('Section 2'!$C$13:L$13),0)),"",VLOOKUP($B415,'Section 2'!$C$16:$N$514,COLUMNS('Section 2'!$C$13:L$13),0)))</f>
        <v/>
      </c>
      <c r="N415" s="129" t="str">
        <f>IF($D415="","",IF(ISBLANK(VLOOKUP($B415,'Section 2'!$C$16:$N$514,COLUMNS('Section 2'!$C$13:M$13),0)),"",VLOOKUP($B415,'Section 2'!$C$16:$N$514,COLUMNS('Section 2'!$C$13:M$13),0)))</f>
        <v/>
      </c>
      <c r="O415" s="130" t="str">
        <f>IF($M415=Lists!$K$4,IF(ISBLANK(VLOOKUP($B415,'Section 2'!$C$16:$N$514,COLUMNS('Section 2'!$C$13:N$13),0)),"",VLOOKUP($B415,'Section 2'!$C$16:$N$514,COLUMNS('Section 2'!$C$13:N$13),0)),"")</f>
        <v/>
      </c>
      <c r="P415" s="133"/>
      <c r="Q415" s="133"/>
      <c r="R415" s="133"/>
      <c r="S415" s="133"/>
      <c r="T415" s="133"/>
      <c r="U415" s="133"/>
      <c r="V415" s="133"/>
      <c r="W415" s="133"/>
      <c r="X415" s="133"/>
      <c r="Y415" s="133"/>
      <c r="Z415" s="133"/>
      <c r="AA415" s="133"/>
      <c r="AB415" s="133"/>
      <c r="AC415" s="133"/>
      <c r="AD415" s="133"/>
      <c r="AE415" s="133"/>
      <c r="AF415" s="133"/>
      <c r="AG415" s="133"/>
      <c r="AH415" s="133"/>
      <c r="AI415" s="133"/>
      <c r="AJ415" s="133"/>
      <c r="AK415" s="133"/>
      <c r="AL415" s="133"/>
      <c r="AM415" s="133"/>
      <c r="AN415" s="133"/>
      <c r="AO415" s="133"/>
      <c r="AP415" s="133"/>
      <c r="AQ415" s="133"/>
      <c r="AR415" s="133"/>
      <c r="AS415" s="133"/>
      <c r="AT415" s="133"/>
      <c r="AU415" s="133"/>
      <c r="AV415" s="133"/>
      <c r="AW415" s="133"/>
      <c r="AX415" s="133"/>
      <c r="AY415" s="133"/>
      <c r="AZ415" s="133"/>
      <c r="BA415" s="133"/>
      <c r="BB415" s="133"/>
      <c r="BC415" s="133"/>
      <c r="BD415" s="133"/>
      <c r="BE415" s="133"/>
      <c r="BF415" s="133"/>
      <c r="BG415" s="133"/>
      <c r="BH415" s="133"/>
      <c r="BI415" s="133"/>
      <c r="BJ415" s="133"/>
      <c r="BK415" s="133"/>
      <c r="BL415" s="133"/>
      <c r="BM415" s="133"/>
      <c r="BN415" s="133"/>
      <c r="BO415" s="133"/>
      <c r="BP415" s="133"/>
      <c r="BQ415" s="133"/>
      <c r="BR415" s="133"/>
      <c r="BS415" s="133"/>
      <c r="BT415" s="133"/>
      <c r="BU415" s="133"/>
      <c r="BV415" s="133"/>
      <c r="BW415" s="133"/>
      <c r="BX415" s="133"/>
      <c r="BY415" s="133"/>
      <c r="BZ415" s="133"/>
    </row>
    <row r="416" spans="1:78" s="53" customFormat="1" ht="12.75" customHeight="1" x14ac:dyDescent="0.25">
      <c r="A416" s="53" t="str">
        <f>IF(D416="","",ROWS($A$1:A416))</f>
        <v/>
      </c>
      <c r="B416" s="56">
        <v>415</v>
      </c>
      <c r="C416" s="129" t="str">
        <f t="shared" si="6"/>
        <v/>
      </c>
      <c r="D416" s="129" t="str">
        <f>IFERROR(VLOOKUP($B416,'Section 2'!$C$16:$N$514,COLUMNS('Section 2'!$C$13:C$13),0),"")</f>
        <v/>
      </c>
      <c r="E416" s="130" t="str">
        <f>IF($D416="","",IF(ISBLANK(VLOOKUP($B416,'Section 2'!$C$16:$N$514,COLUMNS('Section 2'!$C$13:D$13),0)),"",VLOOKUP($B416,'Section 2'!$C$16:$N$514,COLUMNS('Section 2'!$C$13:D$13),0)))</f>
        <v/>
      </c>
      <c r="F416" s="129" t="str">
        <f>IF($D416="","",IF(ISBLANK(VLOOKUP($B416,'Section 2'!$C$16:$N$514,COLUMNS('Section 2'!$C$13:E$13),0)),"",VLOOKUP($B416,'Section 2'!$C$16:$N$514,COLUMNS('Section 2'!$C$13:E$13),0)))</f>
        <v/>
      </c>
      <c r="G416" s="129" t="str">
        <f>IF($D416="","",IF(ISBLANK(VLOOKUP($B416,'Section 2'!$C$16:$N$514,COLUMNS('Section 2'!$C$13:F$13),0)),"",VLOOKUP($B416,'Section 2'!$C$16:$N$514,COLUMNS('Section 2'!$C$13:F$13),0)))</f>
        <v/>
      </c>
      <c r="H416" s="129" t="str">
        <f>IF($D416="","",IF(ISBLANK(VLOOKUP($B416,'Section 2'!$C$16:$N$514,COLUMNS('Section 2'!$C$13:G$13),0)),"",VLOOKUP($B416,'Section 2'!$C$16:$N$514,COLUMNS('Section 2'!$C$13:G$13),0)))</f>
        <v/>
      </c>
      <c r="I416" s="129" t="str">
        <f>IF($D416="","",IF(ISBLANK(VLOOKUP($B416,'Section 2'!$C$16:$N$514,COLUMNS('Section 2'!$C$13:H$13),0)),"",VLOOKUP($B416,'Section 2'!$C$16:$N$514,COLUMNS('Section 2'!$C$13:H$13),0)))</f>
        <v/>
      </c>
      <c r="J416" s="129" t="str">
        <f>IF($D416="","",IF(ISBLANK(VLOOKUP($B416,'Section 2'!$C$16:$N$514,COLUMNS('Section 2'!$C$13:I$13),0)),"",VLOOKUP($B416,'Section 2'!$C$16:$N$514,COLUMNS('Section 2'!$C$13:I$13),0)))</f>
        <v/>
      </c>
      <c r="K416" s="129" t="str">
        <f>IF($D416="","",IF(ISBLANK(VLOOKUP($B416,'Section 2'!$C$16:$N$514,COLUMNS('Section 2'!$C$13:J$13),0)),"",VLOOKUP($B416,'Section 2'!$C$16:$N$514,COLUMNS('Section 2'!$C$13:J$13),0)))</f>
        <v/>
      </c>
      <c r="L416" s="129" t="str">
        <f>IF($D416="","",IF(ISBLANK(VLOOKUP($B416,'Section 2'!$C$16:$N$514,COLUMNS('Section 2'!$C$13:K$13),0)),"",VLOOKUP($B416,'Section 2'!$C$16:$N$514,COLUMNS('Section 2'!$C$13:K$13),0)))</f>
        <v/>
      </c>
      <c r="M416" s="129" t="str">
        <f>IF($D416="","",IF(ISBLANK(VLOOKUP($B416,'Section 2'!$C$16:$N$514,COLUMNS('Section 2'!$C$13:L$13),0)),"",VLOOKUP($B416,'Section 2'!$C$16:$N$514,COLUMNS('Section 2'!$C$13:L$13),0)))</f>
        <v/>
      </c>
      <c r="N416" s="129" t="str">
        <f>IF($D416="","",IF(ISBLANK(VLOOKUP($B416,'Section 2'!$C$16:$N$514,COLUMNS('Section 2'!$C$13:M$13),0)),"",VLOOKUP($B416,'Section 2'!$C$16:$N$514,COLUMNS('Section 2'!$C$13:M$13),0)))</f>
        <v/>
      </c>
      <c r="O416" s="130" t="str">
        <f>IF($M416=Lists!$K$4,IF(ISBLANK(VLOOKUP($B416,'Section 2'!$C$16:$N$514,COLUMNS('Section 2'!$C$13:N$13),0)),"",VLOOKUP($B416,'Section 2'!$C$16:$N$514,COLUMNS('Section 2'!$C$13:N$13),0)),"")</f>
        <v/>
      </c>
      <c r="P416" s="133"/>
      <c r="Q416" s="133"/>
      <c r="R416" s="133"/>
      <c r="S416" s="133"/>
      <c r="T416" s="133"/>
      <c r="U416" s="133"/>
      <c r="V416" s="133"/>
      <c r="W416" s="133"/>
      <c r="X416" s="133"/>
      <c r="Y416" s="133"/>
      <c r="Z416" s="133"/>
      <c r="AA416" s="133"/>
      <c r="AB416" s="133"/>
      <c r="AC416" s="133"/>
      <c r="AD416" s="133"/>
      <c r="AE416" s="133"/>
      <c r="AF416" s="133"/>
      <c r="AG416" s="133"/>
      <c r="AH416" s="133"/>
      <c r="AI416" s="133"/>
      <c r="AJ416" s="133"/>
      <c r="AK416" s="133"/>
      <c r="AL416" s="133"/>
      <c r="AM416" s="133"/>
      <c r="AN416" s="133"/>
      <c r="AO416" s="133"/>
      <c r="AP416" s="133"/>
      <c r="AQ416" s="133"/>
      <c r="AR416" s="133"/>
      <c r="AS416" s="133"/>
      <c r="AT416" s="133"/>
      <c r="AU416" s="133"/>
      <c r="AV416" s="133"/>
      <c r="AW416" s="133"/>
      <c r="AX416" s="133"/>
      <c r="AY416" s="133"/>
      <c r="AZ416" s="133"/>
      <c r="BA416" s="133"/>
      <c r="BB416" s="133"/>
      <c r="BC416" s="133"/>
      <c r="BD416" s="133"/>
      <c r="BE416" s="133"/>
      <c r="BF416" s="133"/>
      <c r="BG416" s="133"/>
      <c r="BH416" s="133"/>
      <c r="BI416" s="133"/>
      <c r="BJ416" s="133"/>
      <c r="BK416" s="133"/>
      <c r="BL416" s="133"/>
      <c r="BM416" s="133"/>
      <c r="BN416" s="133"/>
      <c r="BO416" s="133"/>
      <c r="BP416" s="133"/>
      <c r="BQ416" s="133"/>
      <c r="BR416" s="133"/>
      <c r="BS416" s="133"/>
      <c r="BT416" s="133"/>
      <c r="BU416" s="133"/>
      <c r="BV416" s="133"/>
      <c r="BW416" s="133"/>
      <c r="BX416" s="133"/>
      <c r="BY416" s="133"/>
      <c r="BZ416" s="133"/>
    </row>
    <row r="417" spans="1:78" s="53" customFormat="1" ht="12.75" customHeight="1" x14ac:dyDescent="0.25">
      <c r="A417" s="53" t="str">
        <f>IF(D417="","",ROWS($A$1:A417))</f>
        <v/>
      </c>
      <c r="B417" s="56">
        <v>416</v>
      </c>
      <c r="C417" s="129" t="str">
        <f t="shared" si="6"/>
        <v/>
      </c>
      <c r="D417" s="129" t="str">
        <f>IFERROR(VLOOKUP($B417,'Section 2'!$C$16:$N$514,COLUMNS('Section 2'!$C$13:C$13),0),"")</f>
        <v/>
      </c>
      <c r="E417" s="130" t="str">
        <f>IF($D417="","",IF(ISBLANK(VLOOKUP($B417,'Section 2'!$C$16:$N$514,COLUMNS('Section 2'!$C$13:D$13),0)),"",VLOOKUP($B417,'Section 2'!$C$16:$N$514,COLUMNS('Section 2'!$C$13:D$13),0)))</f>
        <v/>
      </c>
      <c r="F417" s="129" t="str">
        <f>IF($D417="","",IF(ISBLANK(VLOOKUP($B417,'Section 2'!$C$16:$N$514,COLUMNS('Section 2'!$C$13:E$13),0)),"",VLOOKUP($B417,'Section 2'!$C$16:$N$514,COLUMNS('Section 2'!$C$13:E$13),0)))</f>
        <v/>
      </c>
      <c r="G417" s="129" t="str">
        <f>IF($D417="","",IF(ISBLANK(VLOOKUP($B417,'Section 2'!$C$16:$N$514,COLUMNS('Section 2'!$C$13:F$13),0)),"",VLOOKUP($B417,'Section 2'!$C$16:$N$514,COLUMNS('Section 2'!$C$13:F$13),0)))</f>
        <v/>
      </c>
      <c r="H417" s="129" t="str">
        <f>IF($D417="","",IF(ISBLANK(VLOOKUP($B417,'Section 2'!$C$16:$N$514,COLUMNS('Section 2'!$C$13:G$13),0)),"",VLOOKUP($B417,'Section 2'!$C$16:$N$514,COLUMNS('Section 2'!$C$13:G$13),0)))</f>
        <v/>
      </c>
      <c r="I417" s="129" t="str">
        <f>IF($D417="","",IF(ISBLANK(VLOOKUP($B417,'Section 2'!$C$16:$N$514,COLUMNS('Section 2'!$C$13:H$13),0)),"",VLOOKUP($B417,'Section 2'!$C$16:$N$514,COLUMNS('Section 2'!$C$13:H$13),0)))</f>
        <v/>
      </c>
      <c r="J417" s="129" t="str">
        <f>IF($D417="","",IF(ISBLANK(VLOOKUP($B417,'Section 2'!$C$16:$N$514,COLUMNS('Section 2'!$C$13:I$13),0)),"",VLOOKUP($B417,'Section 2'!$C$16:$N$514,COLUMNS('Section 2'!$C$13:I$13),0)))</f>
        <v/>
      </c>
      <c r="K417" s="129" t="str">
        <f>IF($D417="","",IF(ISBLANK(VLOOKUP($B417,'Section 2'!$C$16:$N$514,COLUMNS('Section 2'!$C$13:J$13),0)),"",VLOOKUP($B417,'Section 2'!$C$16:$N$514,COLUMNS('Section 2'!$C$13:J$13),0)))</f>
        <v/>
      </c>
      <c r="L417" s="129" t="str">
        <f>IF($D417="","",IF(ISBLANK(VLOOKUP($B417,'Section 2'!$C$16:$N$514,COLUMNS('Section 2'!$C$13:K$13),0)),"",VLOOKUP($B417,'Section 2'!$C$16:$N$514,COLUMNS('Section 2'!$C$13:K$13),0)))</f>
        <v/>
      </c>
      <c r="M417" s="129" t="str">
        <f>IF($D417="","",IF(ISBLANK(VLOOKUP($B417,'Section 2'!$C$16:$N$514,COLUMNS('Section 2'!$C$13:L$13),0)),"",VLOOKUP($B417,'Section 2'!$C$16:$N$514,COLUMNS('Section 2'!$C$13:L$13),0)))</f>
        <v/>
      </c>
      <c r="N417" s="129" t="str">
        <f>IF($D417="","",IF(ISBLANK(VLOOKUP($B417,'Section 2'!$C$16:$N$514,COLUMNS('Section 2'!$C$13:M$13),0)),"",VLOOKUP($B417,'Section 2'!$C$16:$N$514,COLUMNS('Section 2'!$C$13:M$13),0)))</f>
        <v/>
      </c>
      <c r="O417" s="130" t="str">
        <f>IF($M417=Lists!$K$4,IF(ISBLANK(VLOOKUP($B417,'Section 2'!$C$16:$N$514,COLUMNS('Section 2'!$C$13:N$13),0)),"",VLOOKUP($B417,'Section 2'!$C$16:$N$514,COLUMNS('Section 2'!$C$13:N$13),0)),"")</f>
        <v/>
      </c>
      <c r="P417" s="133"/>
      <c r="Q417" s="133"/>
      <c r="R417" s="133"/>
      <c r="S417" s="133"/>
      <c r="T417" s="133"/>
      <c r="U417" s="133"/>
      <c r="V417" s="133"/>
      <c r="W417" s="133"/>
      <c r="X417" s="133"/>
      <c r="Y417" s="133"/>
      <c r="Z417" s="133"/>
      <c r="AA417" s="133"/>
      <c r="AB417" s="133"/>
      <c r="AC417" s="133"/>
      <c r="AD417" s="133"/>
      <c r="AE417" s="133"/>
      <c r="AF417" s="133"/>
      <c r="AG417" s="133"/>
      <c r="AH417" s="133"/>
      <c r="AI417" s="133"/>
      <c r="AJ417" s="133"/>
      <c r="AK417" s="133"/>
      <c r="AL417" s="133"/>
      <c r="AM417" s="133"/>
      <c r="AN417" s="133"/>
      <c r="AO417" s="133"/>
      <c r="AP417" s="133"/>
      <c r="AQ417" s="133"/>
      <c r="AR417" s="133"/>
      <c r="AS417" s="133"/>
      <c r="AT417" s="133"/>
      <c r="AU417" s="133"/>
      <c r="AV417" s="133"/>
      <c r="AW417" s="133"/>
      <c r="AX417" s="133"/>
      <c r="AY417" s="133"/>
      <c r="AZ417" s="133"/>
      <c r="BA417" s="133"/>
      <c r="BB417" s="133"/>
      <c r="BC417" s="133"/>
      <c r="BD417" s="133"/>
      <c r="BE417" s="133"/>
      <c r="BF417" s="133"/>
      <c r="BG417" s="133"/>
      <c r="BH417" s="133"/>
      <c r="BI417" s="133"/>
      <c r="BJ417" s="133"/>
      <c r="BK417" s="133"/>
      <c r="BL417" s="133"/>
      <c r="BM417" s="133"/>
      <c r="BN417" s="133"/>
      <c r="BO417" s="133"/>
      <c r="BP417" s="133"/>
      <c r="BQ417" s="133"/>
      <c r="BR417" s="133"/>
      <c r="BS417" s="133"/>
      <c r="BT417" s="133"/>
      <c r="BU417" s="133"/>
      <c r="BV417" s="133"/>
      <c r="BW417" s="133"/>
      <c r="BX417" s="133"/>
      <c r="BY417" s="133"/>
      <c r="BZ417" s="133"/>
    </row>
    <row r="418" spans="1:78" s="53" customFormat="1" ht="12.75" customHeight="1" x14ac:dyDescent="0.25">
      <c r="A418" s="53" t="str">
        <f>IF(D418="","",ROWS($A$1:A418))</f>
        <v/>
      </c>
      <c r="B418" s="56">
        <v>417</v>
      </c>
      <c r="C418" s="129" t="str">
        <f t="shared" si="6"/>
        <v/>
      </c>
      <c r="D418" s="129" t="str">
        <f>IFERROR(VLOOKUP($B418,'Section 2'!$C$16:$N$514,COLUMNS('Section 2'!$C$13:C$13),0),"")</f>
        <v/>
      </c>
      <c r="E418" s="130" t="str">
        <f>IF($D418="","",IF(ISBLANK(VLOOKUP($B418,'Section 2'!$C$16:$N$514,COLUMNS('Section 2'!$C$13:D$13),0)),"",VLOOKUP($B418,'Section 2'!$C$16:$N$514,COLUMNS('Section 2'!$C$13:D$13),0)))</f>
        <v/>
      </c>
      <c r="F418" s="129" t="str">
        <f>IF($D418="","",IF(ISBLANK(VLOOKUP($B418,'Section 2'!$C$16:$N$514,COLUMNS('Section 2'!$C$13:E$13),0)),"",VLOOKUP($B418,'Section 2'!$C$16:$N$514,COLUMNS('Section 2'!$C$13:E$13),0)))</f>
        <v/>
      </c>
      <c r="G418" s="129" t="str">
        <f>IF($D418="","",IF(ISBLANK(VLOOKUP($B418,'Section 2'!$C$16:$N$514,COLUMNS('Section 2'!$C$13:F$13),0)),"",VLOOKUP($B418,'Section 2'!$C$16:$N$514,COLUMNS('Section 2'!$C$13:F$13),0)))</f>
        <v/>
      </c>
      <c r="H418" s="129" t="str">
        <f>IF($D418="","",IF(ISBLANK(VLOOKUP($B418,'Section 2'!$C$16:$N$514,COLUMNS('Section 2'!$C$13:G$13),0)),"",VLOOKUP($B418,'Section 2'!$C$16:$N$514,COLUMNS('Section 2'!$C$13:G$13),0)))</f>
        <v/>
      </c>
      <c r="I418" s="129" t="str">
        <f>IF($D418="","",IF(ISBLANK(VLOOKUP($B418,'Section 2'!$C$16:$N$514,COLUMNS('Section 2'!$C$13:H$13),0)),"",VLOOKUP($B418,'Section 2'!$C$16:$N$514,COLUMNS('Section 2'!$C$13:H$13),0)))</f>
        <v/>
      </c>
      <c r="J418" s="129" t="str">
        <f>IF($D418="","",IF(ISBLANK(VLOOKUP($B418,'Section 2'!$C$16:$N$514,COLUMNS('Section 2'!$C$13:I$13),0)),"",VLOOKUP($B418,'Section 2'!$C$16:$N$514,COLUMNS('Section 2'!$C$13:I$13),0)))</f>
        <v/>
      </c>
      <c r="K418" s="129" t="str">
        <f>IF($D418="","",IF(ISBLANK(VLOOKUP($B418,'Section 2'!$C$16:$N$514,COLUMNS('Section 2'!$C$13:J$13),0)),"",VLOOKUP($B418,'Section 2'!$C$16:$N$514,COLUMNS('Section 2'!$C$13:J$13),0)))</f>
        <v/>
      </c>
      <c r="L418" s="129" t="str">
        <f>IF($D418="","",IF(ISBLANK(VLOOKUP($B418,'Section 2'!$C$16:$N$514,COLUMNS('Section 2'!$C$13:K$13),0)),"",VLOOKUP($B418,'Section 2'!$C$16:$N$514,COLUMNS('Section 2'!$C$13:K$13),0)))</f>
        <v/>
      </c>
      <c r="M418" s="129" t="str">
        <f>IF($D418="","",IF(ISBLANK(VLOOKUP($B418,'Section 2'!$C$16:$N$514,COLUMNS('Section 2'!$C$13:L$13),0)),"",VLOOKUP($B418,'Section 2'!$C$16:$N$514,COLUMNS('Section 2'!$C$13:L$13),0)))</f>
        <v/>
      </c>
      <c r="N418" s="129" t="str">
        <f>IF($D418="","",IF(ISBLANK(VLOOKUP($B418,'Section 2'!$C$16:$N$514,COLUMNS('Section 2'!$C$13:M$13),0)),"",VLOOKUP($B418,'Section 2'!$C$16:$N$514,COLUMNS('Section 2'!$C$13:M$13),0)))</f>
        <v/>
      </c>
      <c r="O418" s="130" t="str">
        <f>IF($M418=Lists!$K$4,IF(ISBLANK(VLOOKUP($B418,'Section 2'!$C$16:$N$514,COLUMNS('Section 2'!$C$13:N$13),0)),"",VLOOKUP($B418,'Section 2'!$C$16:$N$514,COLUMNS('Section 2'!$C$13:N$13),0)),"")</f>
        <v/>
      </c>
      <c r="P418" s="133"/>
      <c r="Q418" s="133"/>
      <c r="R418" s="133"/>
      <c r="S418" s="133"/>
      <c r="T418" s="133"/>
      <c r="U418" s="133"/>
      <c r="V418" s="133"/>
      <c r="W418" s="133"/>
      <c r="X418" s="133"/>
      <c r="Y418" s="133"/>
      <c r="Z418" s="133"/>
      <c r="AA418" s="133"/>
      <c r="AB418" s="133"/>
      <c r="AC418" s="133"/>
      <c r="AD418" s="133"/>
      <c r="AE418" s="133"/>
      <c r="AF418" s="133"/>
      <c r="AG418" s="133"/>
      <c r="AH418" s="133"/>
      <c r="AI418" s="133"/>
      <c r="AJ418" s="133"/>
      <c r="AK418" s="133"/>
      <c r="AL418" s="133"/>
      <c r="AM418" s="133"/>
      <c r="AN418" s="133"/>
      <c r="AO418" s="133"/>
      <c r="AP418" s="133"/>
      <c r="AQ418" s="133"/>
      <c r="AR418" s="133"/>
      <c r="AS418" s="133"/>
      <c r="AT418" s="133"/>
      <c r="AU418" s="133"/>
      <c r="AV418" s="133"/>
      <c r="AW418" s="133"/>
      <c r="AX418" s="133"/>
      <c r="AY418" s="133"/>
      <c r="AZ418" s="133"/>
      <c r="BA418" s="133"/>
      <c r="BB418" s="133"/>
      <c r="BC418" s="133"/>
      <c r="BD418" s="133"/>
      <c r="BE418" s="133"/>
      <c r="BF418" s="133"/>
      <c r="BG418" s="133"/>
      <c r="BH418" s="133"/>
      <c r="BI418" s="133"/>
      <c r="BJ418" s="133"/>
      <c r="BK418" s="133"/>
      <c r="BL418" s="133"/>
      <c r="BM418" s="133"/>
      <c r="BN418" s="133"/>
      <c r="BO418" s="133"/>
      <c r="BP418" s="133"/>
      <c r="BQ418" s="133"/>
      <c r="BR418" s="133"/>
      <c r="BS418" s="133"/>
      <c r="BT418" s="133"/>
      <c r="BU418" s="133"/>
      <c r="BV418" s="133"/>
      <c r="BW418" s="133"/>
      <c r="BX418" s="133"/>
      <c r="BY418" s="133"/>
      <c r="BZ418" s="133"/>
    </row>
    <row r="419" spans="1:78" s="53" customFormat="1" ht="12.75" customHeight="1" x14ac:dyDescent="0.25">
      <c r="A419" s="53" t="str">
        <f>IF(D419="","",ROWS($A$1:A419))</f>
        <v/>
      </c>
      <c r="B419" s="56">
        <v>418</v>
      </c>
      <c r="C419" s="129" t="str">
        <f t="shared" si="6"/>
        <v/>
      </c>
      <c r="D419" s="129" t="str">
        <f>IFERROR(VLOOKUP($B419,'Section 2'!$C$16:$N$514,COLUMNS('Section 2'!$C$13:C$13),0),"")</f>
        <v/>
      </c>
      <c r="E419" s="130" t="str">
        <f>IF($D419="","",IF(ISBLANK(VLOOKUP($B419,'Section 2'!$C$16:$N$514,COLUMNS('Section 2'!$C$13:D$13),0)),"",VLOOKUP($B419,'Section 2'!$C$16:$N$514,COLUMNS('Section 2'!$C$13:D$13),0)))</f>
        <v/>
      </c>
      <c r="F419" s="129" t="str">
        <f>IF($D419="","",IF(ISBLANK(VLOOKUP($B419,'Section 2'!$C$16:$N$514,COLUMNS('Section 2'!$C$13:E$13),0)),"",VLOOKUP($B419,'Section 2'!$C$16:$N$514,COLUMNS('Section 2'!$C$13:E$13),0)))</f>
        <v/>
      </c>
      <c r="G419" s="129" t="str">
        <f>IF($D419="","",IF(ISBLANK(VLOOKUP($B419,'Section 2'!$C$16:$N$514,COLUMNS('Section 2'!$C$13:F$13),0)),"",VLOOKUP($B419,'Section 2'!$C$16:$N$514,COLUMNS('Section 2'!$C$13:F$13),0)))</f>
        <v/>
      </c>
      <c r="H419" s="129" t="str">
        <f>IF($D419="","",IF(ISBLANK(VLOOKUP($B419,'Section 2'!$C$16:$N$514,COLUMNS('Section 2'!$C$13:G$13),0)),"",VLOOKUP($B419,'Section 2'!$C$16:$N$514,COLUMNS('Section 2'!$C$13:G$13),0)))</f>
        <v/>
      </c>
      <c r="I419" s="129" t="str">
        <f>IF($D419="","",IF(ISBLANK(VLOOKUP($B419,'Section 2'!$C$16:$N$514,COLUMNS('Section 2'!$C$13:H$13),0)),"",VLOOKUP($B419,'Section 2'!$C$16:$N$514,COLUMNS('Section 2'!$C$13:H$13),0)))</f>
        <v/>
      </c>
      <c r="J419" s="129" t="str">
        <f>IF($D419="","",IF(ISBLANK(VLOOKUP($B419,'Section 2'!$C$16:$N$514,COLUMNS('Section 2'!$C$13:I$13),0)),"",VLOOKUP($B419,'Section 2'!$C$16:$N$514,COLUMNS('Section 2'!$C$13:I$13),0)))</f>
        <v/>
      </c>
      <c r="K419" s="129" t="str">
        <f>IF($D419="","",IF(ISBLANK(VLOOKUP($B419,'Section 2'!$C$16:$N$514,COLUMNS('Section 2'!$C$13:J$13),0)),"",VLOOKUP($B419,'Section 2'!$C$16:$N$514,COLUMNS('Section 2'!$C$13:J$13),0)))</f>
        <v/>
      </c>
      <c r="L419" s="129" t="str">
        <f>IF($D419="","",IF(ISBLANK(VLOOKUP($B419,'Section 2'!$C$16:$N$514,COLUMNS('Section 2'!$C$13:K$13),0)),"",VLOOKUP($B419,'Section 2'!$C$16:$N$514,COLUMNS('Section 2'!$C$13:K$13),0)))</f>
        <v/>
      </c>
      <c r="M419" s="129" t="str">
        <f>IF($D419="","",IF(ISBLANK(VLOOKUP($B419,'Section 2'!$C$16:$N$514,COLUMNS('Section 2'!$C$13:L$13),0)),"",VLOOKUP($B419,'Section 2'!$C$16:$N$514,COLUMNS('Section 2'!$C$13:L$13),0)))</f>
        <v/>
      </c>
      <c r="N419" s="129" t="str">
        <f>IF($D419="","",IF(ISBLANK(VLOOKUP($B419,'Section 2'!$C$16:$N$514,COLUMNS('Section 2'!$C$13:M$13),0)),"",VLOOKUP($B419,'Section 2'!$C$16:$N$514,COLUMNS('Section 2'!$C$13:M$13),0)))</f>
        <v/>
      </c>
      <c r="O419" s="130" t="str">
        <f>IF($M419=Lists!$K$4,IF(ISBLANK(VLOOKUP($B419,'Section 2'!$C$16:$N$514,COLUMNS('Section 2'!$C$13:N$13),0)),"",VLOOKUP($B419,'Section 2'!$C$16:$N$514,COLUMNS('Section 2'!$C$13:N$13),0)),"")</f>
        <v/>
      </c>
      <c r="P419" s="133"/>
      <c r="Q419" s="133"/>
      <c r="R419" s="133"/>
      <c r="S419" s="133"/>
      <c r="T419" s="133"/>
      <c r="U419" s="133"/>
      <c r="V419" s="133"/>
      <c r="W419" s="133"/>
      <c r="X419" s="133"/>
      <c r="Y419" s="133"/>
      <c r="Z419" s="133"/>
      <c r="AA419" s="133"/>
      <c r="AB419" s="133"/>
      <c r="AC419" s="133"/>
      <c r="AD419" s="133"/>
      <c r="AE419" s="133"/>
      <c r="AF419" s="133"/>
      <c r="AG419" s="133"/>
      <c r="AH419" s="133"/>
      <c r="AI419" s="133"/>
      <c r="AJ419" s="133"/>
      <c r="AK419" s="133"/>
      <c r="AL419" s="133"/>
      <c r="AM419" s="133"/>
      <c r="AN419" s="133"/>
      <c r="AO419" s="133"/>
      <c r="AP419" s="133"/>
      <c r="AQ419" s="133"/>
      <c r="AR419" s="133"/>
      <c r="AS419" s="133"/>
      <c r="AT419" s="133"/>
      <c r="AU419" s="133"/>
      <c r="AV419" s="133"/>
      <c r="AW419" s="133"/>
      <c r="AX419" s="133"/>
      <c r="AY419" s="133"/>
      <c r="AZ419" s="133"/>
      <c r="BA419" s="133"/>
      <c r="BB419" s="133"/>
      <c r="BC419" s="133"/>
      <c r="BD419" s="133"/>
      <c r="BE419" s="133"/>
      <c r="BF419" s="133"/>
      <c r="BG419" s="133"/>
      <c r="BH419" s="133"/>
      <c r="BI419" s="133"/>
      <c r="BJ419" s="133"/>
      <c r="BK419" s="133"/>
      <c r="BL419" s="133"/>
      <c r="BM419" s="133"/>
      <c r="BN419" s="133"/>
      <c r="BO419" s="133"/>
      <c r="BP419" s="133"/>
      <c r="BQ419" s="133"/>
      <c r="BR419" s="133"/>
      <c r="BS419" s="133"/>
      <c r="BT419" s="133"/>
      <c r="BU419" s="133"/>
      <c r="BV419" s="133"/>
      <c r="BW419" s="133"/>
      <c r="BX419" s="133"/>
      <c r="BY419" s="133"/>
      <c r="BZ419" s="133"/>
    </row>
    <row r="420" spans="1:78" s="53" customFormat="1" ht="12.75" customHeight="1" x14ac:dyDescent="0.25">
      <c r="A420" s="53" t="str">
        <f>IF(D420="","",ROWS($A$1:A420))</f>
        <v/>
      </c>
      <c r="B420" s="56">
        <v>419</v>
      </c>
      <c r="C420" s="129" t="str">
        <f t="shared" si="6"/>
        <v/>
      </c>
      <c r="D420" s="129" t="str">
        <f>IFERROR(VLOOKUP($B420,'Section 2'!$C$16:$N$514,COLUMNS('Section 2'!$C$13:C$13),0),"")</f>
        <v/>
      </c>
      <c r="E420" s="130" t="str">
        <f>IF($D420="","",IF(ISBLANK(VLOOKUP($B420,'Section 2'!$C$16:$N$514,COLUMNS('Section 2'!$C$13:D$13),0)),"",VLOOKUP($B420,'Section 2'!$C$16:$N$514,COLUMNS('Section 2'!$C$13:D$13),0)))</f>
        <v/>
      </c>
      <c r="F420" s="129" t="str">
        <f>IF($D420="","",IF(ISBLANK(VLOOKUP($B420,'Section 2'!$C$16:$N$514,COLUMNS('Section 2'!$C$13:E$13),0)),"",VLOOKUP($B420,'Section 2'!$C$16:$N$514,COLUMNS('Section 2'!$C$13:E$13),0)))</f>
        <v/>
      </c>
      <c r="G420" s="129" t="str">
        <f>IF($D420="","",IF(ISBLANK(VLOOKUP($B420,'Section 2'!$C$16:$N$514,COLUMNS('Section 2'!$C$13:F$13),0)),"",VLOOKUP($B420,'Section 2'!$C$16:$N$514,COLUMNS('Section 2'!$C$13:F$13),0)))</f>
        <v/>
      </c>
      <c r="H420" s="129" t="str">
        <f>IF($D420="","",IF(ISBLANK(VLOOKUP($B420,'Section 2'!$C$16:$N$514,COLUMNS('Section 2'!$C$13:G$13),0)),"",VLOOKUP($B420,'Section 2'!$C$16:$N$514,COLUMNS('Section 2'!$C$13:G$13),0)))</f>
        <v/>
      </c>
      <c r="I420" s="129" t="str">
        <f>IF($D420="","",IF(ISBLANK(VLOOKUP($B420,'Section 2'!$C$16:$N$514,COLUMNS('Section 2'!$C$13:H$13),0)),"",VLOOKUP($B420,'Section 2'!$C$16:$N$514,COLUMNS('Section 2'!$C$13:H$13),0)))</f>
        <v/>
      </c>
      <c r="J420" s="129" t="str">
        <f>IF($D420="","",IF(ISBLANK(VLOOKUP($B420,'Section 2'!$C$16:$N$514,COLUMNS('Section 2'!$C$13:I$13),0)),"",VLOOKUP($B420,'Section 2'!$C$16:$N$514,COLUMNS('Section 2'!$C$13:I$13),0)))</f>
        <v/>
      </c>
      <c r="K420" s="129" t="str">
        <f>IF($D420="","",IF(ISBLANK(VLOOKUP($B420,'Section 2'!$C$16:$N$514,COLUMNS('Section 2'!$C$13:J$13),0)),"",VLOOKUP($B420,'Section 2'!$C$16:$N$514,COLUMNS('Section 2'!$C$13:J$13),0)))</f>
        <v/>
      </c>
      <c r="L420" s="129" t="str">
        <f>IF($D420="","",IF(ISBLANK(VLOOKUP($B420,'Section 2'!$C$16:$N$514,COLUMNS('Section 2'!$C$13:K$13),0)),"",VLOOKUP($B420,'Section 2'!$C$16:$N$514,COLUMNS('Section 2'!$C$13:K$13),0)))</f>
        <v/>
      </c>
      <c r="M420" s="129" t="str">
        <f>IF($D420="","",IF(ISBLANK(VLOOKUP($B420,'Section 2'!$C$16:$N$514,COLUMNS('Section 2'!$C$13:L$13),0)),"",VLOOKUP($B420,'Section 2'!$C$16:$N$514,COLUMNS('Section 2'!$C$13:L$13),0)))</f>
        <v/>
      </c>
      <c r="N420" s="129" t="str">
        <f>IF($D420="","",IF(ISBLANK(VLOOKUP($B420,'Section 2'!$C$16:$N$514,COLUMNS('Section 2'!$C$13:M$13),0)),"",VLOOKUP($B420,'Section 2'!$C$16:$N$514,COLUMNS('Section 2'!$C$13:M$13),0)))</f>
        <v/>
      </c>
      <c r="O420" s="130" t="str">
        <f>IF($M420=Lists!$K$4,IF(ISBLANK(VLOOKUP($B420,'Section 2'!$C$16:$N$514,COLUMNS('Section 2'!$C$13:N$13),0)),"",VLOOKUP($B420,'Section 2'!$C$16:$N$514,COLUMNS('Section 2'!$C$13:N$13),0)),"")</f>
        <v/>
      </c>
      <c r="P420" s="133"/>
      <c r="Q420" s="133"/>
      <c r="R420" s="133"/>
      <c r="S420" s="133"/>
      <c r="T420" s="133"/>
      <c r="U420" s="133"/>
      <c r="V420" s="133"/>
      <c r="W420" s="133"/>
      <c r="X420" s="133"/>
      <c r="Y420" s="133"/>
      <c r="Z420" s="133"/>
      <c r="AA420" s="133"/>
      <c r="AB420" s="133"/>
      <c r="AC420" s="133"/>
      <c r="AD420" s="133"/>
      <c r="AE420" s="133"/>
      <c r="AF420" s="133"/>
      <c r="AG420" s="133"/>
      <c r="AH420" s="133"/>
      <c r="AI420" s="133"/>
      <c r="AJ420" s="133"/>
      <c r="AK420" s="133"/>
      <c r="AL420" s="133"/>
      <c r="AM420" s="133"/>
      <c r="AN420" s="133"/>
      <c r="AO420" s="133"/>
      <c r="AP420" s="133"/>
      <c r="AQ420" s="133"/>
      <c r="AR420" s="133"/>
      <c r="AS420" s="133"/>
      <c r="AT420" s="133"/>
      <c r="AU420" s="133"/>
      <c r="AV420" s="133"/>
      <c r="AW420" s="133"/>
      <c r="AX420" s="133"/>
      <c r="AY420" s="133"/>
      <c r="AZ420" s="133"/>
      <c r="BA420" s="133"/>
      <c r="BB420" s="133"/>
      <c r="BC420" s="133"/>
      <c r="BD420" s="133"/>
      <c r="BE420" s="133"/>
      <c r="BF420" s="133"/>
      <c r="BG420" s="133"/>
      <c r="BH420" s="133"/>
      <c r="BI420" s="133"/>
      <c r="BJ420" s="133"/>
      <c r="BK420" s="133"/>
      <c r="BL420" s="133"/>
      <c r="BM420" s="133"/>
      <c r="BN420" s="133"/>
      <c r="BO420" s="133"/>
      <c r="BP420" s="133"/>
      <c r="BQ420" s="133"/>
      <c r="BR420" s="133"/>
      <c r="BS420" s="133"/>
      <c r="BT420" s="133"/>
      <c r="BU420" s="133"/>
      <c r="BV420" s="133"/>
      <c r="BW420" s="133"/>
      <c r="BX420" s="133"/>
      <c r="BY420" s="133"/>
      <c r="BZ420" s="133"/>
    </row>
    <row r="421" spans="1:78" s="53" customFormat="1" ht="12.75" customHeight="1" x14ac:dyDescent="0.25">
      <c r="A421" s="53" t="str">
        <f>IF(D421="","",ROWS($A$1:A421))</f>
        <v/>
      </c>
      <c r="B421" s="56">
        <v>420</v>
      </c>
      <c r="C421" s="129" t="str">
        <f t="shared" si="6"/>
        <v/>
      </c>
      <c r="D421" s="129" t="str">
        <f>IFERROR(VLOOKUP($B421,'Section 2'!$C$16:$N$514,COLUMNS('Section 2'!$C$13:C$13),0),"")</f>
        <v/>
      </c>
      <c r="E421" s="130" t="str">
        <f>IF($D421="","",IF(ISBLANK(VLOOKUP($B421,'Section 2'!$C$16:$N$514,COLUMNS('Section 2'!$C$13:D$13),0)),"",VLOOKUP($B421,'Section 2'!$C$16:$N$514,COLUMNS('Section 2'!$C$13:D$13),0)))</f>
        <v/>
      </c>
      <c r="F421" s="129" t="str">
        <f>IF($D421="","",IF(ISBLANK(VLOOKUP($B421,'Section 2'!$C$16:$N$514,COLUMNS('Section 2'!$C$13:E$13),0)),"",VLOOKUP($B421,'Section 2'!$C$16:$N$514,COLUMNS('Section 2'!$C$13:E$13),0)))</f>
        <v/>
      </c>
      <c r="G421" s="129" t="str">
        <f>IF($D421="","",IF(ISBLANK(VLOOKUP($B421,'Section 2'!$C$16:$N$514,COLUMNS('Section 2'!$C$13:F$13),0)),"",VLOOKUP($B421,'Section 2'!$C$16:$N$514,COLUMNS('Section 2'!$C$13:F$13),0)))</f>
        <v/>
      </c>
      <c r="H421" s="129" t="str">
        <f>IF($D421="","",IF(ISBLANK(VLOOKUP($B421,'Section 2'!$C$16:$N$514,COLUMNS('Section 2'!$C$13:G$13),0)),"",VLOOKUP($B421,'Section 2'!$C$16:$N$514,COLUMNS('Section 2'!$C$13:G$13),0)))</f>
        <v/>
      </c>
      <c r="I421" s="129" t="str">
        <f>IF($D421="","",IF(ISBLANK(VLOOKUP($B421,'Section 2'!$C$16:$N$514,COLUMNS('Section 2'!$C$13:H$13),0)),"",VLOOKUP($B421,'Section 2'!$C$16:$N$514,COLUMNS('Section 2'!$C$13:H$13),0)))</f>
        <v/>
      </c>
      <c r="J421" s="129" t="str">
        <f>IF($D421="","",IF(ISBLANK(VLOOKUP($B421,'Section 2'!$C$16:$N$514,COLUMNS('Section 2'!$C$13:I$13),0)),"",VLOOKUP($B421,'Section 2'!$C$16:$N$514,COLUMNS('Section 2'!$C$13:I$13),0)))</f>
        <v/>
      </c>
      <c r="K421" s="129" t="str">
        <f>IF($D421="","",IF(ISBLANK(VLOOKUP($B421,'Section 2'!$C$16:$N$514,COLUMNS('Section 2'!$C$13:J$13),0)),"",VLOOKUP($B421,'Section 2'!$C$16:$N$514,COLUMNS('Section 2'!$C$13:J$13),0)))</f>
        <v/>
      </c>
      <c r="L421" s="129" t="str">
        <f>IF($D421="","",IF(ISBLANK(VLOOKUP($B421,'Section 2'!$C$16:$N$514,COLUMNS('Section 2'!$C$13:K$13),0)),"",VLOOKUP($B421,'Section 2'!$C$16:$N$514,COLUMNS('Section 2'!$C$13:K$13),0)))</f>
        <v/>
      </c>
      <c r="M421" s="129" t="str">
        <f>IF($D421="","",IF(ISBLANK(VLOOKUP($B421,'Section 2'!$C$16:$N$514,COLUMNS('Section 2'!$C$13:L$13),0)),"",VLOOKUP($B421,'Section 2'!$C$16:$N$514,COLUMNS('Section 2'!$C$13:L$13),0)))</f>
        <v/>
      </c>
      <c r="N421" s="129" t="str">
        <f>IF($D421="","",IF(ISBLANK(VLOOKUP($B421,'Section 2'!$C$16:$N$514,COLUMNS('Section 2'!$C$13:M$13),0)),"",VLOOKUP($B421,'Section 2'!$C$16:$N$514,COLUMNS('Section 2'!$C$13:M$13),0)))</f>
        <v/>
      </c>
      <c r="O421" s="130" t="str">
        <f>IF($M421=Lists!$K$4,IF(ISBLANK(VLOOKUP($B421,'Section 2'!$C$16:$N$514,COLUMNS('Section 2'!$C$13:N$13),0)),"",VLOOKUP($B421,'Section 2'!$C$16:$N$514,COLUMNS('Section 2'!$C$13:N$13),0)),"")</f>
        <v/>
      </c>
      <c r="P421" s="133"/>
      <c r="Q421" s="133"/>
      <c r="R421" s="133"/>
      <c r="S421" s="133"/>
      <c r="T421" s="133"/>
      <c r="U421" s="133"/>
      <c r="V421" s="133"/>
      <c r="W421" s="133"/>
      <c r="X421" s="133"/>
      <c r="Y421" s="133"/>
      <c r="Z421" s="133"/>
      <c r="AA421" s="133"/>
      <c r="AB421" s="133"/>
      <c r="AC421" s="133"/>
      <c r="AD421" s="133"/>
      <c r="AE421" s="133"/>
      <c r="AF421" s="133"/>
      <c r="AG421" s="133"/>
      <c r="AH421" s="133"/>
      <c r="AI421" s="133"/>
      <c r="AJ421" s="133"/>
      <c r="AK421" s="133"/>
      <c r="AL421" s="133"/>
      <c r="AM421" s="133"/>
      <c r="AN421" s="133"/>
      <c r="AO421" s="133"/>
      <c r="AP421" s="133"/>
      <c r="AQ421" s="133"/>
      <c r="AR421" s="133"/>
      <c r="AS421" s="133"/>
      <c r="AT421" s="133"/>
      <c r="AU421" s="133"/>
      <c r="AV421" s="133"/>
      <c r="AW421" s="133"/>
      <c r="AX421" s="133"/>
      <c r="AY421" s="133"/>
      <c r="AZ421" s="133"/>
      <c r="BA421" s="133"/>
      <c r="BB421" s="133"/>
      <c r="BC421" s="133"/>
      <c r="BD421" s="133"/>
      <c r="BE421" s="133"/>
      <c r="BF421" s="133"/>
      <c r="BG421" s="133"/>
      <c r="BH421" s="133"/>
      <c r="BI421" s="133"/>
      <c r="BJ421" s="133"/>
      <c r="BK421" s="133"/>
      <c r="BL421" s="133"/>
      <c r="BM421" s="133"/>
      <c r="BN421" s="133"/>
      <c r="BO421" s="133"/>
      <c r="BP421" s="133"/>
      <c r="BQ421" s="133"/>
      <c r="BR421" s="133"/>
      <c r="BS421" s="133"/>
      <c r="BT421" s="133"/>
      <c r="BU421" s="133"/>
      <c r="BV421" s="133"/>
      <c r="BW421" s="133"/>
      <c r="BX421" s="133"/>
      <c r="BY421" s="133"/>
      <c r="BZ421" s="133"/>
    </row>
    <row r="422" spans="1:78" s="53" customFormat="1" ht="12.75" customHeight="1" x14ac:dyDescent="0.25">
      <c r="A422" s="53" t="str">
        <f>IF(D422="","",ROWS($A$1:A422))</f>
        <v/>
      </c>
      <c r="B422" s="56">
        <v>421</v>
      </c>
      <c r="C422" s="129" t="str">
        <f t="shared" si="6"/>
        <v/>
      </c>
      <c r="D422" s="129" t="str">
        <f>IFERROR(VLOOKUP($B422,'Section 2'!$C$16:$N$514,COLUMNS('Section 2'!$C$13:C$13),0),"")</f>
        <v/>
      </c>
      <c r="E422" s="130" t="str">
        <f>IF($D422="","",IF(ISBLANK(VLOOKUP($B422,'Section 2'!$C$16:$N$514,COLUMNS('Section 2'!$C$13:D$13),0)),"",VLOOKUP($B422,'Section 2'!$C$16:$N$514,COLUMNS('Section 2'!$C$13:D$13),0)))</f>
        <v/>
      </c>
      <c r="F422" s="129" t="str">
        <f>IF($D422="","",IF(ISBLANK(VLOOKUP($B422,'Section 2'!$C$16:$N$514,COLUMNS('Section 2'!$C$13:E$13),0)),"",VLOOKUP($B422,'Section 2'!$C$16:$N$514,COLUMNS('Section 2'!$C$13:E$13),0)))</f>
        <v/>
      </c>
      <c r="G422" s="129" t="str">
        <f>IF($D422="","",IF(ISBLANK(VLOOKUP($B422,'Section 2'!$C$16:$N$514,COLUMNS('Section 2'!$C$13:F$13),0)),"",VLOOKUP($B422,'Section 2'!$C$16:$N$514,COLUMNS('Section 2'!$C$13:F$13),0)))</f>
        <v/>
      </c>
      <c r="H422" s="129" t="str">
        <f>IF($D422="","",IF(ISBLANK(VLOOKUP($B422,'Section 2'!$C$16:$N$514,COLUMNS('Section 2'!$C$13:G$13),0)),"",VLOOKUP($B422,'Section 2'!$C$16:$N$514,COLUMNS('Section 2'!$C$13:G$13),0)))</f>
        <v/>
      </c>
      <c r="I422" s="129" t="str">
        <f>IF($D422="","",IF(ISBLANK(VLOOKUP($B422,'Section 2'!$C$16:$N$514,COLUMNS('Section 2'!$C$13:H$13),0)),"",VLOOKUP($B422,'Section 2'!$C$16:$N$514,COLUMNS('Section 2'!$C$13:H$13),0)))</f>
        <v/>
      </c>
      <c r="J422" s="129" t="str">
        <f>IF($D422="","",IF(ISBLANK(VLOOKUP($B422,'Section 2'!$C$16:$N$514,COLUMNS('Section 2'!$C$13:I$13),0)),"",VLOOKUP($B422,'Section 2'!$C$16:$N$514,COLUMNS('Section 2'!$C$13:I$13),0)))</f>
        <v/>
      </c>
      <c r="K422" s="129" t="str">
        <f>IF($D422="","",IF(ISBLANK(VLOOKUP($B422,'Section 2'!$C$16:$N$514,COLUMNS('Section 2'!$C$13:J$13),0)),"",VLOOKUP($B422,'Section 2'!$C$16:$N$514,COLUMNS('Section 2'!$C$13:J$13),0)))</f>
        <v/>
      </c>
      <c r="L422" s="129" t="str">
        <f>IF($D422="","",IF(ISBLANK(VLOOKUP($B422,'Section 2'!$C$16:$N$514,COLUMNS('Section 2'!$C$13:K$13),0)),"",VLOOKUP($B422,'Section 2'!$C$16:$N$514,COLUMNS('Section 2'!$C$13:K$13),0)))</f>
        <v/>
      </c>
      <c r="M422" s="129" t="str">
        <f>IF($D422="","",IF(ISBLANK(VLOOKUP($B422,'Section 2'!$C$16:$N$514,COLUMNS('Section 2'!$C$13:L$13),0)),"",VLOOKUP($B422,'Section 2'!$C$16:$N$514,COLUMNS('Section 2'!$C$13:L$13),0)))</f>
        <v/>
      </c>
      <c r="N422" s="129" t="str">
        <f>IF($D422="","",IF(ISBLANK(VLOOKUP($B422,'Section 2'!$C$16:$N$514,COLUMNS('Section 2'!$C$13:M$13),0)),"",VLOOKUP($B422,'Section 2'!$C$16:$N$514,COLUMNS('Section 2'!$C$13:M$13),0)))</f>
        <v/>
      </c>
      <c r="O422" s="130" t="str">
        <f>IF($M422=Lists!$K$4,IF(ISBLANK(VLOOKUP($B422,'Section 2'!$C$16:$N$514,COLUMNS('Section 2'!$C$13:N$13),0)),"",VLOOKUP($B422,'Section 2'!$C$16:$N$514,COLUMNS('Section 2'!$C$13:N$13),0)),"")</f>
        <v/>
      </c>
      <c r="P422" s="133"/>
      <c r="Q422" s="133"/>
      <c r="R422" s="133"/>
      <c r="S422" s="133"/>
      <c r="T422" s="133"/>
      <c r="U422" s="133"/>
      <c r="V422" s="133"/>
      <c r="W422" s="133"/>
      <c r="X422" s="133"/>
      <c r="Y422" s="133"/>
      <c r="Z422" s="133"/>
      <c r="AA422" s="133"/>
      <c r="AB422" s="133"/>
      <c r="AC422" s="133"/>
      <c r="AD422" s="133"/>
      <c r="AE422" s="133"/>
      <c r="AF422" s="133"/>
      <c r="AG422" s="133"/>
      <c r="AH422" s="133"/>
      <c r="AI422" s="133"/>
      <c r="AJ422" s="133"/>
      <c r="AK422" s="133"/>
      <c r="AL422" s="133"/>
      <c r="AM422" s="133"/>
      <c r="AN422" s="133"/>
      <c r="AO422" s="133"/>
      <c r="AP422" s="133"/>
      <c r="AQ422" s="133"/>
      <c r="AR422" s="133"/>
      <c r="AS422" s="133"/>
      <c r="AT422" s="133"/>
      <c r="AU422" s="133"/>
      <c r="AV422" s="133"/>
      <c r="AW422" s="133"/>
      <c r="AX422" s="133"/>
      <c r="AY422" s="133"/>
      <c r="AZ422" s="133"/>
      <c r="BA422" s="133"/>
      <c r="BB422" s="133"/>
      <c r="BC422" s="133"/>
      <c r="BD422" s="133"/>
      <c r="BE422" s="133"/>
      <c r="BF422" s="133"/>
      <c r="BG422" s="133"/>
      <c r="BH422" s="133"/>
      <c r="BI422" s="133"/>
      <c r="BJ422" s="133"/>
      <c r="BK422" s="133"/>
      <c r="BL422" s="133"/>
      <c r="BM422" s="133"/>
      <c r="BN422" s="133"/>
      <c r="BO422" s="133"/>
      <c r="BP422" s="133"/>
      <c r="BQ422" s="133"/>
      <c r="BR422" s="133"/>
      <c r="BS422" s="133"/>
      <c r="BT422" s="133"/>
      <c r="BU422" s="133"/>
      <c r="BV422" s="133"/>
      <c r="BW422" s="133"/>
      <c r="BX422" s="133"/>
      <c r="BY422" s="133"/>
      <c r="BZ422" s="133"/>
    </row>
    <row r="423" spans="1:78" s="53" customFormat="1" ht="12.75" customHeight="1" x14ac:dyDescent="0.25">
      <c r="A423" s="53" t="str">
        <f>IF(D423="","",ROWS($A$1:A423))</f>
        <v/>
      </c>
      <c r="B423" s="56">
        <v>422</v>
      </c>
      <c r="C423" s="129" t="str">
        <f t="shared" si="6"/>
        <v/>
      </c>
      <c r="D423" s="129" t="str">
        <f>IFERROR(VLOOKUP($B423,'Section 2'!$C$16:$N$514,COLUMNS('Section 2'!$C$13:C$13),0),"")</f>
        <v/>
      </c>
      <c r="E423" s="130" t="str">
        <f>IF($D423="","",IF(ISBLANK(VLOOKUP($B423,'Section 2'!$C$16:$N$514,COLUMNS('Section 2'!$C$13:D$13),0)),"",VLOOKUP($B423,'Section 2'!$C$16:$N$514,COLUMNS('Section 2'!$C$13:D$13),0)))</f>
        <v/>
      </c>
      <c r="F423" s="129" t="str">
        <f>IF($D423="","",IF(ISBLANK(VLOOKUP($B423,'Section 2'!$C$16:$N$514,COLUMNS('Section 2'!$C$13:E$13),0)),"",VLOOKUP($B423,'Section 2'!$C$16:$N$514,COLUMNS('Section 2'!$C$13:E$13),0)))</f>
        <v/>
      </c>
      <c r="G423" s="129" t="str">
        <f>IF($D423="","",IF(ISBLANK(VLOOKUP($B423,'Section 2'!$C$16:$N$514,COLUMNS('Section 2'!$C$13:F$13),0)),"",VLOOKUP($B423,'Section 2'!$C$16:$N$514,COLUMNS('Section 2'!$C$13:F$13),0)))</f>
        <v/>
      </c>
      <c r="H423" s="129" t="str">
        <f>IF($D423="","",IF(ISBLANK(VLOOKUP($B423,'Section 2'!$C$16:$N$514,COLUMNS('Section 2'!$C$13:G$13),0)),"",VLOOKUP($B423,'Section 2'!$C$16:$N$514,COLUMNS('Section 2'!$C$13:G$13),0)))</f>
        <v/>
      </c>
      <c r="I423" s="129" t="str">
        <f>IF($D423="","",IF(ISBLANK(VLOOKUP($B423,'Section 2'!$C$16:$N$514,COLUMNS('Section 2'!$C$13:H$13),0)),"",VLOOKUP($B423,'Section 2'!$C$16:$N$514,COLUMNS('Section 2'!$C$13:H$13),0)))</f>
        <v/>
      </c>
      <c r="J423" s="129" t="str">
        <f>IF($D423="","",IF(ISBLANK(VLOOKUP($B423,'Section 2'!$C$16:$N$514,COLUMNS('Section 2'!$C$13:I$13),0)),"",VLOOKUP($B423,'Section 2'!$C$16:$N$514,COLUMNS('Section 2'!$C$13:I$13),0)))</f>
        <v/>
      </c>
      <c r="K423" s="129" t="str">
        <f>IF($D423="","",IF(ISBLANK(VLOOKUP($B423,'Section 2'!$C$16:$N$514,COLUMNS('Section 2'!$C$13:J$13),0)),"",VLOOKUP($B423,'Section 2'!$C$16:$N$514,COLUMNS('Section 2'!$C$13:J$13),0)))</f>
        <v/>
      </c>
      <c r="L423" s="129" t="str">
        <f>IF($D423="","",IF(ISBLANK(VLOOKUP($B423,'Section 2'!$C$16:$N$514,COLUMNS('Section 2'!$C$13:K$13),0)),"",VLOOKUP($B423,'Section 2'!$C$16:$N$514,COLUMNS('Section 2'!$C$13:K$13),0)))</f>
        <v/>
      </c>
      <c r="M423" s="129" t="str">
        <f>IF($D423="","",IF(ISBLANK(VLOOKUP($B423,'Section 2'!$C$16:$N$514,COLUMNS('Section 2'!$C$13:L$13),0)),"",VLOOKUP($B423,'Section 2'!$C$16:$N$514,COLUMNS('Section 2'!$C$13:L$13),0)))</f>
        <v/>
      </c>
      <c r="N423" s="129" t="str">
        <f>IF($D423="","",IF(ISBLANK(VLOOKUP($B423,'Section 2'!$C$16:$N$514,COLUMNS('Section 2'!$C$13:M$13),0)),"",VLOOKUP($B423,'Section 2'!$C$16:$N$514,COLUMNS('Section 2'!$C$13:M$13),0)))</f>
        <v/>
      </c>
      <c r="O423" s="130" t="str">
        <f>IF($M423=Lists!$K$4,IF(ISBLANK(VLOOKUP($B423,'Section 2'!$C$16:$N$514,COLUMNS('Section 2'!$C$13:N$13),0)),"",VLOOKUP($B423,'Section 2'!$C$16:$N$514,COLUMNS('Section 2'!$C$13:N$13),0)),"")</f>
        <v/>
      </c>
      <c r="P423" s="133"/>
      <c r="Q423" s="133"/>
      <c r="R423" s="133"/>
      <c r="S423" s="133"/>
      <c r="T423" s="133"/>
      <c r="U423" s="133"/>
      <c r="V423" s="133"/>
      <c r="W423" s="133"/>
      <c r="X423" s="133"/>
      <c r="Y423" s="133"/>
      <c r="Z423" s="133"/>
      <c r="AA423" s="133"/>
      <c r="AB423" s="133"/>
      <c r="AC423" s="133"/>
      <c r="AD423" s="133"/>
      <c r="AE423" s="133"/>
      <c r="AF423" s="133"/>
      <c r="AG423" s="133"/>
      <c r="AH423" s="133"/>
      <c r="AI423" s="133"/>
      <c r="AJ423" s="133"/>
      <c r="AK423" s="133"/>
      <c r="AL423" s="133"/>
      <c r="AM423" s="133"/>
      <c r="AN423" s="133"/>
      <c r="AO423" s="133"/>
      <c r="AP423" s="133"/>
      <c r="AQ423" s="133"/>
      <c r="AR423" s="133"/>
      <c r="AS423" s="133"/>
      <c r="AT423" s="133"/>
      <c r="AU423" s="133"/>
      <c r="AV423" s="133"/>
      <c r="AW423" s="133"/>
      <c r="AX423" s="133"/>
      <c r="AY423" s="133"/>
      <c r="AZ423" s="133"/>
      <c r="BA423" s="133"/>
      <c r="BB423" s="133"/>
      <c r="BC423" s="133"/>
      <c r="BD423" s="133"/>
      <c r="BE423" s="133"/>
      <c r="BF423" s="133"/>
      <c r="BG423" s="133"/>
      <c r="BH423" s="133"/>
      <c r="BI423" s="133"/>
      <c r="BJ423" s="133"/>
      <c r="BK423" s="133"/>
      <c r="BL423" s="133"/>
      <c r="BM423" s="133"/>
      <c r="BN423" s="133"/>
      <c r="BO423" s="133"/>
      <c r="BP423" s="133"/>
      <c r="BQ423" s="133"/>
      <c r="BR423" s="133"/>
      <c r="BS423" s="133"/>
      <c r="BT423" s="133"/>
      <c r="BU423" s="133"/>
      <c r="BV423" s="133"/>
      <c r="BW423" s="133"/>
      <c r="BX423" s="133"/>
      <c r="BY423" s="133"/>
      <c r="BZ423" s="133"/>
    </row>
    <row r="424" spans="1:78" s="53" customFormat="1" ht="12.75" customHeight="1" x14ac:dyDescent="0.25">
      <c r="A424" s="53" t="str">
        <f>IF(D424="","",ROWS($A$1:A424))</f>
        <v/>
      </c>
      <c r="B424" s="56">
        <v>423</v>
      </c>
      <c r="C424" s="129" t="str">
        <f t="shared" si="6"/>
        <v/>
      </c>
      <c r="D424" s="129" t="str">
        <f>IFERROR(VLOOKUP($B424,'Section 2'!$C$16:$N$514,COLUMNS('Section 2'!$C$13:C$13),0),"")</f>
        <v/>
      </c>
      <c r="E424" s="130" t="str">
        <f>IF($D424="","",IF(ISBLANK(VLOOKUP($B424,'Section 2'!$C$16:$N$514,COLUMNS('Section 2'!$C$13:D$13),0)),"",VLOOKUP($B424,'Section 2'!$C$16:$N$514,COLUMNS('Section 2'!$C$13:D$13),0)))</f>
        <v/>
      </c>
      <c r="F424" s="129" t="str">
        <f>IF($D424="","",IF(ISBLANK(VLOOKUP($B424,'Section 2'!$C$16:$N$514,COLUMNS('Section 2'!$C$13:E$13),0)),"",VLOOKUP($B424,'Section 2'!$C$16:$N$514,COLUMNS('Section 2'!$C$13:E$13),0)))</f>
        <v/>
      </c>
      <c r="G424" s="129" t="str">
        <f>IF($D424="","",IF(ISBLANK(VLOOKUP($B424,'Section 2'!$C$16:$N$514,COLUMNS('Section 2'!$C$13:F$13),0)),"",VLOOKUP($B424,'Section 2'!$C$16:$N$514,COLUMNS('Section 2'!$C$13:F$13),0)))</f>
        <v/>
      </c>
      <c r="H424" s="129" t="str">
        <f>IF($D424="","",IF(ISBLANK(VLOOKUP($B424,'Section 2'!$C$16:$N$514,COLUMNS('Section 2'!$C$13:G$13),0)),"",VLOOKUP($B424,'Section 2'!$C$16:$N$514,COLUMNS('Section 2'!$C$13:G$13),0)))</f>
        <v/>
      </c>
      <c r="I424" s="129" t="str">
        <f>IF($D424="","",IF(ISBLANK(VLOOKUP($B424,'Section 2'!$C$16:$N$514,COLUMNS('Section 2'!$C$13:H$13),0)),"",VLOOKUP($B424,'Section 2'!$C$16:$N$514,COLUMNS('Section 2'!$C$13:H$13),0)))</f>
        <v/>
      </c>
      <c r="J424" s="129" t="str">
        <f>IF($D424="","",IF(ISBLANK(VLOOKUP($B424,'Section 2'!$C$16:$N$514,COLUMNS('Section 2'!$C$13:I$13),0)),"",VLOOKUP($B424,'Section 2'!$C$16:$N$514,COLUMNS('Section 2'!$C$13:I$13),0)))</f>
        <v/>
      </c>
      <c r="K424" s="129" t="str">
        <f>IF($D424="","",IF(ISBLANK(VLOOKUP($B424,'Section 2'!$C$16:$N$514,COLUMNS('Section 2'!$C$13:J$13),0)),"",VLOOKUP($B424,'Section 2'!$C$16:$N$514,COLUMNS('Section 2'!$C$13:J$13),0)))</f>
        <v/>
      </c>
      <c r="L424" s="129" t="str">
        <f>IF($D424="","",IF(ISBLANK(VLOOKUP($B424,'Section 2'!$C$16:$N$514,COLUMNS('Section 2'!$C$13:K$13),0)),"",VLOOKUP($B424,'Section 2'!$C$16:$N$514,COLUMNS('Section 2'!$C$13:K$13),0)))</f>
        <v/>
      </c>
      <c r="M424" s="129" t="str">
        <f>IF($D424="","",IF(ISBLANK(VLOOKUP($B424,'Section 2'!$C$16:$N$514,COLUMNS('Section 2'!$C$13:L$13),0)),"",VLOOKUP($B424,'Section 2'!$C$16:$N$514,COLUMNS('Section 2'!$C$13:L$13),0)))</f>
        <v/>
      </c>
      <c r="N424" s="129" t="str">
        <f>IF($D424="","",IF(ISBLANK(VLOOKUP($B424,'Section 2'!$C$16:$N$514,COLUMNS('Section 2'!$C$13:M$13),0)),"",VLOOKUP($B424,'Section 2'!$C$16:$N$514,COLUMNS('Section 2'!$C$13:M$13),0)))</f>
        <v/>
      </c>
      <c r="O424" s="130" t="str">
        <f>IF($M424=Lists!$K$4,IF(ISBLANK(VLOOKUP($B424,'Section 2'!$C$16:$N$514,COLUMNS('Section 2'!$C$13:N$13),0)),"",VLOOKUP($B424,'Section 2'!$C$16:$N$514,COLUMNS('Section 2'!$C$13:N$13),0)),"")</f>
        <v/>
      </c>
      <c r="P424" s="133"/>
      <c r="Q424" s="133"/>
      <c r="R424" s="133"/>
      <c r="S424" s="133"/>
      <c r="T424" s="133"/>
      <c r="U424" s="133"/>
      <c r="V424" s="133"/>
      <c r="W424" s="133"/>
      <c r="X424" s="133"/>
      <c r="Y424" s="133"/>
      <c r="Z424" s="133"/>
      <c r="AA424" s="133"/>
      <c r="AB424" s="133"/>
      <c r="AC424" s="133"/>
      <c r="AD424" s="133"/>
      <c r="AE424" s="133"/>
      <c r="AF424" s="133"/>
      <c r="AG424" s="133"/>
      <c r="AH424" s="133"/>
      <c r="AI424" s="133"/>
      <c r="AJ424" s="133"/>
      <c r="AK424" s="133"/>
      <c r="AL424" s="133"/>
      <c r="AM424" s="133"/>
      <c r="AN424" s="133"/>
      <c r="AO424" s="133"/>
      <c r="AP424" s="133"/>
      <c r="AQ424" s="133"/>
      <c r="AR424" s="133"/>
      <c r="AS424" s="133"/>
      <c r="AT424" s="133"/>
      <c r="AU424" s="133"/>
      <c r="AV424" s="133"/>
      <c r="AW424" s="133"/>
      <c r="AX424" s="133"/>
      <c r="AY424" s="133"/>
      <c r="AZ424" s="133"/>
      <c r="BA424" s="133"/>
      <c r="BB424" s="133"/>
      <c r="BC424" s="133"/>
      <c r="BD424" s="133"/>
      <c r="BE424" s="133"/>
      <c r="BF424" s="133"/>
      <c r="BG424" s="133"/>
      <c r="BH424" s="133"/>
      <c r="BI424" s="133"/>
      <c r="BJ424" s="133"/>
      <c r="BK424" s="133"/>
      <c r="BL424" s="133"/>
      <c r="BM424" s="133"/>
      <c r="BN424" s="133"/>
      <c r="BO424" s="133"/>
      <c r="BP424" s="133"/>
      <c r="BQ424" s="133"/>
      <c r="BR424" s="133"/>
      <c r="BS424" s="133"/>
      <c r="BT424" s="133"/>
      <c r="BU424" s="133"/>
      <c r="BV424" s="133"/>
      <c r="BW424" s="133"/>
      <c r="BX424" s="133"/>
      <c r="BY424" s="133"/>
      <c r="BZ424" s="133"/>
    </row>
    <row r="425" spans="1:78" s="53" customFormat="1" ht="12.75" customHeight="1" x14ac:dyDescent="0.25">
      <c r="A425" s="53" t="str">
        <f>IF(D425="","",ROWS($A$1:A425))</f>
        <v/>
      </c>
      <c r="B425" s="56">
        <v>424</v>
      </c>
      <c r="C425" s="129" t="str">
        <f t="shared" si="6"/>
        <v/>
      </c>
      <c r="D425" s="129" t="str">
        <f>IFERROR(VLOOKUP($B425,'Section 2'!$C$16:$N$514,COLUMNS('Section 2'!$C$13:C$13),0),"")</f>
        <v/>
      </c>
      <c r="E425" s="130" t="str">
        <f>IF($D425="","",IF(ISBLANK(VLOOKUP($B425,'Section 2'!$C$16:$N$514,COLUMNS('Section 2'!$C$13:D$13),0)),"",VLOOKUP($B425,'Section 2'!$C$16:$N$514,COLUMNS('Section 2'!$C$13:D$13),0)))</f>
        <v/>
      </c>
      <c r="F425" s="129" t="str">
        <f>IF($D425="","",IF(ISBLANK(VLOOKUP($B425,'Section 2'!$C$16:$N$514,COLUMNS('Section 2'!$C$13:E$13),0)),"",VLOOKUP($B425,'Section 2'!$C$16:$N$514,COLUMNS('Section 2'!$C$13:E$13),0)))</f>
        <v/>
      </c>
      <c r="G425" s="129" t="str">
        <f>IF($D425="","",IF(ISBLANK(VLOOKUP($B425,'Section 2'!$C$16:$N$514,COLUMNS('Section 2'!$C$13:F$13),0)),"",VLOOKUP($B425,'Section 2'!$C$16:$N$514,COLUMNS('Section 2'!$C$13:F$13),0)))</f>
        <v/>
      </c>
      <c r="H425" s="129" t="str">
        <f>IF($D425="","",IF(ISBLANK(VLOOKUP($B425,'Section 2'!$C$16:$N$514,COLUMNS('Section 2'!$C$13:G$13),0)),"",VLOOKUP($B425,'Section 2'!$C$16:$N$514,COLUMNS('Section 2'!$C$13:G$13),0)))</f>
        <v/>
      </c>
      <c r="I425" s="129" t="str">
        <f>IF($D425="","",IF(ISBLANK(VLOOKUP($B425,'Section 2'!$C$16:$N$514,COLUMNS('Section 2'!$C$13:H$13),0)),"",VLOOKUP($B425,'Section 2'!$C$16:$N$514,COLUMNS('Section 2'!$C$13:H$13),0)))</f>
        <v/>
      </c>
      <c r="J425" s="129" t="str">
        <f>IF($D425="","",IF(ISBLANK(VLOOKUP($B425,'Section 2'!$C$16:$N$514,COLUMNS('Section 2'!$C$13:I$13),0)),"",VLOOKUP($B425,'Section 2'!$C$16:$N$514,COLUMNS('Section 2'!$C$13:I$13),0)))</f>
        <v/>
      </c>
      <c r="K425" s="129" t="str">
        <f>IF($D425="","",IF(ISBLANK(VLOOKUP($B425,'Section 2'!$C$16:$N$514,COLUMNS('Section 2'!$C$13:J$13),0)),"",VLOOKUP($B425,'Section 2'!$C$16:$N$514,COLUMNS('Section 2'!$C$13:J$13),0)))</f>
        <v/>
      </c>
      <c r="L425" s="129" t="str">
        <f>IF($D425="","",IF(ISBLANK(VLOOKUP($B425,'Section 2'!$C$16:$N$514,COLUMNS('Section 2'!$C$13:K$13),0)),"",VLOOKUP($B425,'Section 2'!$C$16:$N$514,COLUMNS('Section 2'!$C$13:K$13),0)))</f>
        <v/>
      </c>
      <c r="M425" s="129" t="str">
        <f>IF($D425="","",IF(ISBLANK(VLOOKUP($B425,'Section 2'!$C$16:$N$514,COLUMNS('Section 2'!$C$13:L$13),0)),"",VLOOKUP($B425,'Section 2'!$C$16:$N$514,COLUMNS('Section 2'!$C$13:L$13),0)))</f>
        <v/>
      </c>
      <c r="N425" s="129" t="str">
        <f>IF($D425="","",IF(ISBLANK(VLOOKUP($B425,'Section 2'!$C$16:$N$514,COLUMNS('Section 2'!$C$13:M$13),0)),"",VLOOKUP($B425,'Section 2'!$C$16:$N$514,COLUMNS('Section 2'!$C$13:M$13),0)))</f>
        <v/>
      </c>
      <c r="O425" s="130" t="str">
        <f>IF($M425=Lists!$K$4,IF(ISBLANK(VLOOKUP($B425,'Section 2'!$C$16:$N$514,COLUMNS('Section 2'!$C$13:N$13),0)),"",VLOOKUP($B425,'Section 2'!$C$16:$N$514,COLUMNS('Section 2'!$C$13:N$13),0)),"")</f>
        <v/>
      </c>
      <c r="P425" s="133"/>
      <c r="Q425" s="133"/>
      <c r="R425" s="133"/>
      <c r="S425" s="133"/>
      <c r="T425" s="133"/>
      <c r="U425" s="133"/>
      <c r="V425" s="133"/>
      <c r="W425" s="133"/>
      <c r="X425" s="133"/>
      <c r="Y425" s="133"/>
      <c r="Z425" s="133"/>
      <c r="AA425" s="133"/>
      <c r="AB425" s="133"/>
      <c r="AC425" s="133"/>
      <c r="AD425" s="133"/>
      <c r="AE425" s="133"/>
      <c r="AF425" s="133"/>
      <c r="AG425" s="133"/>
      <c r="AH425" s="133"/>
      <c r="AI425" s="133"/>
      <c r="AJ425" s="133"/>
      <c r="AK425" s="133"/>
      <c r="AL425" s="133"/>
      <c r="AM425" s="133"/>
      <c r="AN425" s="133"/>
      <c r="AO425" s="133"/>
      <c r="AP425" s="133"/>
      <c r="AQ425" s="133"/>
      <c r="AR425" s="133"/>
      <c r="AS425" s="133"/>
      <c r="AT425" s="133"/>
      <c r="AU425" s="133"/>
      <c r="AV425" s="133"/>
      <c r="AW425" s="133"/>
      <c r="AX425" s="133"/>
      <c r="AY425" s="133"/>
      <c r="AZ425" s="133"/>
      <c r="BA425" s="133"/>
      <c r="BB425" s="133"/>
      <c r="BC425" s="133"/>
      <c r="BD425" s="133"/>
      <c r="BE425" s="133"/>
      <c r="BF425" s="133"/>
      <c r="BG425" s="133"/>
      <c r="BH425" s="133"/>
      <c r="BI425" s="133"/>
      <c r="BJ425" s="133"/>
      <c r="BK425" s="133"/>
      <c r="BL425" s="133"/>
      <c r="BM425" s="133"/>
      <c r="BN425" s="133"/>
      <c r="BO425" s="133"/>
      <c r="BP425" s="133"/>
      <c r="BQ425" s="133"/>
      <c r="BR425" s="133"/>
      <c r="BS425" s="133"/>
      <c r="BT425" s="133"/>
      <c r="BU425" s="133"/>
      <c r="BV425" s="133"/>
      <c r="BW425" s="133"/>
      <c r="BX425" s="133"/>
      <c r="BY425" s="133"/>
      <c r="BZ425" s="133"/>
    </row>
    <row r="426" spans="1:78" s="53" customFormat="1" ht="12.75" customHeight="1" x14ac:dyDescent="0.25">
      <c r="A426" s="53" t="str">
        <f>IF(D426="","",ROWS($A$1:A426))</f>
        <v/>
      </c>
      <c r="B426" s="56">
        <v>425</v>
      </c>
      <c r="C426" s="129" t="str">
        <f t="shared" si="6"/>
        <v/>
      </c>
      <c r="D426" s="129" t="str">
        <f>IFERROR(VLOOKUP($B426,'Section 2'!$C$16:$N$514,COLUMNS('Section 2'!$C$13:C$13),0),"")</f>
        <v/>
      </c>
      <c r="E426" s="130" t="str">
        <f>IF($D426="","",IF(ISBLANK(VLOOKUP($B426,'Section 2'!$C$16:$N$514,COLUMNS('Section 2'!$C$13:D$13),0)),"",VLOOKUP($B426,'Section 2'!$C$16:$N$514,COLUMNS('Section 2'!$C$13:D$13),0)))</f>
        <v/>
      </c>
      <c r="F426" s="129" t="str">
        <f>IF($D426="","",IF(ISBLANK(VLOOKUP($B426,'Section 2'!$C$16:$N$514,COLUMNS('Section 2'!$C$13:E$13),0)),"",VLOOKUP($B426,'Section 2'!$C$16:$N$514,COLUMNS('Section 2'!$C$13:E$13),0)))</f>
        <v/>
      </c>
      <c r="G426" s="129" t="str">
        <f>IF($D426="","",IF(ISBLANK(VLOOKUP($B426,'Section 2'!$C$16:$N$514,COLUMNS('Section 2'!$C$13:F$13),0)),"",VLOOKUP($B426,'Section 2'!$C$16:$N$514,COLUMNS('Section 2'!$C$13:F$13),0)))</f>
        <v/>
      </c>
      <c r="H426" s="129" t="str">
        <f>IF($D426="","",IF(ISBLANK(VLOOKUP($B426,'Section 2'!$C$16:$N$514,COLUMNS('Section 2'!$C$13:G$13),0)),"",VLOOKUP($B426,'Section 2'!$C$16:$N$514,COLUMNS('Section 2'!$C$13:G$13),0)))</f>
        <v/>
      </c>
      <c r="I426" s="129" t="str">
        <f>IF($D426="","",IF(ISBLANK(VLOOKUP($B426,'Section 2'!$C$16:$N$514,COLUMNS('Section 2'!$C$13:H$13),0)),"",VLOOKUP($B426,'Section 2'!$C$16:$N$514,COLUMNS('Section 2'!$C$13:H$13),0)))</f>
        <v/>
      </c>
      <c r="J426" s="129" t="str">
        <f>IF($D426="","",IF(ISBLANK(VLOOKUP($B426,'Section 2'!$C$16:$N$514,COLUMNS('Section 2'!$C$13:I$13),0)),"",VLOOKUP($B426,'Section 2'!$C$16:$N$514,COLUMNS('Section 2'!$C$13:I$13),0)))</f>
        <v/>
      </c>
      <c r="K426" s="129" t="str">
        <f>IF($D426="","",IF(ISBLANK(VLOOKUP($B426,'Section 2'!$C$16:$N$514,COLUMNS('Section 2'!$C$13:J$13),0)),"",VLOOKUP($B426,'Section 2'!$C$16:$N$514,COLUMNS('Section 2'!$C$13:J$13),0)))</f>
        <v/>
      </c>
      <c r="L426" s="129" t="str">
        <f>IF($D426="","",IF(ISBLANK(VLOOKUP($B426,'Section 2'!$C$16:$N$514,COLUMNS('Section 2'!$C$13:K$13),0)),"",VLOOKUP($B426,'Section 2'!$C$16:$N$514,COLUMNS('Section 2'!$C$13:K$13),0)))</f>
        <v/>
      </c>
      <c r="M426" s="129" t="str">
        <f>IF($D426="","",IF(ISBLANK(VLOOKUP($B426,'Section 2'!$C$16:$N$514,COLUMNS('Section 2'!$C$13:L$13),0)),"",VLOOKUP($B426,'Section 2'!$C$16:$N$514,COLUMNS('Section 2'!$C$13:L$13),0)))</f>
        <v/>
      </c>
      <c r="N426" s="129" t="str">
        <f>IF($D426="","",IF(ISBLANK(VLOOKUP($B426,'Section 2'!$C$16:$N$514,COLUMNS('Section 2'!$C$13:M$13),0)),"",VLOOKUP($B426,'Section 2'!$C$16:$N$514,COLUMNS('Section 2'!$C$13:M$13),0)))</f>
        <v/>
      </c>
      <c r="O426" s="130" t="str">
        <f>IF($M426=Lists!$K$4,IF(ISBLANK(VLOOKUP($B426,'Section 2'!$C$16:$N$514,COLUMNS('Section 2'!$C$13:N$13),0)),"",VLOOKUP($B426,'Section 2'!$C$16:$N$514,COLUMNS('Section 2'!$C$13:N$13),0)),"")</f>
        <v/>
      </c>
      <c r="P426" s="133"/>
      <c r="Q426" s="133"/>
      <c r="R426" s="133"/>
      <c r="S426" s="133"/>
      <c r="T426" s="133"/>
      <c r="U426" s="133"/>
      <c r="V426" s="133"/>
      <c r="W426" s="133"/>
      <c r="X426" s="133"/>
      <c r="Y426" s="133"/>
      <c r="Z426" s="133"/>
      <c r="AA426" s="133"/>
      <c r="AB426" s="133"/>
      <c r="AC426" s="133"/>
      <c r="AD426" s="133"/>
      <c r="AE426" s="133"/>
      <c r="AF426" s="133"/>
      <c r="AG426" s="133"/>
      <c r="AH426" s="133"/>
      <c r="AI426" s="133"/>
      <c r="AJ426" s="133"/>
      <c r="AK426" s="133"/>
      <c r="AL426" s="133"/>
      <c r="AM426" s="133"/>
      <c r="AN426" s="133"/>
      <c r="AO426" s="133"/>
      <c r="AP426" s="133"/>
      <c r="AQ426" s="133"/>
      <c r="AR426" s="133"/>
      <c r="AS426" s="133"/>
      <c r="AT426" s="133"/>
      <c r="AU426" s="133"/>
      <c r="AV426" s="133"/>
      <c r="AW426" s="133"/>
      <c r="AX426" s="133"/>
      <c r="AY426" s="133"/>
      <c r="AZ426" s="133"/>
      <c r="BA426" s="133"/>
      <c r="BB426" s="133"/>
      <c r="BC426" s="133"/>
      <c r="BD426" s="133"/>
      <c r="BE426" s="133"/>
      <c r="BF426" s="133"/>
      <c r="BG426" s="133"/>
      <c r="BH426" s="133"/>
      <c r="BI426" s="133"/>
      <c r="BJ426" s="133"/>
      <c r="BK426" s="133"/>
      <c r="BL426" s="133"/>
      <c r="BM426" s="133"/>
      <c r="BN426" s="133"/>
      <c r="BO426" s="133"/>
      <c r="BP426" s="133"/>
      <c r="BQ426" s="133"/>
      <c r="BR426" s="133"/>
      <c r="BS426" s="133"/>
      <c r="BT426" s="133"/>
      <c r="BU426" s="133"/>
      <c r="BV426" s="133"/>
      <c r="BW426" s="133"/>
      <c r="BX426" s="133"/>
      <c r="BY426" s="133"/>
      <c r="BZ426" s="133"/>
    </row>
    <row r="427" spans="1:78" s="53" customFormat="1" ht="12.75" customHeight="1" x14ac:dyDescent="0.25">
      <c r="A427" s="53" t="str">
        <f>IF(D427="","",ROWS($A$1:A427))</f>
        <v/>
      </c>
      <c r="B427" s="56">
        <v>426</v>
      </c>
      <c r="C427" s="129" t="str">
        <f t="shared" si="6"/>
        <v/>
      </c>
      <c r="D427" s="129" t="str">
        <f>IFERROR(VLOOKUP($B427,'Section 2'!$C$16:$N$514,COLUMNS('Section 2'!$C$13:C$13),0),"")</f>
        <v/>
      </c>
      <c r="E427" s="130" t="str">
        <f>IF($D427="","",IF(ISBLANK(VLOOKUP($B427,'Section 2'!$C$16:$N$514,COLUMNS('Section 2'!$C$13:D$13),0)),"",VLOOKUP($B427,'Section 2'!$C$16:$N$514,COLUMNS('Section 2'!$C$13:D$13),0)))</f>
        <v/>
      </c>
      <c r="F427" s="129" t="str">
        <f>IF($D427="","",IF(ISBLANK(VLOOKUP($B427,'Section 2'!$C$16:$N$514,COLUMNS('Section 2'!$C$13:E$13),0)),"",VLOOKUP($B427,'Section 2'!$C$16:$N$514,COLUMNS('Section 2'!$C$13:E$13),0)))</f>
        <v/>
      </c>
      <c r="G427" s="129" t="str">
        <f>IF($D427="","",IF(ISBLANK(VLOOKUP($B427,'Section 2'!$C$16:$N$514,COLUMNS('Section 2'!$C$13:F$13),0)),"",VLOOKUP($B427,'Section 2'!$C$16:$N$514,COLUMNS('Section 2'!$C$13:F$13),0)))</f>
        <v/>
      </c>
      <c r="H427" s="129" t="str">
        <f>IF($D427="","",IF(ISBLANK(VLOOKUP($B427,'Section 2'!$C$16:$N$514,COLUMNS('Section 2'!$C$13:G$13),0)),"",VLOOKUP($B427,'Section 2'!$C$16:$N$514,COLUMNS('Section 2'!$C$13:G$13),0)))</f>
        <v/>
      </c>
      <c r="I427" s="129" t="str">
        <f>IF($D427="","",IF(ISBLANK(VLOOKUP($B427,'Section 2'!$C$16:$N$514,COLUMNS('Section 2'!$C$13:H$13),0)),"",VLOOKUP($B427,'Section 2'!$C$16:$N$514,COLUMNS('Section 2'!$C$13:H$13),0)))</f>
        <v/>
      </c>
      <c r="J427" s="129" t="str">
        <f>IF($D427="","",IF(ISBLANK(VLOOKUP($B427,'Section 2'!$C$16:$N$514,COLUMNS('Section 2'!$C$13:I$13),0)),"",VLOOKUP($B427,'Section 2'!$C$16:$N$514,COLUMNS('Section 2'!$C$13:I$13),0)))</f>
        <v/>
      </c>
      <c r="K427" s="129" t="str">
        <f>IF($D427="","",IF(ISBLANK(VLOOKUP($B427,'Section 2'!$C$16:$N$514,COLUMNS('Section 2'!$C$13:J$13),0)),"",VLOOKUP($B427,'Section 2'!$C$16:$N$514,COLUMNS('Section 2'!$C$13:J$13),0)))</f>
        <v/>
      </c>
      <c r="L427" s="129" t="str">
        <f>IF($D427="","",IF(ISBLANK(VLOOKUP($B427,'Section 2'!$C$16:$N$514,COLUMNS('Section 2'!$C$13:K$13),0)),"",VLOOKUP($B427,'Section 2'!$C$16:$N$514,COLUMNS('Section 2'!$C$13:K$13),0)))</f>
        <v/>
      </c>
      <c r="M427" s="129" t="str">
        <f>IF($D427="","",IF(ISBLANK(VLOOKUP($B427,'Section 2'!$C$16:$N$514,COLUMNS('Section 2'!$C$13:L$13),0)),"",VLOOKUP($B427,'Section 2'!$C$16:$N$514,COLUMNS('Section 2'!$C$13:L$13),0)))</f>
        <v/>
      </c>
      <c r="N427" s="129" t="str">
        <f>IF($D427="","",IF(ISBLANK(VLOOKUP($B427,'Section 2'!$C$16:$N$514,COLUMNS('Section 2'!$C$13:M$13),0)),"",VLOOKUP($B427,'Section 2'!$C$16:$N$514,COLUMNS('Section 2'!$C$13:M$13),0)))</f>
        <v/>
      </c>
      <c r="O427" s="130" t="str">
        <f>IF($M427=Lists!$K$4,IF(ISBLANK(VLOOKUP($B427,'Section 2'!$C$16:$N$514,COLUMNS('Section 2'!$C$13:N$13),0)),"",VLOOKUP($B427,'Section 2'!$C$16:$N$514,COLUMNS('Section 2'!$C$13:N$13),0)),"")</f>
        <v/>
      </c>
      <c r="P427" s="133"/>
      <c r="Q427" s="133"/>
      <c r="R427" s="133"/>
      <c r="S427" s="133"/>
      <c r="T427" s="133"/>
      <c r="U427" s="133"/>
      <c r="V427" s="133"/>
      <c r="W427" s="133"/>
      <c r="X427" s="133"/>
      <c r="Y427" s="133"/>
      <c r="Z427" s="133"/>
      <c r="AA427" s="133"/>
      <c r="AB427" s="133"/>
      <c r="AC427" s="133"/>
      <c r="AD427" s="133"/>
      <c r="AE427" s="133"/>
      <c r="AF427" s="133"/>
      <c r="AG427" s="133"/>
      <c r="AH427" s="133"/>
      <c r="AI427" s="133"/>
      <c r="AJ427" s="133"/>
      <c r="AK427" s="133"/>
      <c r="AL427" s="133"/>
      <c r="AM427" s="133"/>
      <c r="AN427" s="133"/>
      <c r="AO427" s="133"/>
      <c r="AP427" s="133"/>
      <c r="AQ427" s="133"/>
      <c r="AR427" s="133"/>
      <c r="AS427" s="133"/>
      <c r="AT427" s="133"/>
      <c r="AU427" s="133"/>
      <c r="AV427" s="133"/>
      <c r="AW427" s="133"/>
      <c r="AX427" s="133"/>
      <c r="AY427" s="133"/>
      <c r="AZ427" s="133"/>
      <c r="BA427" s="133"/>
      <c r="BB427" s="133"/>
      <c r="BC427" s="133"/>
      <c r="BD427" s="133"/>
      <c r="BE427" s="133"/>
      <c r="BF427" s="133"/>
      <c r="BG427" s="133"/>
      <c r="BH427" s="133"/>
      <c r="BI427" s="133"/>
      <c r="BJ427" s="133"/>
      <c r="BK427" s="133"/>
      <c r="BL427" s="133"/>
      <c r="BM427" s="133"/>
      <c r="BN427" s="133"/>
      <c r="BO427" s="133"/>
      <c r="BP427" s="133"/>
      <c r="BQ427" s="133"/>
      <c r="BR427" s="133"/>
      <c r="BS427" s="133"/>
      <c r="BT427" s="133"/>
      <c r="BU427" s="133"/>
      <c r="BV427" s="133"/>
      <c r="BW427" s="133"/>
      <c r="BX427" s="133"/>
      <c r="BY427" s="133"/>
      <c r="BZ427" s="133"/>
    </row>
    <row r="428" spans="1:78" s="53" customFormat="1" ht="12.75" customHeight="1" x14ac:dyDescent="0.25">
      <c r="A428" s="53" t="str">
        <f>IF(D428="","",ROWS($A$1:A428))</f>
        <v/>
      </c>
      <c r="B428" s="56">
        <v>427</v>
      </c>
      <c r="C428" s="129" t="str">
        <f t="shared" si="6"/>
        <v/>
      </c>
      <c r="D428" s="129" t="str">
        <f>IFERROR(VLOOKUP($B428,'Section 2'!$C$16:$N$514,COLUMNS('Section 2'!$C$13:C$13),0),"")</f>
        <v/>
      </c>
      <c r="E428" s="130" t="str">
        <f>IF($D428="","",IF(ISBLANK(VLOOKUP($B428,'Section 2'!$C$16:$N$514,COLUMNS('Section 2'!$C$13:D$13),0)),"",VLOOKUP($B428,'Section 2'!$C$16:$N$514,COLUMNS('Section 2'!$C$13:D$13),0)))</f>
        <v/>
      </c>
      <c r="F428" s="129" t="str">
        <f>IF($D428="","",IF(ISBLANK(VLOOKUP($B428,'Section 2'!$C$16:$N$514,COLUMNS('Section 2'!$C$13:E$13),0)),"",VLOOKUP($B428,'Section 2'!$C$16:$N$514,COLUMNS('Section 2'!$C$13:E$13),0)))</f>
        <v/>
      </c>
      <c r="G428" s="129" t="str">
        <f>IF($D428="","",IF(ISBLANK(VLOOKUP($B428,'Section 2'!$C$16:$N$514,COLUMNS('Section 2'!$C$13:F$13),0)),"",VLOOKUP($B428,'Section 2'!$C$16:$N$514,COLUMNS('Section 2'!$C$13:F$13),0)))</f>
        <v/>
      </c>
      <c r="H428" s="129" t="str">
        <f>IF($D428="","",IF(ISBLANK(VLOOKUP($B428,'Section 2'!$C$16:$N$514,COLUMNS('Section 2'!$C$13:G$13),0)),"",VLOOKUP($B428,'Section 2'!$C$16:$N$514,COLUMNS('Section 2'!$C$13:G$13),0)))</f>
        <v/>
      </c>
      <c r="I428" s="129" t="str">
        <f>IF($D428="","",IF(ISBLANK(VLOOKUP($B428,'Section 2'!$C$16:$N$514,COLUMNS('Section 2'!$C$13:H$13),0)),"",VLOOKUP($B428,'Section 2'!$C$16:$N$514,COLUMNS('Section 2'!$C$13:H$13),0)))</f>
        <v/>
      </c>
      <c r="J428" s="129" t="str">
        <f>IF($D428="","",IF(ISBLANK(VLOOKUP($B428,'Section 2'!$C$16:$N$514,COLUMNS('Section 2'!$C$13:I$13),0)),"",VLOOKUP($B428,'Section 2'!$C$16:$N$514,COLUMNS('Section 2'!$C$13:I$13),0)))</f>
        <v/>
      </c>
      <c r="K428" s="129" t="str">
        <f>IF($D428="","",IF(ISBLANK(VLOOKUP($B428,'Section 2'!$C$16:$N$514,COLUMNS('Section 2'!$C$13:J$13),0)),"",VLOOKUP($B428,'Section 2'!$C$16:$N$514,COLUMNS('Section 2'!$C$13:J$13),0)))</f>
        <v/>
      </c>
      <c r="L428" s="129" t="str">
        <f>IF($D428="","",IF(ISBLANK(VLOOKUP($B428,'Section 2'!$C$16:$N$514,COLUMNS('Section 2'!$C$13:K$13),0)),"",VLOOKUP($B428,'Section 2'!$C$16:$N$514,COLUMNS('Section 2'!$C$13:K$13),0)))</f>
        <v/>
      </c>
      <c r="M428" s="129" t="str">
        <f>IF($D428="","",IF(ISBLANK(VLOOKUP($B428,'Section 2'!$C$16:$N$514,COLUMNS('Section 2'!$C$13:L$13),0)),"",VLOOKUP($B428,'Section 2'!$C$16:$N$514,COLUMNS('Section 2'!$C$13:L$13),0)))</f>
        <v/>
      </c>
      <c r="N428" s="129" t="str">
        <f>IF($D428="","",IF(ISBLANK(VLOOKUP($B428,'Section 2'!$C$16:$N$514,COLUMNS('Section 2'!$C$13:M$13),0)),"",VLOOKUP($B428,'Section 2'!$C$16:$N$514,COLUMNS('Section 2'!$C$13:M$13),0)))</f>
        <v/>
      </c>
      <c r="O428" s="130" t="str">
        <f>IF($M428=Lists!$K$4,IF(ISBLANK(VLOOKUP($B428,'Section 2'!$C$16:$N$514,COLUMNS('Section 2'!$C$13:N$13),0)),"",VLOOKUP($B428,'Section 2'!$C$16:$N$514,COLUMNS('Section 2'!$C$13:N$13),0)),"")</f>
        <v/>
      </c>
      <c r="P428" s="133"/>
      <c r="Q428" s="133"/>
      <c r="R428" s="133"/>
      <c r="S428" s="133"/>
      <c r="T428" s="133"/>
      <c r="U428" s="133"/>
      <c r="V428" s="133"/>
      <c r="W428" s="133"/>
      <c r="X428" s="133"/>
      <c r="Y428" s="133"/>
      <c r="Z428" s="133"/>
      <c r="AA428" s="133"/>
      <c r="AB428" s="133"/>
      <c r="AC428" s="133"/>
      <c r="AD428" s="133"/>
      <c r="AE428" s="133"/>
      <c r="AF428" s="133"/>
      <c r="AG428" s="133"/>
      <c r="AH428" s="133"/>
      <c r="AI428" s="133"/>
      <c r="AJ428" s="133"/>
      <c r="AK428" s="133"/>
      <c r="AL428" s="133"/>
      <c r="AM428" s="133"/>
      <c r="AN428" s="133"/>
      <c r="AO428" s="133"/>
      <c r="AP428" s="133"/>
      <c r="AQ428" s="133"/>
      <c r="AR428" s="133"/>
      <c r="AS428" s="133"/>
      <c r="AT428" s="133"/>
      <c r="AU428" s="133"/>
      <c r="AV428" s="133"/>
      <c r="AW428" s="133"/>
      <c r="AX428" s="133"/>
      <c r="AY428" s="133"/>
      <c r="AZ428" s="133"/>
      <c r="BA428" s="133"/>
      <c r="BB428" s="133"/>
      <c r="BC428" s="133"/>
      <c r="BD428" s="133"/>
      <c r="BE428" s="133"/>
      <c r="BF428" s="133"/>
      <c r="BG428" s="133"/>
      <c r="BH428" s="133"/>
      <c r="BI428" s="133"/>
      <c r="BJ428" s="133"/>
      <c r="BK428" s="133"/>
      <c r="BL428" s="133"/>
      <c r="BM428" s="133"/>
      <c r="BN428" s="133"/>
      <c r="BO428" s="133"/>
      <c r="BP428" s="133"/>
      <c r="BQ428" s="133"/>
      <c r="BR428" s="133"/>
      <c r="BS428" s="133"/>
      <c r="BT428" s="133"/>
      <c r="BU428" s="133"/>
      <c r="BV428" s="133"/>
      <c r="BW428" s="133"/>
      <c r="BX428" s="133"/>
      <c r="BY428" s="133"/>
      <c r="BZ428" s="133"/>
    </row>
    <row r="429" spans="1:78" s="53" customFormat="1" ht="12.75" customHeight="1" x14ac:dyDescent="0.25">
      <c r="A429" s="53" t="str">
        <f>IF(D429="","",ROWS($A$1:A429))</f>
        <v/>
      </c>
      <c r="B429" s="56">
        <v>428</v>
      </c>
      <c r="C429" s="129" t="str">
        <f t="shared" si="6"/>
        <v/>
      </c>
      <c r="D429" s="129" t="str">
        <f>IFERROR(VLOOKUP($B429,'Section 2'!$C$16:$N$514,COLUMNS('Section 2'!$C$13:C$13),0),"")</f>
        <v/>
      </c>
      <c r="E429" s="130" t="str">
        <f>IF($D429="","",IF(ISBLANK(VLOOKUP($B429,'Section 2'!$C$16:$N$514,COLUMNS('Section 2'!$C$13:D$13),0)),"",VLOOKUP($B429,'Section 2'!$C$16:$N$514,COLUMNS('Section 2'!$C$13:D$13),0)))</f>
        <v/>
      </c>
      <c r="F429" s="129" t="str">
        <f>IF($D429="","",IF(ISBLANK(VLOOKUP($B429,'Section 2'!$C$16:$N$514,COLUMNS('Section 2'!$C$13:E$13),0)),"",VLOOKUP($B429,'Section 2'!$C$16:$N$514,COLUMNS('Section 2'!$C$13:E$13),0)))</f>
        <v/>
      </c>
      <c r="G429" s="129" t="str">
        <f>IF($D429="","",IF(ISBLANK(VLOOKUP($B429,'Section 2'!$C$16:$N$514,COLUMNS('Section 2'!$C$13:F$13),0)),"",VLOOKUP($B429,'Section 2'!$C$16:$N$514,COLUMNS('Section 2'!$C$13:F$13),0)))</f>
        <v/>
      </c>
      <c r="H429" s="129" t="str">
        <f>IF($D429="","",IF(ISBLANK(VLOOKUP($B429,'Section 2'!$C$16:$N$514,COLUMNS('Section 2'!$C$13:G$13),0)),"",VLOOKUP($B429,'Section 2'!$C$16:$N$514,COLUMNS('Section 2'!$C$13:G$13),0)))</f>
        <v/>
      </c>
      <c r="I429" s="129" t="str">
        <f>IF($D429="","",IF(ISBLANK(VLOOKUP($B429,'Section 2'!$C$16:$N$514,COLUMNS('Section 2'!$C$13:H$13),0)),"",VLOOKUP($B429,'Section 2'!$C$16:$N$514,COLUMNS('Section 2'!$C$13:H$13),0)))</f>
        <v/>
      </c>
      <c r="J429" s="129" t="str">
        <f>IF($D429="","",IF(ISBLANK(VLOOKUP($B429,'Section 2'!$C$16:$N$514,COLUMNS('Section 2'!$C$13:I$13),0)),"",VLOOKUP($B429,'Section 2'!$C$16:$N$514,COLUMNS('Section 2'!$C$13:I$13),0)))</f>
        <v/>
      </c>
      <c r="K429" s="129" t="str">
        <f>IF($D429="","",IF(ISBLANK(VLOOKUP($B429,'Section 2'!$C$16:$N$514,COLUMNS('Section 2'!$C$13:J$13),0)),"",VLOOKUP($B429,'Section 2'!$C$16:$N$514,COLUMNS('Section 2'!$C$13:J$13),0)))</f>
        <v/>
      </c>
      <c r="L429" s="129" t="str">
        <f>IF($D429="","",IF(ISBLANK(VLOOKUP($B429,'Section 2'!$C$16:$N$514,COLUMNS('Section 2'!$C$13:K$13),0)),"",VLOOKUP($B429,'Section 2'!$C$16:$N$514,COLUMNS('Section 2'!$C$13:K$13),0)))</f>
        <v/>
      </c>
      <c r="M429" s="129" t="str">
        <f>IF($D429="","",IF(ISBLANK(VLOOKUP($B429,'Section 2'!$C$16:$N$514,COLUMNS('Section 2'!$C$13:L$13),0)),"",VLOOKUP($B429,'Section 2'!$C$16:$N$514,COLUMNS('Section 2'!$C$13:L$13),0)))</f>
        <v/>
      </c>
      <c r="N429" s="129" t="str">
        <f>IF($D429="","",IF(ISBLANK(VLOOKUP($B429,'Section 2'!$C$16:$N$514,COLUMNS('Section 2'!$C$13:M$13),0)),"",VLOOKUP($B429,'Section 2'!$C$16:$N$514,COLUMNS('Section 2'!$C$13:M$13),0)))</f>
        <v/>
      </c>
      <c r="O429" s="130" t="str">
        <f>IF($M429=Lists!$K$4,IF(ISBLANK(VLOOKUP($B429,'Section 2'!$C$16:$N$514,COLUMNS('Section 2'!$C$13:N$13),0)),"",VLOOKUP($B429,'Section 2'!$C$16:$N$514,COLUMNS('Section 2'!$C$13:N$13),0)),"")</f>
        <v/>
      </c>
      <c r="P429" s="133"/>
      <c r="Q429" s="133"/>
      <c r="R429" s="133"/>
      <c r="S429" s="133"/>
      <c r="T429" s="133"/>
      <c r="U429" s="133"/>
      <c r="V429" s="133"/>
      <c r="W429" s="133"/>
      <c r="X429" s="133"/>
      <c r="Y429" s="133"/>
      <c r="Z429" s="133"/>
      <c r="AA429" s="133"/>
      <c r="AB429" s="133"/>
      <c r="AC429" s="133"/>
      <c r="AD429" s="133"/>
      <c r="AE429" s="133"/>
      <c r="AF429" s="133"/>
      <c r="AG429" s="133"/>
      <c r="AH429" s="133"/>
      <c r="AI429" s="133"/>
      <c r="AJ429" s="133"/>
      <c r="AK429" s="133"/>
      <c r="AL429" s="133"/>
      <c r="AM429" s="133"/>
      <c r="AN429" s="133"/>
      <c r="AO429" s="133"/>
      <c r="AP429" s="133"/>
      <c r="AQ429" s="133"/>
      <c r="AR429" s="133"/>
      <c r="AS429" s="133"/>
      <c r="AT429" s="133"/>
      <c r="AU429" s="133"/>
      <c r="AV429" s="133"/>
      <c r="AW429" s="133"/>
      <c r="AX429" s="133"/>
      <c r="AY429" s="133"/>
      <c r="AZ429" s="133"/>
      <c r="BA429" s="133"/>
      <c r="BB429" s="133"/>
      <c r="BC429" s="133"/>
      <c r="BD429" s="133"/>
      <c r="BE429" s="133"/>
      <c r="BF429" s="133"/>
      <c r="BG429" s="133"/>
      <c r="BH429" s="133"/>
      <c r="BI429" s="133"/>
      <c r="BJ429" s="133"/>
      <c r="BK429" s="133"/>
      <c r="BL429" s="133"/>
      <c r="BM429" s="133"/>
      <c r="BN429" s="133"/>
      <c r="BO429" s="133"/>
      <c r="BP429" s="133"/>
      <c r="BQ429" s="133"/>
      <c r="BR429" s="133"/>
      <c r="BS429" s="133"/>
      <c r="BT429" s="133"/>
      <c r="BU429" s="133"/>
      <c r="BV429" s="133"/>
      <c r="BW429" s="133"/>
      <c r="BX429" s="133"/>
      <c r="BY429" s="133"/>
      <c r="BZ429" s="133"/>
    </row>
    <row r="430" spans="1:78" s="53" customFormat="1" ht="12.75" customHeight="1" x14ac:dyDescent="0.25">
      <c r="A430" s="53" t="str">
        <f>IF(D430="","",ROWS($A$1:A430))</f>
        <v/>
      </c>
      <c r="B430" s="56">
        <v>429</v>
      </c>
      <c r="C430" s="129" t="str">
        <f t="shared" si="6"/>
        <v/>
      </c>
      <c r="D430" s="129" t="str">
        <f>IFERROR(VLOOKUP($B430,'Section 2'!$C$16:$N$514,COLUMNS('Section 2'!$C$13:C$13),0),"")</f>
        <v/>
      </c>
      <c r="E430" s="130" t="str">
        <f>IF($D430="","",IF(ISBLANK(VLOOKUP($B430,'Section 2'!$C$16:$N$514,COLUMNS('Section 2'!$C$13:D$13),0)),"",VLOOKUP($B430,'Section 2'!$C$16:$N$514,COLUMNS('Section 2'!$C$13:D$13),0)))</f>
        <v/>
      </c>
      <c r="F430" s="129" t="str">
        <f>IF($D430="","",IF(ISBLANK(VLOOKUP($B430,'Section 2'!$C$16:$N$514,COLUMNS('Section 2'!$C$13:E$13),0)),"",VLOOKUP($B430,'Section 2'!$C$16:$N$514,COLUMNS('Section 2'!$C$13:E$13),0)))</f>
        <v/>
      </c>
      <c r="G430" s="129" t="str">
        <f>IF($D430="","",IF(ISBLANK(VLOOKUP($B430,'Section 2'!$C$16:$N$514,COLUMNS('Section 2'!$C$13:F$13),0)),"",VLOOKUP($B430,'Section 2'!$C$16:$N$514,COLUMNS('Section 2'!$C$13:F$13),0)))</f>
        <v/>
      </c>
      <c r="H430" s="129" t="str">
        <f>IF($D430="","",IF(ISBLANK(VLOOKUP($B430,'Section 2'!$C$16:$N$514,COLUMNS('Section 2'!$C$13:G$13),0)),"",VLOOKUP($B430,'Section 2'!$C$16:$N$514,COLUMNS('Section 2'!$C$13:G$13),0)))</f>
        <v/>
      </c>
      <c r="I430" s="129" t="str">
        <f>IF($D430="","",IF(ISBLANK(VLOOKUP($B430,'Section 2'!$C$16:$N$514,COLUMNS('Section 2'!$C$13:H$13),0)),"",VLOOKUP($B430,'Section 2'!$C$16:$N$514,COLUMNS('Section 2'!$C$13:H$13),0)))</f>
        <v/>
      </c>
      <c r="J430" s="129" t="str">
        <f>IF($D430="","",IF(ISBLANK(VLOOKUP($B430,'Section 2'!$C$16:$N$514,COLUMNS('Section 2'!$C$13:I$13),0)),"",VLOOKUP($B430,'Section 2'!$C$16:$N$514,COLUMNS('Section 2'!$C$13:I$13),0)))</f>
        <v/>
      </c>
      <c r="K430" s="129" t="str">
        <f>IF($D430="","",IF(ISBLANK(VLOOKUP($B430,'Section 2'!$C$16:$N$514,COLUMNS('Section 2'!$C$13:J$13),0)),"",VLOOKUP($B430,'Section 2'!$C$16:$N$514,COLUMNS('Section 2'!$C$13:J$13),0)))</f>
        <v/>
      </c>
      <c r="L430" s="129" t="str">
        <f>IF($D430="","",IF(ISBLANK(VLOOKUP($B430,'Section 2'!$C$16:$N$514,COLUMNS('Section 2'!$C$13:K$13),0)),"",VLOOKUP($B430,'Section 2'!$C$16:$N$514,COLUMNS('Section 2'!$C$13:K$13),0)))</f>
        <v/>
      </c>
      <c r="M430" s="129" t="str">
        <f>IF($D430="","",IF(ISBLANK(VLOOKUP($B430,'Section 2'!$C$16:$N$514,COLUMNS('Section 2'!$C$13:L$13),0)),"",VLOOKUP($B430,'Section 2'!$C$16:$N$514,COLUMNS('Section 2'!$C$13:L$13),0)))</f>
        <v/>
      </c>
      <c r="N430" s="129" t="str">
        <f>IF($D430="","",IF(ISBLANK(VLOOKUP($B430,'Section 2'!$C$16:$N$514,COLUMNS('Section 2'!$C$13:M$13),0)),"",VLOOKUP($B430,'Section 2'!$C$16:$N$514,COLUMNS('Section 2'!$C$13:M$13),0)))</f>
        <v/>
      </c>
      <c r="O430" s="130" t="str">
        <f>IF($M430=Lists!$K$4,IF(ISBLANK(VLOOKUP($B430,'Section 2'!$C$16:$N$514,COLUMNS('Section 2'!$C$13:N$13),0)),"",VLOOKUP($B430,'Section 2'!$C$16:$N$514,COLUMNS('Section 2'!$C$13:N$13),0)),"")</f>
        <v/>
      </c>
      <c r="P430" s="133"/>
      <c r="Q430" s="133"/>
      <c r="R430" s="133"/>
      <c r="S430" s="133"/>
      <c r="T430" s="133"/>
      <c r="U430" s="133"/>
      <c r="V430" s="133"/>
      <c r="W430" s="133"/>
      <c r="X430" s="133"/>
      <c r="Y430" s="133"/>
      <c r="Z430" s="133"/>
      <c r="AA430" s="133"/>
      <c r="AB430" s="133"/>
      <c r="AC430" s="133"/>
      <c r="AD430" s="133"/>
      <c r="AE430" s="133"/>
      <c r="AF430" s="133"/>
      <c r="AG430" s="133"/>
      <c r="AH430" s="133"/>
      <c r="AI430" s="133"/>
      <c r="AJ430" s="133"/>
      <c r="AK430" s="133"/>
      <c r="AL430" s="133"/>
      <c r="AM430" s="133"/>
      <c r="AN430" s="133"/>
      <c r="AO430" s="133"/>
      <c r="AP430" s="133"/>
      <c r="AQ430" s="133"/>
      <c r="AR430" s="133"/>
      <c r="AS430" s="133"/>
      <c r="AT430" s="133"/>
      <c r="AU430" s="133"/>
      <c r="AV430" s="133"/>
      <c r="AW430" s="133"/>
      <c r="AX430" s="133"/>
      <c r="AY430" s="133"/>
      <c r="AZ430" s="133"/>
      <c r="BA430" s="133"/>
      <c r="BB430" s="133"/>
      <c r="BC430" s="133"/>
      <c r="BD430" s="133"/>
      <c r="BE430" s="133"/>
      <c r="BF430" s="133"/>
      <c r="BG430" s="133"/>
      <c r="BH430" s="133"/>
      <c r="BI430" s="133"/>
      <c r="BJ430" s="133"/>
      <c r="BK430" s="133"/>
      <c r="BL430" s="133"/>
      <c r="BM430" s="133"/>
      <c r="BN430" s="133"/>
      <c r="BO430" s="133"/>
      <c r="BP430" s="133"/>
      <c r="BQ430" s="133"/>
      <c r="BR430" s="133"/>
      <c r="BS430" s="133"/>
      <c r="BT430" s="133"/>
      <c r="BU430" s="133"/>
      <c r="BV430" s="133"/>
      <c r="BW430" s="133"/>
      <c r="BX430" s="133"/>
      <c r="BY430" s="133"/>
      <c r="BZ430" s="133"/>
    </row>
    <row r="431" spans="1:78" s="53" customFormat="1" ht="12.75" customHeight="1" x14ac:dyDescent="0.25">
      <c r="A431" s="53" t="str">
        <f>IF(D431="","",ROWS($A$1:A431))</f>
        <v/>
      </c>
      <c r="B431" s="56">
        <v>430</v>
      </c>
      <c r="C431" s="129" t="str">
        <f t="shared" si="6"/>
        <v/>
      </c>
      <c r="D431" s="129" t="str">
        <f>IFERROR(VLOOKUP($B431,'Section 2'!$C$16:$N$514,COLUMNS('Section 2'!$C$13:C$13),0),"")</f>
        <v/>
      </c>
      <c r="E431" s="130" t="str">
        <f>IF($D431="","",IF(ISBLANK(VLOOKUP($B431,'Section 2'!$C$16:$N$514,COLUMNS('Section 2'!$C$13:D$13),0)),"",VLOOKUP($B431,'Section 2'!$C$16:$N$514,COLUMNS('Section 2'!$C$13:D$13),0)))</f>
        <v/>
      </c>
      <c r="F431" s="129" t="str">
        <f>IF($D431="","",IF(ISBLANK(VLOOKUP($B431,'Section 2'!$C$16:$N$514,COLUMNS('Section 2'!$C$13:E$13),0)),"",VLOOKUP($B431,'Section 2'!$C$16:$N$514,COLUMNS('Section 2'!$C$13:E$13),0)))</f>
        <v/>
      </c>
      <c r="G431" s="129" t="str">
        <f>IF($D431="","",IF(ISBLANK(VLOOKUP($B431,'Section 2'!$C$16:$N$514,COLUMNS('Section 2'!$C$13:F$13),0)),"",VLOOKUP($B431,'Section 2'!$C$16:$N$514,COLUMNS('Section 2'!$C$13:F$13),0)))</f>
        <v/>
      </c>
      <c r="H431" s="129" t="str">
        <f>IF($D431="","",IF(ISBLANK(VLOOKUP($B431,'Section 2'!$C$16:$N$514,COLUMNS('Section 2'!$C$13:G$13),0)),"",VLOOKUP($B431,'Section 2'!$C$16:$N$514,COLUMNS('Section 2'!$C$13:G$13),0)))</f>
        <v/>
      </c>
      <c r="I431" s="129" t="str">
        <f>IF($D431="","",IF(ISBLANK(VLOOKUP($B431,'Section 2'!$C$16:$N$514,COLUMNS('Section 2'!$C$13:H$13),0)),"",VLOOKUP($B431,'Section 2'!$C$16:$N$514,COLUMNS('Section 2'!$C$13:H$13),0)))</f>
        <v/>
      </c>
      <c r="J431" s="129" t="str">
        <f>IF($D431="","",IF(ISBLANK(VLOOKUP($B431,'Section 2'!$C$16:$N$514,COLUMNS('Section 2'!$C$13:I$13),0)),"",VLOOKUP($B431,'Section 2'!$C$16:$N$514,COLUMNS('Section 2'!$C$13:I$13),0)))</f>
        <v/>
      </c>
      <c r="K431" s="129" t="str">
        <f>IF($D431="","",IF(ISBLANK(VLOOKUP($B431,'Section 2'!$C$16:$N$514,COLUMNS('Section 2'!$C$13:J$13),0)),"",VLOOKUP($B431,'Section 2'!$C$16:$N$514,COLUMNS('Section 2'!$C$13:J$13),0)))</f>
        <v/>
      </c>
      <c r="L431" s="129" t="str">
        <f>IF($D431="","",IF(ISBLANK(VLOOKUP($B431,'Section 2'!$C$16:$N$514,COLUMNS('Section 2'!$C$13:K$13),0)),"",VLOOKUP($B431,'Section 2'!$C$16:$N$514,COLUMNS('Section 2'!$C$13:K$13),0)))</f>
        <v/>
      </c>
      <c r="M431" s="129" t="str">
        <f>IF($D431="","",IF(ISBLANK(VLOOKUP($B431,'Section 2'!$C$16:$N$514,COLUMNS('Section 2'!$C$13:L$13),0)),"",VLOOKUP($B431,'Section 2'!$C$16:$N$514,COLUMNS('Section 2'!$C$13:L$13),0)))</f>
        <v/>
      </c>
      <c r="N431" s="129" t="str">
        <f>IF($D431="","",IF(ISBLANK(VLOOKUP($B431,'Section 2'!$C$16:$N$514,COLUMNS('Section 2'!$C$13:M$13),0)),"",VLOOKUP($B431,'Section 2'!$C$16:$N$514,COLUMNS('Section 2'!$C$13:M$13),0)))</f>
        <v/>
      </c>
      <c r="O431" s="130" t="str">
        <f>IF($M431=Lists!$K$4,IF(ISBLANK(VLOOKUP($B431,'Section 2'!$C$16:$N$514,COLUMNS('Section 2'!$C$13:N$13),0)),"",VLOOKUP($B431,'Section 2'!$C$16:$N$514,COLUMNS('Section 2'!$C$13:N$13),0)),"")</f>
        <v/>
      </c>
      <c r="P431" s="133"/>
      <c r="Q431" s="133"/>
      <c r="R431" s="133"/>
      <c r="S431" s="133"/>
      <c r="T431" s="133"/>
      <c r="U431" s="133"/>
      <c r="V431" s="133"/>
      <c r="W431" s="133"/>
      <c r="X431" s="133"/>
      <c r="Y431" s="133"/>
      <c r="Z431" s="133"/>
      <c r="AA431" s="133"/>
      <c r="AB431" s="133"/>
      <c r="AC431" s="133"/>
      <c r="AD431" s="133"/>
      <c r="AE431" s="133"/>
      <c r="AF431" s="133"/>
      <c r="AG431" s="133"/>
      <c r="AH431" s="133"/>
      <c r="AI431" s="133"/>
      <c r="AJ431" s="133"/>
      <c r="AK431" s="133"/>
      <c r="AL431" s="133"/>
      <c r="AM431" s="133"/>
      <c r="AN431" s="133"/>
      <c r="AO431" s="133"/>
      <c r="AP431" s="133"/>
      <c r="AQ431" s="133"/>
      <c r="AR431" s="133"/>
      <c r="AS431" s="133"/>
      <c r="AT431" s="133"/>
      <c r="AU431" s="133"/>
      <c r="AV431" s="133"/>
      <c r="AW431" s="133"/>
      <c r="AX431" s="133"/>
      <c r="AY431" s="133"/>
      <c r="AZ431" s="133"/>
      <c r="BA431" s="133"/>
      <c r="BB431" s="133"/>
      <c r="BC431" s="133"/>
      <c r="BD431" s="133"/>
      <c r="BE431" s="133"/>
      <c r="BF431" s="133"/>
      <c r="BG431" s="133"/>
      <c r="BH431" s="133"/>
      <c r="BI431" s="133"/>
      <c r="BJ431" s="133"/>
      <c r="BK431" s="133"/>
      <c r="BL431" s="133"/>
      <c r="BM431" s="133"/>
      <c r="BN431" s="133"/>
      <c r="BO431" s="133"/>
      <c r="BP431" s="133"/>
      <c r="BQ431" s="133"/>
      <c r="BR431" s="133"/>
      <c r="BS431" s="133"/>
      <c r="BT431" s="133"/>
      <c r="BU431" s="133"/>
      <c r="BV431" s="133"/>
      <c r="BW431" s="133"/>
      <c r="BX431" s="133"/>
      <c r="BY431" s="133"/>
      <c r="BZ431" s="133"/>
    </row>
    <row r="432" spans="1:78" s="53" customFormat="1" ht="12.75" customHeight="1" x14ac:dyDescent="0.25">
      <c r="A432" s="53" t="str">
        <f>IF(D432="","",ROWS($A$1:A432))</f>
        <v/>
      </c>
      <c r="B432" s="56">
        <v>431</v>
      </c>
      <c r="C432" s="129" t="str">
        <f t="shared" si="6"/>
        <v/>
      </c>
      <c r="D432" s="129" t="str">
        <f>IFERROR(VLOOKUP($B432,'Section 2'!$C$16:$N$514,COLUMNS('Section 2'!$C$13:C$13),0),"")</f>
        <v/>
      </c>
      <c r="E432" s="130" t="str">
        <f>IF($D432="","",IF(ISBLANK(VLOOKUP($B432,'Section 2'!$C$16:$N$514,COLUMNS('Section 2'!$C$13:D$13),0)),"",VLOOKUP($B432,'Section 2'!$C$16:$N$514,COLUMNS('Section 2'!$C$13:D$13),0)))</f>
        <v/>
      </c>
      <c r="F432" s="129" t="str">
        <f>IF($D432="","",IF(ISBLANK(VLOOKUP($B432,'Section 2'!$C$16:$N$514,COLUMNS('Section 2'!$C$13:E$13),0)),"",VLOOKUP($B432,'Section 2'!$C$16:$N$514,COLUMNS('Section 2'!$C$13:E$13),0)))</f>
        <v/>
      </c>
      <c r="G432" s="129" t="str">
        <f>IF($D432="","",IF(ISBLANK(VLOOKUP($B432,'Section 2'!$C$16:$N$514,COLUMNS('Section 2'!$C$13:F$13),0)),"",VLOOKUP($B432,'Section 2'!$C$16:$N$514,COLUMNS('Section 2'!$C$13:F$13),0)))</f>
        <v/>
      </c>
      <c r="H432" s="129" t="str">
        <f>IF($D432="","",IF(ISBLANK(VLOOKUP($B432,'Section 2'!$C$16:$N$514,COLUMNS('Section 2'!$C$13:G$13),0)),"",VLOOKUP($B432,'Section 2'!$C$16:$N$514,COLUMNS('Section 2'!$C$13:G$13),0)))</f>
        <v/>
      </c>
      <c r="I432" s="129" t="str">
        <f>IF($D432="","",IF(ISBLANK(VLOOKUP($B432,'Section 2'!$C$16:$N$514,COLUMNS('Section 2'!$C$13:H$13),0)),"",VLOOKUP($B432,'Section 2'!$C$16:$N$514,COLUMNS('Section 2'!$C$13:H$13),0)))</f>
        <v/>
      </c>
      <c r="J432" s="129" t="str">
        <f>IF($D432="","",IF(ISBLANK(VLOOKUP($B432,'Section 2'!$C$16:$N$514,COLUMNS('Section 2'!$C$13:I$13),0)),"",VLOOKUP($B432,'Section 2'!$C$16:$N$514,COLUMNS('Section 2'!$C$13:I$13),0)))</f>
        <v/>
      </c>
      <c r="K432" s="129" t="str">
        <f>IF($D432="","",IF(ISBLANK(VLOOKUP($B432,'Section 2'!$C$16:$N$514,COLUMNS('Section 2'!$C$13:J$13),0)),"",VLOOKUP($B432,'Section 2'!$C$16:$N$514,COLUMNS('Section 2'!$C$13:J$13),0)))</f>
        <v/>
      </c>
      <c r="L432" s="129" t="str">
        <f>IF($D432="","",IF(ISBLANK(VLOOKUP($B432,'Section 2'!$C$16:$N$514,COLUMNS('Section 2'!$C$13:K$13),0)),"",VLOOKUP($B432,'Section 2'!$C$16:$N$514,COLUMNS('Section 2'!$C$13:K$13),0)))</f>
        <v/>
      </c>
      <c r="M432" s="129" t="str">
        <f>IF($D432="","",IF(ISBLANK(VLOOKUP($B432,'Section 2'!$C$16:$N$514,COLUMNS('Section 2'!$C$13:L$13),0)),"",VLOOKUP($B432,'Section 2'!$C$16:$N$514,COLUMNS('Section 2'!$C$13:L$13),0)))</f>
        <v/>
      </c>
      <c r="N432" s="129" t="str">
        <f>IF($D432="","",IF(ISBLANK(VLOOKUP($B432,'Section 2'!$C$16:$N$514,COLUMNS('Section 2'!$C$13:M$13),0)),"",VLOOKUP($B432,'Section 2'!$C$16:$N$514,COLUMNS('Section 2'!$C$13:M$13),0)))</f>
        <v/>
      </c>
      <c r="O432" s="130" t="str">
        <f>IF($M432=Lists!$K$4,IF(ISBLANK(VLOOKUP($B432,'Section 2'!$C$16:$N$514,COLUMNS('Section 2'!$C$13:N$13),0)),"",VLOOKUP($B432,'Section 2'!$C$16:$N$514,COLUMNS('Section 2'!$C$13:N$13),0)),"")</f>
        <v/>
      </c>
      <c r="P432" s="133"/>
      <c r="Q432" s="133"/>
      <c r="R432" s="133"/>
      <c r="S432" s="133"/>
      <c r="T432" s="133"/>
      <c r="U432" s="133"/>
      <c r="V432" s="133"/>
      <c r="W432" s="133"/>
      <c r="X432" s="133"/>
      <c r="Y432" s="133"/>
      <c r="Z432" s="133"/>
      <c r="AA432" s="133"/>
      <c r="AB432" s="133"/>
      <c r="AC432" s="133"/>
      <c r="AD432" s="133"/>
      <c r="AE432" s="133"/>
      <c r="AF432" s="133"/>
      <c r="AG432" s="133"/>
      <c r="AH432" s="133"/>
      <c r="AI432" s="133"/>
      <c r="AJ432" s="133"/>
      <c r="AK432" s="133"/>
      <c r="AL432" s="133"/>
      <c r="AM432" s="133"/>
      <c r="AN432" s="133"/>
      <c r="AO432" s="133"/>
      <c r="AP432" s="133"/>
      <c r="AQ432" s="133"/>
      <c r="AR432" s="133"/>
      <c r="AS432" s="133"/>
      <c r="AT432" s="133"/>
      <c r="AU432" s="133"/>
      <c r="AV432" s="133"/>
      <c r="AW432" s="133"/>
      <c r="AX432" s="133"/>
      <c r="AY432" s="133"/>
      <c r="AZ432" s="133"/>
      <c r="BA432" s="133"/>
      <c r="BB432" s="133"/>
      <c r="BC432" s="133"/>
      <c r="BD432" s="133"/>
      <c r="BE432" s="133"/>
      <c r="BF432" s="133"/>
      <c r="BG432" s="133"/>
      <c r="BH432" s="133"/>
      <c r="BI432" s="133"/>
      <c r="BJ432" s="133"/>
      <c r="BK432" s="133"/>
      <c r="BL432" s="133"/>
      <c r="BM432" s="133"/>
      <c r="BN432" s="133"/>
      <c r="BO432" s="133"/>
      <c r="BP432" s="133"/>
      <c r="BQ432" s="133"/>
      <c r="BR432" s="133"/>
      <c r="BS432" s="133"/>
      <c r="BT432" s="133"/>
      <c r="BU432" s="133"/>
      <c r="BV432" s="133"/>
      <c r="BW432" s="133"/>
      <c r="BX432" s="133"/>
      <c r="BY432" s="133"/>
      <c r="BZ432" s="133"/>
    </row>
    <row r="433" spans="1:78" s="53" customFormat="1" ht="12.75" customHeight="1" x14ac:dyDescent="0.25">
      <c r="A433" s="53" t="str">
        <f>IF(D433="","",ROWS($A$1:A433))</f>
        <v/>
      </c>
      <c r="B433" s="56">
        <v>432</v>
      </c>
      <c r="C433" s="129" t="str">
        <f t="shared" si="6"/>
        <v/>
      </c>
      <c r="D433" s="129" t="str">
        <f>IFERROR(VLOOKUP($B433,'Section 2'!$C$16:$N$514,COLUMNS('Section 2'!$C$13:C$13),0),"")</f>
        <v/>
      </c>
      <c r="E433" s="130" t="str">
        <f>IF($D433="","",IF(ISBLANK(VLOOKUP($B433,'Section 2'!$C$16:$N$514,COLUMNS('Section 2'!$C$13:D$13),0)),"",VLOOKUP($B433,'Section 2'!$C$16:$N$514,COLUMNS('Section 2'!$C$13:D$13),0)))</f>
        <v/>
      </c>
      <c r="F433" s="129" t="str">
        <f>IF($D433="","",IF(ISBLANK(VLOOKUP($B433,'Section 2'!$C$16:$N$514,COLUMNS('Section 2'!$C$13:E$13),0)),"",VLOOKUP($B433,'Section 2'!$C$16:$N$514,COLUMNS('Section 2'!$C$13:E$13),0)))</f>
        <v/>
      </c>
      <c r="G433" s="129" t="str">
        <f>IF($D433="","",IF(ISBLANK(VLOOKUP($B433,'Section 2'!$C$16:$N$514,COLUMNS('Section 2'!$C$13:F$13),0)),"",VLOOKUP($B433,'Section 2'!$C$16:$N$514,COLUMNS('Section 2'!$C$13:F$13),0)))</f>
        <v/>
      </c>
      <c r="H433" s="129" t="str">
        <f>IF($D433="","",IF(ISBLANK(VLOOKUP($B433,'Section 2'!$C$16:$N$514,COLUMNS('Section 2'!$C$13:G$13),0)),"",VLOOKUP($B433,'Section 2'!$C$16:$N$514,COLUMNS('Section 2'!$C$13:G$13),0)))</f>
        <v/>
      </c>
      <c r="I433" s="129" t="str">
        <f>IF($D433="","",IF(ISBLANK(VLOOKUP($B433,'Section 2'!$C$16:$N$514,COLUMNS('Section 2'!$C$13:H$13),0)),"",VLOOKUP($B433,'Section 2'!$C$16:$N$514,COLUMNS('Section 2'!$C$13:H$13),0)))</f>
        <v/>
      </c>
      <c r="J433" s="129" t="str">
        <f>IF($D433="","",IF(ISBLANK(VLOOKUP($B433,'Section 2'!$C$16:$N$514,COLUMNS('Section 2'!$C$13:I$13),0)),"",VLOOKUP($B433,'Section 2'!$C$16:$N$514,COLUMNS('Section 2'!$C$13:I$13),0)))</f>
        <v/>
      </c>
      <c r="K433" s="129" t="str">
        <f>IF($D433="","",IF(ISBLANK(VLOOKUP($B433,'Section 2'!$C$16:$N$514,COLUMNS('Section 2'!$C$13:J$13),0)),"",VLOOKUP($B433,'Section 2'!$C$16:$N$514,COLUMNS('Section 2'!$C$13:J$13),0)))</f>
        <v/>
      </c>
      <c r="L433" s="129" t="str">
        <f>IF($D433="","",IF(ISBLANK(VLOOKUP($B433,'Section 2'!$C$16:$N$514,COLUMNS('Section 2'!$C$13:K$13),0)),"",VLOOKUP($B433,'Section 2'!$C$16:$N$514,COLUMNS('Section 2'!$C$13:K$13),0)))</f>
        <v/>
      </c>
      <c r="M433" s="129" t="str">
        <f>IF($D433="","",IF(ISBLANK(VLOOKUP($B433,'Section 2'!$C$16:$N$514,COLUMNS('Section 2'!$C$13:L$13),0)),"",VLOOKUP($B433,'Section 2'!$C$16:$N$514,COLUMNS('Section 2'!$C$13:L$13),0)))</f>
        <v/>
      </c>
      <c r="N433" s="129" t="str">
        <f>IF($D433="","",IF(ISBLANK(VLOOKUP($B433,'Section 2'!$C$16:$N$514,COLUMNS('Section 2'!$C$13:M$13),0)),"",VLOOKUP($B433,'Section 2'!$C$16:$N$514,COLUMNS('Section 2'!$C$13:M$13),0)))</f>
        <v/>
      </c>
      <c r="O433" s="130" t="str">
        <f>IF($M433=Lists!$K$4,IF(ISBLANK(VLOOKUP($B433,'Section 2'!$C$16:$N$514,COLUMNS('Section 2'!$C$13:N$13),0)),"",VLOOKUP($B433,'Section 2'!$C$16:$N$514,COLUMNS('Section 2'!$C$13:N$13),0)),"")</f>
        <v/>
      </c>
      <c r="P433" s="133"/>
      <c r="Q433" s="133"/>
      <c r="R433" s="133"/>
      <c r="S433" s="133"/>
      <c r="T433" s="133"/>
      <c r="U433" s="133"/>
      <c r="V433" s="133"/>
      <c r="W433" s="133"/>
      <c r="X433" s="133"/>
      <c r="Y433" s="133"/>
      <c r="Z433" s="133"/>
      <c r="AA433" s="133"/>
      <c r="AB433" s="133"/>
      <c r="AC433" s="133"/>
      <c r="AD433" s="133"/>
      <c r="AE433" s="133"/>
      <c r="AF433" s="133"/>
      <c r="AG433" s="133"/>
      <c r="AH433" s="133"/>
      <c r="AI433" s="133"/>
      <c r="AJ433" s="133"/>
      <c r="AK433" s="133"/>
      <c r="AL433" s="133"/>
      <c r="AM433" s="133"/>
      <c r="AN433" s="133"/>
      <c r="AO433" s="133"/>
      <c r="AP433" s="133"/>
      <c r="AQ433" s="133"/>
      <c r="AR433" s="133"/>
      <c r="AS433" s="133"/>
      <c r="AT433" s="133"/>
      <c r="AU433" s="133"/>
      <c r="AV433" s="133"/>
      <c r="AW433" s="133"/>
      <c r="AX433" s="133"/>
      <c r="AY433" s="133"/>
      <c r="AZ433" s="133"/>
      <c r="BA433" s="133"/>
      <c r="BB433" s="133"/>
      <c r="BC433" s="133"/>
      <c r="BD433" s="133"/>
      <c r="BE433" s="133"/>
      <c r="BF433" s="133"/>
      <c r="BG433" s="133"/>
      <c r="BH433" s="133"/>
      <c r="BI433" s="133"/>
      <c r="BJ433" s="133"/>
      <c r="BK433" s="133"/>
      <c r="BL433" s="133"/>
      <c r="BM433" s="133"/>
      <c r="BN433" s="133"/>
      <c r="BO433" s="133"/>
      <c r="BP433" s="133"/>
      <c r="BQ433" s="133"/>
      <c r="BR433" s="133"/>
      <c r="BS433" s="133"/>
      <c r="BT433" s="133"/>
      <c r="BU433" s="133"/>
      <c r="BV433" s="133"/>
      <c r="BW433" s="133"/>
      <c r="BX433" s="133"/>
      <c r="BY433" s="133"/>
      <c r="BZ433" s="133"/>
    </row>
    <row r="434" spans="1:78" s="53" customFormat="1" ht="12.75" customHeight="1" x14ac:dyDescent="0.25">
      <c r="A434" s="53" t="str">
        <f>IF(D434="","",ROWS($A$1:A434))</f>
        <v/>
      </c>
      <c r="B434" s="56">
        <v>433</v>
      </c>
      <c r="C434" s="129" t="str">
        <f t="shared" si="6"/>
        <v/>
      </c>
      <c r="D434" s="129" t="str">
        <f>IFERROR(VLOOKUP($B434,'Section 2'!$C$16:$N$514,COLUMNS('Section 2'!$C$13:C$13),0),"")</f>
        <v/>
      </c>
      <c r="E434" s="130" t="str">
        <f>IF($D434="","",IF(ISBLANK(VLOOKUP($B434,'Section 2'!$C$16:$N$514,COLUMNS('Section 2'!$C$13:D$13),0)),"",VLOOKUP($B434,'Section 2'!$C$16:$N$514,COLUMNS('Section 2'!$C$13:D$13),0)))</f>
        <v/>
      </c>
      <c r="F434" s="129" t="str">
        <f>IF($D434="","",IF(ISBLANK(VLOOKUP($B434,'Section 2'!$C$16:$N$514,COLUMNS('Section 2'!$C$13:E$13),0)),"",VLOOKUP($B434,'Section 2'!$C$16:$N$514,COLUMNS('Section 2'!$C$13:E$13),0)))</f>
        <v/>
      </c>
      <c r="G434" s="129" t="str">
        <f>IF($D434="","",IF(ISBLANK(VLOOKUP($B434,'Section 2'!$C$16:$N$514,COLUMNS('Section 2'!$C$13:F$13),0)),"",VLOOKUP($B434,'Section 2'!$C$16:$N$514,COLUMNS('Section 2'!$C$13:F$13),0)))</f>
        <v/>
      </c>
      <c r="H434" s="129" t="str">
        <f>IF($D434="","",IF(ISBLANK(VLOOKUP($B434,'Section 2'!$C$16:$N$514,COLUMNS('Section 2'!$C$13:G$13),0)),"",VLOOKUP($B434,'Section 2'!$C$16:$N$514,COLUMNS('Section 2'!$C$13:G$13),0)))</f>
        <v/>
      </c>
      <c r="I434" s="129" t="str">
        <f>IF($D434="","",IF(ISBLANK(VLOOKUP($B434,'Section 2'!$C$16:$N$514,COLUMNS('Section 2'!$C$13:H$13),0)),"",VLOOKUP($B434,'Section 2'!$C$16:$N$514,COLUMNS('Section 2'!$C$13:H$13),0)))</f>
        <v/>
      </c>
      <c r="J434" s="129" t="str">
        <f>IF($D434="","",IF(ISBLANK(VLOOKUP($B434,'Section 2'!$C$16:$N$514,COLUMNS('Section 2'!$C$13:I$13),0)),"",VLOOKUP($B434,'Section 2'!$C$16:$N$514,COLUMNS('Section 2'!$C$13:I$13),0)))</f>
        <v/>
      </c>
      <c r="K434" s="129" t="str">
        <f>IF($D434="","",IF(ISBLANK(VLOOKUP($B434,'Section 2'!$C$16:$N$514,COLUMNS('Section 2'!$C$13:J$13),0)),"",VLOOKUP($B434,'Section 2'!$C$16:$N$514,COLUMNS('Section 2'!$C$13:J$13),0)))</f>
        <v/>
      </c>
      <c r="L434" s="129" t="str">
        <f>IF($D434="","",IF(ISBLANK(VLOOKUP($B434,'Section 2'!$C$16:$N$514,COLUMNS('Section 2'!$C$13:K$13),0)),"",VLOOKUP($B434,'Section 2'!$C$16:$N$514,COLUMNS('Section 2'!$C$13:K$13),0)))</f>
        <v/>
      </c>
      <c r="M434" s="129" t="str">
        <f>IF($D434="","",IF(ISBLANK(VLOOKUP($B434,'Section 2'!$C$16:$N$514,COLUMNS('Section 2'!$C$13:L$13),0)),"",VLOOKUP($B434,'Section 2'!$C$16:$N$514,COLUMNS('Section 2'!$C$13:L$13),0)))</f>
        <v/>
      </c>
      <c r="N434" s="129" t="str">
        <f>IF($D434="","",IF(ISBLANK(VLOOKUP($B434,'Section 2'!$C$16:$N$514,COLUMNS('Section 2'!$C$13:M$13),0)),"",VLOOKUP($B434,'Section 2'!$C$16:$N$514,COLUMNS('Section 2'!$C$13:M$13),0)))</f>
        <v/>
      </c>
      <c r="O434" s="130" t="str">
        <f>IF($M434=Lists!$K$4,IF(ISBLANK(VLOOKUP($B434,'Section 2'!$C$16:$N$514,COLUMNS('Section 2'!$C$13:N$13),0)),"",VLOOKUP($B434,'Section 2'!$C$16:$N$514,COLUMNS('Section 2'!$C$13:N$13),0)),"")</f>
        <v/>
      </c>
      <c r="P434" s="133"/>
      <c r="Q434" s="133"/>
      <c r="R434" s="133"/>
      <c r="S434" s="133"/>
      <c r="T434" s="133"/>
      <c r="U434" s="133"/>
      <c r="V434" s="133"/>
      <c r="W434" s="133"/>
      <c r="X434" s="133"/>
      <c r="Y434" s="133"/>
      <c r="Z434" s="133"/>
      <c r="AA434" s="133"/>
      <c r="AB434" s="133"/>
      <c r="AC434" s="133"/>
      <c r="AD434" s="133"/>
      <c r="AE434" s="133"/>
      <c r="AF434" s="133"/>
      <c r="AG434" s="133"/>
      <c r="AH434" s="133"/>
      <c r="AI434" s="133"/>
      <c r="AJ434" s="133"/>
      <c r="AK434" s="133"/>
      <c r="AL434" s="133"/>
      <c r="AM434" s="133"/>
      <c r="AN434" s="133"/>
      <c r="AO434" s="133"/>
      <c r="AP434" s="133"/>
      <c r="AQ434" s="133"/>
      <c r="AR434" s="133"/>
      <c r="AS434" s="133"/>
      <c r="AT434" s="133"/>
      <c r="AU434" s="133"/>
      <c r="AV434" s="133"/>
      <c r="AW434" s="133"/>
      <c r="AX434" s="133"/>
      <c r="AY434" s="133"/>
      <c r="AZ434" s="133"/>
      <c r="BA434" s="133"/>
      <c r="BB434" s="133"/>
      <c r="BC434" s="133"/>
      <c r="BD434" s="133"/>
      <c r="BE434" s="133"/>
      <c r="BF434" s="133"/>
      <c r="BG434" s="133"/>
      <c r="BH434" s="133"/>
      <c r="BI434" s="133"/>
      <c r="BJ434" s="133"/>
      <c r="BK434" s="133"/>
      <c r="BL434" s="133"/>
      <c r="BM434" s="133"/>
      <c r="BN434" s="133"/>
      <c r="BO434" s="133"/>
      <c r="BP434" s="133"/>
      <c r="BQ434" s="133"/>
      <c r="BR434" s="133"/>
      <c r="BS434" s="133"/>
      <c r="BT434" s="133"/>
      <c r="BU434" s="133"/>
      <c r="BV434" s="133"/>
      <c r="BW434" s="133"/>
      <c r="BX434" s="133"/>
      <c r="BY434" s="133"/>
      <c r="BZ434" s="133"/>
    </row>
    <row r="435" spans="1:78" s="53" customFormat="1" ht="12.75" customHeight="1" x14ac:dyDescent="0.25">
      <c r="A435" s="53" t="str">
        <f>IF(D435="","",ROWS($A$1:A435))</f>
        <v/>
      </c>
      <c r="B435" s="56">
        <v>434</v>
      </c>
      <c r="C435" s="129" t="str">
        <f t="shared" si="6"/>
        <v/>
      </c>
      <c r="D435" s="129" t="str">
        <f>IFERROR(VLOOKUP($B435,'Section 2'!$C$16:$N$514,COLUMNS('Section 2'!$C$13:C$13),0),"")</f>
        <v/>
      </c>
      <c r="E435" s="130" t="str">
        <f>IF($D435="","",IF(ISBLANK(VLOOKUP($B435,'Section 2'!$C$16:$N$514,COLUMNS('Section 2'!$C$13:D$13),0)),"",VLOOKUP($B435,'Section 2'!$C$16:$N$514,COLUMNS('Section 2'!$C$13:D$13),0)))</f>
        <v/>
      </c>
      <c r="F435" s="129" t="str">
        <f>IF($D435="","",IF(ISBLANK(VLOOKUP($B435,'Section 2'!$C$16:$N$514,COLUMNS('Section 2'!$C$13:E$13),0)),"",VLOOKUP($B435,'Section 2'!$C$16:$N$514,COLUMNS('Section 2'!$C$13:E$13),0)))</f>
        <v/>
      </c>
      <c r="G435" s="129" t="str">
        <f>IF($D435="","",IF(ISBLANK(VLOOKUP($B435,'Section 2'!$C$16:$N$514,COLUMNS('Section 2'!$C$13:F$13),0)),"",VLOOKUP($B435,'Section 2'!$C$16:$N$514,COLUMNS('Section 2'!$C$13:F$13),0)))</f>
        <v/>
      </c>
      <c r="H435" s="129" t="str">
        <f>IF($D435="","",IF(ISBLANK(VLOOKUP($B435,'Section 2'!$C$16:$N$514,COLUMNS('Section 2'!$C$13:G$13),0)),"",VLOOKUP($B435,'Section 2'!$C$16:$N$514,COLUMNS('Section 2'!$C$13:G$13),0)))</f>
        <v/>
      </c>
      <c r="I435" s="129" t="str">
        <f>IF($D435="","",IF(ISBLANK(VLOOKUP($B435,'Section 2'!$C$16:$N$514,COLUMNS('Section 2'!$C$13:H$13),0)),"",VLOOKUP($B435,'Section 2'!$C$16:$N$514,COLUMNS('Section 2'!$C$13:H$13),0)))</f>
        <v/>
      </c>
      <c r="J435" s="129" t="str">
        <f>IF($D435="","",IF(ISBLANK(VLOOKUP($B435,'Section 2'!$C$16:$N$514,COLUMNS('Section 2'!$C$13:I$13),0)),"",VLOOKUP($B435,'Section 2'!$C$16:$N$514,COLUMNS('Section 2'!$C$13:I$13),0)))</f>
        <v/>
      </c>
      <c r="K435" s="129" t="str">
        <f>IF($D435="","",IF(ISBLANK(VLOOKUP($B435,'Section 2'!$C$16:$N$514,COLUMNS('Section 2'!$C$13:J$13),0)),"",VLOOKUP($B435,'Section 2'!$C$16:$N$514,COLUMNS('Section 2'!$C$13:J$13),0)))</f>
        <v/>
      </c>
      <c r="L435" s="129" t="str">
        <f>IF($D435="","",IF(ISBLANK(VLOOKUP($B435,'Section 2'!$C$16:$N$514,COLUMNS('Section 2'!$C$13:K$13),0)),"",VLOOKUP($B435,'Section 2'!$C$16:$N$514,COLUMNS('Section 2'!$C$13:K$13),0)))</f>
        <v/>
      </c>
      <c r="M435" s="129" t="str">
        <f>IF($D435="","",IF(ISBLANK(VLOOKUP($B435,'Section 2'!$C$16:$N$514,COLUMNS('Section 2'!$C$13:L$13),0)),"",VLOOKUP($B435,'Section 2'!$C$16:$N$514,COLUMNS('Section 2'!$C$13:L$13),0)))</f>
        <v/>
      </c>
      <c r="N435" s="129" t="str">
        <f>IF($D435="","",IF(ISBLANK(VLOOKUP($B435,'Section 2'!$C$16:$N$514,COLUMNS('Section 2'!$C$13:M$13),0)),"",VLOOKUP($B435,'Section 2'!$C$16:$N$514,COLUMNS('Section 2'!$C$13:M$13),0)))</f>
        <v/>
      </c>
      <c r="O435" s="130" t="str">
        <f>IF($M435=Lists!$K$4,IF(ISBLANK(VLOOKUP($B435,'Section 2'!$C$16:$N$514,COLUMNS('Section 2'!$C$13:N$13),0)),"",VLOOKUP($B435,'Section 2'!$C$16:$N$514,COLUMNS('Section 2'!$C$13:N$13),0)),"")</f>
        <v/>
      </c>
      <c r="P435" s="133"/>
      <c r="Q435" s="133"/>
      <c r="R435" s="133"/>
      <c r="S435" s="133"/>
      <c r="T435" s="133"/>
      <c r="U435" s="133"/>
      <c r="V435" s="133"/>
      <c r="W435" s="133"/>
      <c r="X435" s="133"/>
      <c r="Y435" s="133"/>
      <c r="Z435" s="133"/>
      <c r="AA435" s="133"/>
      <c r="AB435" s="133"/>
      <c r="AC435" s="133"/>
      <c r="AD435" s="133"/>
      <c r="AE435" s="133"/>
      <c r="AF435" s="133"/>
      <c r="AG435" s="133"/>
      <c r="AH435" s="133"/>
      <c r="AI435" s="133"/>
      <c r="AJ435" s="133"/>
      <c r="AK435" s="133"/>
      <c r="AL435" s="133"/>
      <c r="AM435" s="133"/>
      <c r="AN435" s="133"/>
      <c r="AO435" s="133"/>
      <c r="AP435" s="133"/>
      <c r="AQ435" s="133"/>
      <c r="AR435" s="133"/>
      <c r="AS435" s="133"/>
      <c r="AT435" s="133"/>
      <c r="AU435" s="133"/>
      <c r="AV435" s="133"/>
      <c r="AW435" s="133"/>
      <c r="AX435" s="133"/>
      <c r="AY435" s="133"/>
      <c r="AZ435" s="133"/>
      <c r="BA435" s="133"/>
      <c r="BB435" s="133"/>
      <c r="BC435" s="133"/>
      <c r="BD435" s="133"/>
      <c r="BE435" s="133"/>
      <c r="BF435" s="133"/>
      <c r="BG435" s="133"/>
      <c r="BH435" s="133"/>
      <c r="BI435" s="133"/>
      <c r="BJ435" s="133"/>
      <c r="BK435" s="133"/>
      <c r="BL435" s="133"/>
      <c r="BM435" s="133"/>
      <c r="BN435" s="133"/>
      <c r="BO435" s="133"/>
      <c r="BP435" s="133"/>
      <c r="BQ435" s="133"/>
      <c r="BR435" s="133"/>
      <c r="BS435" s="133"/>
      <c r="BT435" s="133"/>
      <c r="BU435" s="133"/>
      <c r="BV435" s="133"/>
      <c r="BW435" s="133"/>
      <c r="BX435" s="133"/>
      <c r="BY435" s="133"/>
      <c r="BZ435" s="133"/>
    </row>
    <row r="436" spans="1:78" s="53" customFormat="1" ht="12.75" customHeight="1" x14ac:dyDescent="0.25">
      <c r="A436" s="53" t="str">
        <f>IF(D436="","",ROWS($A$1:A436))</f>
        <v/>
      </c>
      <c r="B436" s="56">
        <v>435</v>
      </c>
      <c r="C436" s="129" t="str">
        <f t="shared" si="6"/>
        <v/>
      </c>
      <c r="D436" s="129" t="str">
        <f>IFERROR(VLOOKUP($B436,'Section 2'!$C$16:$N$514,COLUMNS('Section 2'!$C$13:C$13),0),"")</f>
        <v/>
      </c>
      <c r="E436" s="130" t="str">
        <f>IF($D436="","",IF(ISBLANK(VLOOKUP($B436,'Section 2'!$C$16:$N$514,COLUMNS('Section 2'!$C$13:D$13),0)),"",VLOOKUP($B436,'Section 2'!$C$16:$N$514,COLUMNS('Section 2'!$C$13:D$13),0)))</f>
        <v/>
      </c>
      <c r="F436" s="129" t="str">
        <f>IF($D436="","",IF(ISBLANK(VLOOKUP($B436,'Section 2'!$C$16:$N$514,COLUMNS('Section 2'!$C$13:E$13),0)),"",VLOOKUP($B436,'Section 2'!$C$16:$N$514,COLUMNS('Section 2'!$C$13:E$13),0)))</f>
        <v/>
      </c>
      <c r="G436" s="129" t="str">
        <f>IF($D436="","",IF(ISBLANK(VLOOKUP($B436,'Section 2'!$C$16:$N$514,COLUMNS('Section 2'!$C$13:F$13),0)),"",VLOOKUP($B436,'Section 2'!$C$16:$N$514,COLUMNS('Section 2'!$C$13:F$13),0)))</f>
        <v/>
      </c>
      <c r="H436" s="129" t="str">
        <f>IF($D436="","",IF(ISBLANK(VLOOKUP($B436,'Section 2'!$C$16:$N$514,COLUMNS('Section 2'!$C$13:G$13),0)),"",VLOOKUP($B436,'Section 2'!$C$16:$N$514,COLUMNS('Section 2'!$C$13:G$13),0)))</f>
        <v/>
      </c>
      <c r="I436" s="129" t="str">
        <f>IF($D436="","",IF(ISBLANK(VLOOKUP($B436,'Section 2'!$C$16:$N$514,COLUMNS('Section 2'!$C$13:H$13),0)),"",VLOOKUP($B436,'Section 2'!$C$16:$N$514,COLUMNS('Section 2'!$C$13:H$13),0)))</f>
        <v/>
      </c>
      <c r="J436" s="129" t="str">
        <f>IF($D436="","",IF(ISBLANK(VLOOKUP($B436,'Section 2'!$C$16:$N$514,COLUMNS('Section 2'!$C$13:I$13),0)),"",VLOOKUP($B436,'Section 2'!$C$16:$N$514,COLUMNS('Section 2'!$C$13:I$13),0)))</f>
        <v/>
      </c>
      <c r="K436" s="129" t="str">
        <f>IF($D436="","",IF(ISBLANK(VLOOKUP($B436,'Section 2'!$C$16:$N$514,COLUMNS('Section 2'!$C$13:J$13),0)),"",VLOOKUP($B436,'Section 2'!$C$16:$N$514,COLUMNS('Section 2'!$C$13:J$13),0)))</f>
        <v/>
      </c>
      <c r="L436" s="129" t="str">
        <f>IF($D436="","",IF(ISBLANK(VLOOKUP($B436,'Section 2'!$C$16:$N$514,COLUMNS('Section 2'!$C$13:K$13),0)),"",VLOOKUP($B436,'Section 2'!$C$16:$N$514,COLUMNS('Section 2'!$C$13:K$13),0)))</f>
        <v/>
      </c>
      <c r="M436" s="129" t="str">
        <f>IF($D436="","",IF(ISBLANK(VLOOKUP($B436,'Section 2'!$C$16:$N$514,COLUMNS('Section 2'!$C$13:L$13),0)),"",VLOOKUP($B436,'Section 2'!$C$16:$N$514,COLUMNS('Section 2'!$C$13:L$13),0)))</f>
        <v/>
      </c>
      <c r="N436" s="129" t="str">
        <f>IF($D436="","",IF(ISBLANK(VLOOKUP($B436,'Section 2'!$C$16:$N$514,COLUMNS('Section 2'!$C$13:M$13),0)),"",VLOOKUP($B436,'Section 2'!$C$16:$N$514,COLUMNS('Section 2'!$C$13:M$13),0)))</f>
        <v/>
      </c>
      <c r="O436" s="130" t="str">
        <f>IF($M436=Lists!$K$4,IF(ISBLANK(VLOOKUP($B436,'Section 2'!$C$16:$N$514,COLUMNS('Section 2'!$C$13:N$13),0)),"",VLOOKUP($B436,'Section 2'!$C$16:$N$514,COLUMNS('Section 2'!$C$13:N$13),0)),"")</f>
        <v/>
      </c>
      <c r="P436" s="133"/>
      <c r="Q436" s="133"/>
      <c r="R436" s="133"/>
      <c r="S436" s="133"/>
      <c r="T436" s="133"/>
      <c r="U436" s="133"/>
      <c r="V436" s="133"/>
      <c r="W436" s="133"/>
      <c r="X436" s="133"/>
      <c r="Y436" s="133"/>
      <c r="Z436" s="133"/>
      <c r="AA436" s="133"/>
      <c r="AB436" s="133"/>
      <c r="AC436" s="133"/>
      <c r="AD436" s="133"/>
      <c r="AE436" s="133"/>
      <c r="AF436" s="133"/>
      <c r="AG436" s="133"/>
      <c r="AH436" s="133"/>
      <c r="AI436" s="133"/>
      <c r="AJ436" s="133"/>
      <c r="AK436" s="133"/>
      <c r="AL436" s="133"/>
      <c r="AM436" s="133"/>
      <c r="AN436" s="133"/>
      <c r="AO436" s="133"/>
      <c r="AP436" s="133"/>
      <c r="AQ436" s="133"/>
      <c r="AR436" s="133"/>
      <c r="AS436" s="133"/>
      <c r="AT436" s="133"/>
      <c r="AU436" s="133"/>
      <c r="AV436" s="133"/>
      <c r="AW436" s="133"/>
      <c r="AX436" s="133"/>
      <c r="AY436" s="133"/>
      <c r="AZ436" s="133"/>
      <c r="BA436" s="133"/>
      <c r="BB436" s="133"/>
      <c r="BC436" s="133"/>
      <c r="BD436" s="133"/>
      <c r="BE436" s="133"/>
      <c r="BF436" s="133"/>
      <c r="BG436" s="133"/>
      <c r="BH436" s="133"/>
      <c r="BI436" s="133"/>
      <c r="BJ436" s="133"/>
      <c r="BK436" s="133"/>
      <c r="BL436" s="133"/>
      <c r="BM436" s="133"/>
      <c r="BN436" s="133"/>
      <c r="BO436" s="133"/>
      <c r="BP436" s="133"/>
      <c r="BQ436" s="133"/>
      <c r="BR436" s="133"/>
      <c r="BS436" s="133"/>
      <c r="BT436" s="133"/>
      <c r="BU436" s="133"/>
      <c r="BV436" s="133"/>
      <c r="BW436" s="133"/>
      <c r="BX436" s="133"/>
      <c r="BY436" s="133"/>
      <c r="BZ436" s="133"/>
    </row>
    <row r="437" spans="1:78" s="53" customFormat="1" ht="12.75" customHeight="1" x14ac:dyDescent="0.25">
      <c r="A437" s="53" t="str">
        <f>IF(D437="","",ROWS($A$1:A437))</f>
        <v/>
      </c>
      <c r="B437" s="56">
        <v>436</v>
      </c>
      <c r="C437" s="129" t="str">
        <f t="shared" si="6"/>
        <v/>
      </c>
      <c r="D437" s="129" t="str">
        <f>IFERROR(VLOOKUP($B437,'Section 2'!$C$16:$N$514,COLUMNS('Section 2'!$C$13:C$13),0),"")</f>
        <v/>
      </c>
      <c r="E437" s="130" t="str">
        <f>IF($D437="","",IF(ISBLANK(VLOOKUP($B437,'Section 2'!$C$16:$N$514,COLUMNS('Section 2'!$C$13:D$13),0)),"",VLOOKUP($B437,'Section 2'!$C$16:$N$514,COLUMNS('Section 2'!$C$13:D$13),0)))</f>
        <v/>
      </c>
      <c r="F437" s="129" t="str">
        <f>IF($D437="","",IF(ISBLANK(VLOOKUP($B437,'Section 2'!$C$16:$N$514,COLUMNS('Section 2'!$C$13:E$13),0)),"",VLOOKUP($B437,'Section 2'!$C$16:$N$514,COLUMNS('Section 2'!$C$13:E$13),0)))</f>
        <v/>
      </c>
      <c r="G437" s="129" t="str">
        <f>IF($D437="","",IF(ISBLANK(VLOOKUP($B437,'Section 2'!$C$16:$N$514,COLUMNS('Section 2'!$C$13:F$13),0)),"",VLOOKUP($B437,'Section 2'!$C$16:$N$514,COLUMNS('Section 2'!$C$13:F$13),0)))</f>
        <v/>
      </c>
      <c r="H437" s="129" t="str">
        <f>IF($D437="","",IF(ISBLANK(VLOOKUP($B437,'Section 2'!$C$16:$N$514,COLUMNS('Section 2'!$C$13:G$13),0)),"",VLOOKUP($B437,'Section 2'!$C$16:$N$514,COLUMNS('Section 2'!$C$13:G$13),0)))</f>
        <v/>
      </c>
      <c r="I437" s="129" t="str">
        <f>IF($D437="","",IF(ISBLANK(VLOOKUP($B437,'Section 2'!$C$16:$N$514,COLUMNS('Section 2'!$C$13:H$13),0)),"",VLOOKUP($B437,'Section 2'!$C$16:$N$514,COLUMNS('Section 2'!$C$13:H$13),0)))</f>
        <v/>
      </c>
      <c r="J437" s="129" t="str">
        <f>IF($D437="","",IF(ISBLANK(VLOOKUP($B437,'Section 2'!$C$16:$N$514,COLUMNS('Section 2'!$C$13:I$13),0)),"",VLOOKUP($B437,'Section 2'!$C$16:$N$514,COLUMNS('Section 2'!$C$13:I$13),0)))</f>
        <v/>
      </c>
      <c r="K437" s="129" t="str">
        <f>IF($D437="","",IF(ISBLANK(VLOOKUP($B437,'Section 2'!$C$16:$N$514,COLUMNS('Section 2'!$C$13:J$13),0)),"",VLOOKUP($B437,'Section 2'!$C$16:$N$514,COLUMNS('Section 2'!$C$13:J$13),0)))</f>
        <v/>
      </c>
      <c r="L437" s="129" t="str">
        <f>IF($D437="","",IF(ISBLANK(VLOOKUP($B437,'Section 2'!$C$16:$N$514,COLUMNS('Section 2'!$C$13:K$13),0)),"",VLOOKUP($B437,'Section 2'!$C$16:$N$514,COLUMNS('Section 2'!$C$13:K$13),0)))</f>
        <v/>
      </c>
      <c r="M437" s="129" t="str">
        <f>IF($D437="","",IF(ISBLANK(VLOOKUP($B437,'Section 2'!$C$16:$N$514,COLUMNS('Section 2'!$C$13:L$13),0)),"",VLOOKUP($B437,'Section 2'!$C$16:$N$514,COLUMNS('Section 2'!$C$13:L$13),0)))</f>
        <v/>
      </c>
      <c r="N437" s="129" t="str">
        <f>IF($D437="","",IF(ISBLANK(VLOOKUP($B437,'Section 2'!$C$16:$N$514,COLUMNS('Section 2'!$C$13:M$13),0)),"",VLOOKUP($B437,'Section 2'!$C$16:$N$514,COLUMNS('Section 2'!$C$13:M$13),0)))</f>
        <v/>
      </c>
      <c r="O437" s="130" t="str">
        <f>IF($M437=Lists!$K$4,IF(ISBLANK(VLOOKUP($B437,'Section 2'!$C$16:$N$514,COLUMNS('Section 2'!$C$13:N$13),0)),"",VLOOKUP($B437,'Section 2'!$C$16:$N$514,COLUMNS('Section 2'!$C$13:N$13),0)),"")</f>
        <v/>
      </c>
      <c r="P437" s="133"/>
      <c r="Q437" s="133"/>
      <c r="R437" s="133"/>
      <c r="S437" s="133"/>
      <c r="T437" s="133"/>
      <c r="U437" s="133"/>
      <c r="V437" s="133"/>
      <c r="W437" s="133"/>
      <c r="X437" s="133"/>
      <c r="Y437" s="133"/>
      <c r="Z437" s="133"/>
      <c r="AA437" s="133"/>
      <c r="AB437" s="133"/>
      <c r="AC437" s="133"/>
      <c r="AD437" s="133"/>
      <c r="AE437" s="133"/>
      <c r="AF437" s="133"/>
      <c r="AG437" s="133"/>
      <c r="AH437" s="133"/>
      <c r="AI437" s="133"/>
      <c r="AJ437" s="133"/>
      <c r="AK437" s="133"/>
      <c r="AL437" s="133"/>
      <c r="AM437" s="133"/>
      <c r="AN437" s="133"/>
      <c r="AO437" s="133"/>
      <c r="AP437" s="133"/>
      <c r="AQ437" s="133"/>
      <c r="AR437" s="133"/>
      <c r="AS437" s="133"/>
      <c r="AT437" s="133"/>
      <c r="AU437" s="133"/>
      <c r="AV437" s="133"/>
      <c r="AW437" s="133"/>
      <c r="AX437" s="133"/>
      <c r="AY437" s="133"/>
      <c r="AZ437" s="133"/>
      <c r="BA437" s="133"/>
      <c r="BB437" s="133"/>
      <c r="BC437" s="133"/>
      <c r="BD437" s="133"/>
      <c r="BE437" s="133"/>
      <c r="BF437" s="133"/>
      <c r="BG437" s="133"/>
      <c r="BH437" s="133"/>
      <c r="BI437" s="133"/>
      <c r="BJ437" s="133"/>
      <c r="BK437" s="133"/>
      <c r="BL437" s="133"/>
      <c r="BM437" s="133"/>
      <c r="BN437" s="133"/>
      <c r="BO437" s="133"/>
      <c r="BP437" s="133"/>
      <c r="BQ437" s="133"/>
      <c r="BR437" s="133"/>
      <c r="BS437" s="133"/>
      <c r="BT437" s="133"/>
      <c r="BU437" s="133"/>
      <c r="BV437" s="133"/>
      <c r="BW437" s="133"/>
      <c r="BX437" s="133"/>
      <c r="BY437" s="133"/>
      <c r="BZ437" s="133"/>
    </row>
    <row r="438" spans="1:78" s="53" customFormat="1" ht="12.75" customHeight="1" x14ac:dyDescent="0.25">
      <c r="A438" s="53" t="str">
        <f>IF(D438="","",ROWS($A$1:A438))</f>
        <v/>
      </c>
      <c r="B438" s="56">
        <v>437</v>
      </c>
      <c r="C438" s="129" t="str">
        <f t="shared" si="6"/>
        <v/>
      </c>
      <c r="D438" s="129" t="str">
        <f>IFERROR(VLOOKUP($B438,'Section 2'!$C$16:$N$514,COLUMNS('Section 2'!$C$13:C$13),0),"")</f>
        <v/>
      </c>
      <c r="E438" s="130" t="str">
        <f>IF($D438="","",IF(ISBLANK(VLOOKUP($B438,'Section 2'!$C$16:$N$514,COLUMNS('Section 2'!$C$13:D$13),0)),"",VLOOKUP($B438,'Section 2'!$C$16:$N$514,COLUMNS('Section 2'!$C$13:D$13),0)))</f>
        <v/>
      </c>
      <c r="F438" s="129" t="str">
        <f>IF($D438="","",IF(ISBLANK(VLOOKUP($B438,'Section 2'!$C$16:$N$514,COLUMNS('Section 2'!$C$13:E$13),0)),"",VLOOKUP($B438,'Section 2'!$C$16:$N$514,COLUMNS('Section 2'!$C$13:E$13),0)))</f>
        <v/>
      </c>
      <c r="G438" s="129" t="str">
        <f>IF($D438="","",IF(ISBLANK(VLOOKUP($B438,'Section 2'!$C$16:$N$514,COLUMNS('Section 2'!$C$13:F$13),0)),"",VLOOKUP($B438,'Section 2'!$C$16:$N$514,COLUMNS('Section 2'!$C$13:F$13),0)))</f>
        <v/>
      </c>
      <c r="H438" s="129" t="str">
        <f>IF($D438="","",IF(ISBLANK(VLOOKUP($B438,'Section 2'!$C$16:$N$514,COLUMNS('Section 2'!$C$13:G$13),0)),"",VLOOKUP($B438,'Section 2'!$C$16:$N$514,COLUMNS('Section 2'!$C$13:G$13),0)))</f>
        <v/>
      </c>
      <c r="I438" s="129" t="str">
        <f>IF($D438="","",IF(ISBLANK(VLOOKUP($B438,'Section 2'!$C$16:$N$514,COLUMNS('Section 2'!$C$13:H$13),0)),"",VLOOKUP($B438,'Section 2'!$C$16:$N$514,COLUMNS('Section 2'!$C$13:H$13),0)))</f>
        <v/>
      </c>
      <c r="J438" s="129" t="str">
        <f>IF($D438="","",IF(ISBLANK(VLOOKUP($B438,'Section 2'!$C$16:$N$514,COLUMNS('Section 2'!$C$13:I$13),0)),"",VLOOKUP($B438,'Section 2'!$C$16:$N$514,COLUMNS('Section 2'!$C$13:I$13),0)))</f>
        <v/>
      </c>
      <c r="K438" s="129" t="str">
        <f>IF($D438="","",IF(ISBLANK(VLOOKUP($B438,'Section 2'!$C$16:$N$514,COLUMNS('Section 2'!$C$13:J$13),0)),"",VLOOKUP($B438,'Section 2'!$C$16:$N$514,COLUMNS('Section 2'!$C$13:J$13),0)))</f>
        <v/>
      </c>
      <c r="L438" s="129" t="str">
        <f>IF($D438="","",IF(ISBLANK(VLOOKUP($B438,'Section 2'!$C$16:$N$514,COLUMNS('Section 2'!$C$13:K$13),0)),"",VLOOKUP($B438,'Section 2'!$C$16:$N$514,COLUMNS('Section 2'!$C$13:K$13),0)))</f>
        <v/>
      </c>
      <c r="M438" s="129" t="str">
        <f>IF($D438="","",IF(ISBLANK(VLOOKUP($B438,'Section 2'!$C$16:$N$514,COLUMNS('Section 2'!$C$13:L$13),0)),"",VLOOKUP($B438,'Section 2'!$C$16:$N$514,COLUMNS('Section 2'!$C$13:L$13),0)))</f>
        <v/>
      </c>
      <c r="N438" s="129" t="str">
        <f>IF($D438="","",IF(ISBLANK(VLOOKUP($B438,'Section 2'!$C$16:$N$514,COLUMNS('Section 2'!$C$13:M$13),0)),"",VLOOKUP($B438,'Section 2'!$C$16:$N$514,COLUMNS('Section 2'!$C$13:M$13),0)))</f>
        <v/>
      </c>
      <c r="O438" s="130" t="str">
        <f>IF($M438=Lists!$K$4,IF(ISBLANK(VLOOKUP($B438,'Section 2'!$C$16:$N$514,COLUMNS('Section 2'!$C$13:N$13),0)),"",VLOOKUP($B438,'Section 2'!$C$16:$N$514,COLUMNS('Section 2'!$C$13:N$13),0)),"")</f>
        <v/>
      </c>
      <c r="P438" s="133"/>
      <c r="Q438" s="133"/>
      <c r="R438" s="133"/>
      <c r="S438" s="133"/>
      <c r="T438" s="133"/>
      <c r="U438" s="133"/>
      <c r="V438" s="133"/>
      <c r="W438" s="133"/>
      <c r="X438" s="133"/>
      <c r="Y438" s="133"/>
      <c r="Z438" s="133"/>
      <c r="AA438" s="133"/>
      <c r="AB438" s="133"/>
      <c r="AC438" s="133"/>
      <c r="AD438" s="133"/>
      <c r="AE438" s="133"/>
      <c r="AF438" s="133"/>
      <c r="AG438" s="133"/>
      <c r="AH438" s="133"/>
      <c r="AI438" s="133"/>
      <c r="AJ438" s="133"/>
      <c r="AK438" s="133"/>
      <c r="AL438" s="133"/>
      <c r="AM438" s="133"/>
      <c r="AN438" s="133"/>
      <c r="AO438" s="133"/>
      <c r="AP438" s="133"/>
      <c r="AQ438" s="133"/>
      <c r="AR438" s="133"/>
      <c r="AS438" s="133"/>
      <c r="AT438" s="133"/>
      <c r="AU438" s="133"/>
      <c r="AV438" s="133"/>
      <c r="AW438" s="133"/>
      <c r="AX438" s="133"/>
      <c r="AY438" s="133"/>
      <c r="AZ438" s="133"/>
      <c r="BA438" s="133"/>
      <c r="BB438" s="133"/>
      <c r="BC438" s="133"/>
      <c r="BD438" s="133"/>
      <c r="BE438" s="133"/>
      <c r="BF438" s="133"/>
      <c r="BG438" s="133"/>
      <c r="BH438" s="133"/>
      <c r="BI438" s="133"/>
      <c r="BJ438" s="133"/>
      <c r="BK438" s="133"/>
      <c r="BL438" s="133"/>
      <c r="BM438" s="133"/>
      <c r="BN438" s="133"/>
      <c r="BO438" s="133"/>
      <c r="BP438" s="133"/>
      <c r="BQ438" s="133"/>
      <c r="BR438" s="133"/>
      <c r="BS438" s="133"/>
      <c r="BT438" s="133"/>
      <c r="BU438" s="133"/>
      <c r="BV438" s="133"/>
      <c r="BW438" s="133"/>
      <c r="BX438" s="133"/>
      <c r="BY438" s="133"/>
      <c r="BZ438" s="133"/>
    </row>
    <row r="439" spans="1:78" s="53" customFormat="1" ht="12.75" customHeight="1" x14ac:dyDescent="0.25">
      <c r="A439" s="53" t="str">
        <f>IF(D439="","",ROWS($A$1:A439))</f>
        <v/>
      </c>
      <c r="B439" s="56">
        <v>438</v>
      </c>
      <c r="C439" s="129" t="str">
        <f t="shared" si="6"/>
        <v/>
      </c>
      <c r="D439" s="129" t="str">
        <f>IFERROR(VLOOKUP($B439,'Section 2'!$C$16:$N$514,COLUMNS('Section 2'!$C$13:C$13),0),"")</f>
        <v/>
      </c>
      <c r="E439" s="130" t="str">
        <f>IF($D439="","",IF(ISBLANK(VLOOKUP($B439,'Section 2'!$C$16:$N$514,COLUMNS('Section 2'!$C$13:D$13),0)),"",VLOOKUP($B439,'Section 2'!$C$16:$N$514,COLUMNS('Section 2'!$C$13:D$13),0)))</f>
        <v/>
      </c>
      <c r="F439" s="129" t="str">
        <f>IF($D439="","",IF(ISBLANK(VLOOKUP($B439,'Section 2'!$C$16:$N$514,COLUMNS('Section 2'!$C$13:E$13),0)),"",VLOOKUP($B439,'Section 2'!$C$16:$N$514,COLUMNS('Section 2'!$C$13:E$13),0)))</f>
        <v/>
      </c>
      <c r="G439" s="129" t="str">
        <f>IF($D439="","",IF(ISBLANK(VLOOKUP($B439,'Section 2'!$C$16:$N$514,COLUMNS('Section 2'!$C$13:F$13),0)),"",VLOOKUP($B439,'Section 2'!$C$16:$N$514,COLUMNS('Section 2'!$C$13:F$13),0)))</f>
        <v/>
      </c>
      <c r="H439" s="129" t="str">
        <f>IF($D439="","",IF(ISBLANK(VLOOKUP($B439,'Section 2'!$C$16:$N$514,COLUMNS('Section 2'!$C$13:G$13),0)),"",VLOOKUP($B439,'Section 2'!$C$16:$N$514,COLUMNS('Section 2'!$C$13:G$13),0)))</f>
        <v/>
      </c>
      <c r="I439" s="129" t="str">
        <f>IF($D439="","",IF(ISBLANK(VLOOKUP($B439,'Section 2'!$C$16:$N$514,COLUMNS('Section 2'!$C$13:H$13),0)),"",VLOOKUP($B439,'Section 2'!$C$16:$N$514,COLUMNS('Section 2'!$C$13:H$13),0)))</f>
        <v/>
      </c>
      <c r="J439" s="129" t="str">
        <f>IF($D439="","",IF(ISBLANK(VLOOKUP($B439,'Section 2'!$C$16:$N$514,COLUMNS('Section 2'!$C$13:I$13),0)),"",VLOOKUP($B439,'Section 2'!$C$16:$N$514,COLUMNS('Section 2'!$C$13:I$13),0)))</f>
        <v/>
      </c>
      <c r="K439" s="129" t="str">
        <f>IF($D439="","",IF(ISBLANK(VLOOKUP($B439,'Section 2'!$C$16:$N$514,COLUMNS('Section 2'!$C$13:J$13),0)),"",VLOOKUP($B439,'Section 2'!$C$16:$N$514,COLUMNS('Section 2'!$C$13:J$13),0)))</f>
        <v/>
      </c>
      <c r="L439" s="129" t="str">
        <f>IF($D439="","",IF(ISBLANK(VLOOKUP($B439,'Section 2'!$C$16:$N$514,COLUMNS('Section 2'!$C$13:K$13),0)),"",VLOOKUP($B439,'Section 2'!$C$16:$N$514,COLUMNS('Section 2'!$C$13:K$13),0)))</f>
        <v/>
      </c>
      <c r="M439" s="129" t="str">
        <f>IF($D439="","",IF(ISBLANK(VLOOKUP($B439,'Section 2'!$C$16:$N$514,COLUMNS('Section 2'!$C$13:L$13),0)),"",VLOOKUP($B439,'Section 2'!$C$16:$N$514,COLUMNS('Section 2'!$C$13:L$13),0)))</f>
        <v/>
      </c>
      <c r="N439" s="129" t="str">
        <f>IF($D439="","",IF(ISBLANK(VLOOKUP($B439,'Section 2'!$C$16:$N$514,COLUMNS('Section 2'!$C$13:M$13),0)),"",VLOOKUP($B439,'Section 2'!$C$16:$N$514,COLUMNS('Section 2'!$C$13:M$13),0)))</f>
        <v/>
      </c>
      <c r="O439" s="130" t="str">
        <f>IF($M439=Lists!$K$4,IF(ISBLANK(VLOOKUP($B439,'Section 2'!$C$16:$N$514,COLUMNS('Section 2'!$C$13:N$13),0)),"",VLOOKUP($B439,'Section 2'!$C$16:$N$514,COLUMNS('Section 2'!$C$13:N$13),0)),"")</f>
        <v/>
      </c>
      <c r="P439" s="133"/>
      <c r="Q439" s="133"/>
      <c r="R439" s="133"/>
      <c r="S439" s="133"/>
      <c r="T439" s="133"/>
      <c r="U439" s="133"/>
      <c r="V439" s="133"/>
      <c r="W439" s="133"/>
      <c r="X439" s="133"/>
      <c r="Y439" s="133"/>
      <c r="Z439" s="133"/>
      <c r="AA439" s="133"/>
      <c r="AB439" s="133"/>
      <c r="AC439" s="133"/>
      <c r="AD439" s="133"/>
      <c r="AE439" s="133"/>
      <c r="AF439" s="133"/>
      <c r="AG439" s="133"/>
      <c r="AH439" s="133"/>
      <c r="AI439" s="133"/>
      <c r="AJ439" s="133"/>
      <c r="AK439" s="133"/>
      <c r="AL439" s="133"/>
      <c r="AM439" s="133"/>
      <c r="AN439" s="133"/>
      <c r="AO439" s="133"/>
      <c r="AP439" s="133"/>
      <c r="AQ439" s="133"/>
      <c r="AR439" s="133"/>
      <c r="AS439" s="133"/>
      <c r="AT439" s="133"/>
      <c r="AU439" s="133"/>
      <c r="AV439" s="133"/>
      <c r="AW439" s="133"/>
      <c r="AX439" s="133"/>
      <c r="AY439" s="133"/>
      <c r="AZ439" s="133"/>
      <c r="BA439" s="133"/>
      <c r="BB439" s="133"/>
      <c r="BC439" s="133"/>
      <c r="BD439" s="133"/>
      <c r="BE439" s="133"/>
      <c r="BF439" s="133"/>
      <c r="BG439" s="133"/>
      <c r="BH439" s="133"/>
      <c r="BI439" s="133"/>
      <c r="BJ439" s="133"/>
      <c r="BK439" s="133"/>
      <c r="BL439" s="133"/>
      <c r="BM439" s="133"/>
      <c r="BN439" s="133"/>
      <c r="BO439" s="133"/>
      <c r="BP439" s="133"/>
      <c r="BQ439" s="133"/>
      <c r="BR439" s="133"/>
      <c r="BS439" s="133"/>
      <c r="BT439" s="133"/>
      <c r="BU439" s="133"/>
      <c r="BV439" s="133"/>
      <c r="BW439" s="133"/>
      <c r="BX439" s="133"/>
      <c r="BY439" s="133"/>
      <c r="BZ439" s="133"/>
    </row>
    <row r="440" spans="1:78" s="53" customFormat="1" ht="12.75" customHeight="1" x14ac:dyDescent="0.25">
      <c r="A440" s="53" t="str">
        <f>IF(D440="","",ROWS($A$1:A440))</f>
        <v/>
      </c>
      <c r="B440" s="56">
        <v>439</v>
      </c>
      <c r="C440" s="129" t="str">
        <f t="shared" si="6"/>
        <v/>
      </c>
      <c r="D440" s="129" t="str">
        <f>IFERROR(VLOOKUP($B440,'Section 2'!$C$16:$N$514,COLUMNS('Section 2'!$C$13:C$13),0),"")</f>
        <v/>
      </c>
      <c r="E440" s="130" t="str">
        <f>IF($D440="","",IF(ISBLANK(VLOOKUP($B440,'Section 2'!$C$16:$N$514,COLUMNS('Section 2'!$C$13:D$13),0)),"",VLOOKUP($B440,'Section 2'!$C$16:$N$514,COLUMNS('Section 2'!$C$13:D$13),0)))</f>
        <v/>
      </c>
      <c r="F440" s="129" t="str">
        <f>IF($D440="","",IF(ISBLANK(VLOOKUP($B440,'Section 2'!$C$16:$N$514,COLUMNS('Section 2'!$C$13:E$13),0)),"",VLOOKUP($B440,'Section 2'!$C$16:$N$514,COLUMNS('Section 2'!$C$13:E$13),0)))</f>
        <v/>
      </c>
      <c r="G440" s="129" t="str">
        <f>IF($D440="","",IF(ISBLANK(VLOOKUP($B440,'Section 2'!$C$16:$N$514,COLUMNS('Section 2'!$C$13:F$13),0)),"",VLOOKUP($B440,'Section 2'!$C$16:$N$514,COLUMNS('Section 2'!$C$13:F$13),0)))</f>
        <v/>
      </c>
      <c r="H440" s="129" t="str">
        <f>IF($D440="","",IF(ISBLANK(VLOOKUP($B440,'Section 2'!$C$16:$N$514,COLUMNS('Section 2'!$C$13:G$13),0)),"",VLOOKUP($B440,'Section 2'!$C$16:$N$514,COLUMNS('Section 2'!$C$13:G$13),0)))</f>
        <v/>
      </c>
      <c r="I440" s="129" t="str">
        <f>IF($D440="","",IF(ISBLANK(VLOOKUP($B440,'Section 2'!$C$16:$N$514,COLUMNS('Section 2'!$C$13:H$13),0)),"",VLOOKUP($B440,'Section 2'!$C$16:$N$514,COLUMNS('Section 2'!$C$13:H$13),0)))</f>
        <v/>
      </c>
      <c r="J440" s="129" t="str">
        <f>IF($D440="","",IF(ISBLANK(VLOOKUP($B440,'Section 2'!$C$16:$N$514,COLUMNS('Section 2'!$C$13:I$13),0)),"",VLOOKUP($B440,'Section 2'!$C$16:$N$514,COLUMNS('Section 2'!$C$13:I$13),0)))</f>
        <v/>
      </c>
      <c r="K440" s="129" t="str">
        <f>IF($D440="","",IF(ISBLANK(VLOOKUP($B440,'Section 2'!$C$16:$N$514,COLUMNS('Section 2'!$C$13:J$13),0)),"",VLOOKUP($B440,'Section 2'!$C$16:$N$514,COLUMNS('Section 2'!$C$13:J$13),0)))</f>
        <v/>
      </c>
      <c r="L440" s="129" t="str">
        <f>IF($D440="","",IF(ISBLANK(VLOOKUP($B440,'Section 2'!$C$16:$N$514,COLUMNS('Section 2'!$C$13:K$13),0)),"",VLOOKUP($B440,'Section 2'!$C$16:$N$514,COLUMNS('Section 2'!$C$13:K$13),0)))</f>
        <v/>
      </c>
      <c r="M440" s="129" t="str">
        <f>IF($D440="","",IF(ISBLANK(VLOOKUP($B440,'Section 2'!$C$16:$N$514,COLUMNS('Section 2'!$C$13:L$13),0)),"",VLOOKUP($B440,'Section 2'!$C$16:$N$514,COLUMNS('Section 2'!$C$13:L$13),0)))</f>
        <v/>
      </c>
      <c r="N440" s="129" t="str">
        <f>IF($D440="","",IF(ISBLANK(VLOOKUP($B440,'Section 2'!$C$16:$N$514,COLUMNS('Section 2'!$C$13:M$13),0)),"",VLOOKUP($B440,'Section 2'!$C$16:$N$514,COLUMNS('Section 2'!$C$13:M$13),0)))</f>
        <v/>
      </c>
      <c r="O440" s="130" t="str">
        <f>IF($M440=Lists!$K$4,IF(ISBLANK(VLOOKUP($B440,'Section 2'!$C$16:$N$514,COLUMNS('Section 2'!$C$13:N$13),0)),"",VLOOKUP($B440,'Section 2'!$C$16:$N$514,COLUMNS('Section 2'!$C$13:N$13),0)),"")</f>
        <v/>
      </c>
      <c r="P440" s="133"/>
      <c r="Q440" s="133"/>
      <c r="R440" s="133"/>
      <c r="S440" s="133"/>
      <c r="T440" s="133"/>
      <c r="U440" s="133"/>
      <c r="V440" s="133"/>
      <c r="W440" s="133"/>
      <c r="X440" s="133"/>
      <c r="Y440" s="133"/>
      <c r="Z440" s="133"/>
      <c r="AA440" s="133"/>
      <c r="AB440" s="133"/>
      <c r="AC440" s="133"/>
      <c r="AD440" s="133"/>
      <c r="AE440" s="133"/>
      <c r="AF440" s="133"/>
      <c r="AG440" s="133"/>
      <c r="AH440" s="133"/>
      <c r="AI440" s="133"/>
      <c r="AJ440" s="133"/>
      <c r="AK440" s="133"/>
      <c r="AL440" s="133"/>
      <c r="AM440" s="133"/>
      <c r="AN440" s="133"/>
      <c r="AO440" s="133"/>
      <c r="AP440" s="133"/>
      <c r="AQ440" s="133"/>
      <c r="AR440" s="133"/>
      <c r="AS440" s="133"/>
      <c r="AT440" s="133"/>
      <c r="AU440" s="133"/>
      <c r="AV440" s="133"/>
      <c r="AW440" s="133"/>
      <c r="AX440" s="133"/>
      <c r="AY440" s="133"/>
      <c r="AZ440" s="133"/>
      <c r="BA440" s="133"/>
      <c r="BB440" s="133"/>
      <c r="BC440" s="133"/>
      <c r="BD440" s="133"/>
      <c r="BE440" s="133"/>
      <c r="BF440" s="133"/>
      <c r="BG440" s="133"/>
      <c r="BH440" s="133"/>
      <c r="BI440" s="133"/>
      <c r="BJ440" s="133"/>
      <c r="BK440" s="133"/>
      <c r="BL440" s="133"/>
      <c r="BM440" s="133"/>
      <c r="BN440" s="133"/>
      <c r="BO440" s="133"/>
      <c r="BP440" s="133"/>
      <c r="BQ440" s="133"/>
      <c r="BR440" s="133"/>
      <c r="BS440" s="133"/>
      <c r="BT440" s="133"/>
      <c r="BU440" s="133"/>
      <c r="BV440" s="133"/>
      <c r="BW440" s="133"/>
      <c r="BX440" s="133"/>
      <c r="BY440" s="133"/>
      <c r="BZ440" s="133"/>
    </row>
    <row r="441" spans="1:78" s="53" customFormat="1" ht="12.75" customHeight="1" x14ac:dyDescent="0.25">
      <c r="A441" s="53" t="str">
        <f>IF(D441="","",ROWS($A$1:A441))</f>
        <v/>
      </c>
      <c r="B441" s="56">
        <v>440</v>
      </c>
      <c r="C441" s="129" t="str">
        <f t="shared" si="6"/>
        <v/>
      </c>
      <c r="D441" s="129" t="str">
        <f>IFERROR(VLOOKUP($B441,'Section 2'!$C$16:$N$514,COLUMNS('Section 2'!$C$13:C$13),0),"")</f>
        <v/>
      </c>
      <c r="E441" s="130" t="str">
        <f>IF($D441="","",IF(ISBLANK(VLOOKUP($B441,'Section 2'!$C$16:$N$514,COLUMNS('Section 2'!$C$13:D$13),0)),"",VLOOKUP($B441,'Section 2'!$C$16:$N$514,COLUMNS('Section 2'!$C$13:D$13),0)))</f>
        <v/>
      </c>
      <c r="F441" s="129" t="str">
        <f>IF($D441="","",IF(ISBLANK(VLOOKUP($B441,'Section 2'!$C$16:$N$514,COLUMNS('Section 2'!$C$13:E$13),0)),"",VLOOKUP($B441,'Section 2'!$C$16:$N$514,COLUMNS('Section 2'!$C$13:E$13),0)))</f>
        <v/>
      </c>
      <c r="G441" s="129" t="str">
        <f>IF($D441="","",IF(ISBLANK(VLOOKUP($B441,'Section 2'!$C$16:$N$514,COLUMNS('Section 2'!$C$13:F$13),0)),"",VLOOKUP($B441,'Section 2'!$C$16:$N$514,COLUMNS('Section 2'!$C$13:F$13),0)))</f>
        <v/>
      </c>
      <c r="H441" s="129" t="str">
        <f>IF($D441="","",IF(ISBLANK(VLOOKUP($B441,'Section 2'!$C$16:$N$514,COLUMNS('Section 2'!$C$13:G$13),0)),"",VLOOKUP($B441,'Section 2'!$C$16:$N$514,COLUMNS('Section 2'!$C$13:G$13),0)))</f>
        <v/>
      </c>
      <c r="I441" s="129" t="str">
        <f>IF($D441="","",IF(ISBLANK(VLOOKUP($B441,'Section 2'!$C$16:$N$514,COLUMNS('Section 2'!$C$13:H$13),0)),"",VLOOKUP($B441,'Section 2'!$C$16:$N$514,COLUMNS('Section 2'!$C$13:H$13),0)))</f>
        <v/>
      </c>
      <c r="J441" s="129" t="str">
        <f>IF($D441="","",IF(ISBLANK(VLOOKUP($B441,'Section 2'!$C$16:$N$514,COLUMNS('Section 2'!$C$13:I$13),0)),"",VLOOKUP($B441,'Section 2'!$C$16:$N$514,COLUMNS('Section 2'!$C$13:I$13),0)))</f>
        <v/>
      </c>
      <c r="K441" s="129" t="str">
        <f>IF($D441="","",IF(ISBLANK(VLOOKUP($B441,'Section 2'!$C$16:$N$514,COLUMNS('Section 2'!$C$13:J$13),0)),"",VLOOKUP($B441,'Section 2'!$C$16:$N$514,COLUMNS('Section 2'!$C$13:J$13),0)))</f>
        <v/>
      </c>
      <c r="L441" s="129" t="str">
        <f>IF($D441="","",IF(ISBLANK(VLOOKUP($B441,'Section 2'!$C$16:$N$514,COLUMNS('Section 2'!$C$13:K$13),0)),"",VLOOKUP($B441,'Section 2'!$C$16:$N$514,COLUMNS('Section 2'!$C$13:K$13),0)))</f>
        <v/>
      </c>
      <c r="M441" s="129" t="str">
        <f>IF($D441="","",IF(ISBLANK(VLOOKUP($B441,'Section 2'!$C$16:$N$514,COLUMNS('Section 2'!$C$13:L$13),0)),"",VLOOKUP($B441,'Section 2'!$C$16:$N$514,COLUMNS('Section 2'!$C$13:L$13),0)))</f>
        <v/>
      </c>
      <c r="N441" s="129" t="str">
        <f>IF($D441="","",IF(ISBLANK(VLOOKUP($B441,'Section 2'!$C$16:$N$514,COLUMNS('Section 2'!$C$13:M$13),0)),"",VLOOKUP($B441,'Section 2'!$C$16:$N$514,COLUMNS('Section 2'!$C$13:M$13),0)))</f>
        <v/>
      </c>
      <c r="O441" s="130" t="str">
        <f>IF($M441=Lists!$K$4,IF(ISBLANK(VLOOKUP($B441,'Section 2'!$C$16:$N$514,COLUMNS('Section 2'!$C$13:N$13),0)),"",VLOOKUP($B441,'Section 2'!$C$16:$N$514,COLUMNS('Section 2'!$C$13:N$13),0)),"")</f>
        <v/>
      </c>
      <c r="P441" s="133"/>
      <c r="Q441" s="133"/>
      <c r="R441" s="133"/>
      <c r="S441" s="133"/>
      <c r="T441" s="133"/>
      <c r="U441" s="133"/>
      <c r="V441" s="133"/>
      <c r="W441" s="133"/>
      <c r="X441" s="133"/>
      <c r="Y441" s="133"/>
      <c r="Z441" s="133"/>
      <c r="AA441" s="133"/>
      <c r="AB441" s="133"/>
      <c r="AC441" s="133"/>
      <c r="AD441" s="133"/>
      <c r="AE441" s="133"/>
      <c r="AF441" s="133"/>
      <c r="AG441" s="133"/>
      <c r="AH441" s="133"/>
      <c r="AI441" s="133"/>
      <c r="AJ441" s="133"/>
      <c r="AK441" s="133"/>
      <c r="AL441" s="133"/>
      <c r="AM441" s="133"/>
      <c r="AN441" s="133"/>
      <c r="AO441" s="133"/>
      <c r="AP441" s="133"/>
      <c r="AQ441" s="133"/>
      <c r="AR441" s="133"/>
      <c r="AS441" s="133"/>
      <c r="AT441" s="133"/>
      <c r="AU441" s="133"/>
      <c r="AV441" s="133"/>
      <c r="AW441" s="133"/>
      <c r="AX441" s="133"/>
      <c r="AY441" s="133"/>
      <c r="AZ441" s="133"/>
      <c r="BA441" s="133"/>
      <c r="BB441" s="133"/>
      <c r="BC441" s="133"/>
      <c r="BD441" s="133"/>
      <c r="BE441" s="133"/>
      <c r="BF441" s="133"/>
      <c r="BG441" s="133"/>
      <c r="BH441" s="133"/>
      <c r="BI441" s="133"/>
      <c r="BJ441" s="133"/>
      <c r="BK441" s="133"/>
      <c r="BL441" s="133"/>
      <c r="BM441" s="133"/>
      <c r="BN441" s="133"/>
      <c r="BO441" s="133"/>
      <c r="BP441" s="133"/>
      <c r="BQ441" s="133"/>
      <c r="BR441" s="133"/>
      <c r="BS441" s="133"/>
      <c r="BT441" s="133"/>
      <c r="BU441" s="133"/>
      <c r="BV441" s="133"/>
      <c r="BW441" s="133"/>
      <c r="BX441" s="133"/>
      <c r="BY441" s="133"/>
      <c r="BZ441" s="133"/>
    </row>
    <row r="442" spans="1:78" s="53" customFormat="1" ht="12.75" customHeight="1" x14ac:dyDescent="0.25">
      <c r="A442" s="53" t="str">
        <f>IF(D442="","",ROWS($A$1:A442))</f>
        <v/>
      </c>
      <c r="B442" s="56">
        <v>441</v>
      </c>
      <c r="C442" s="129" t="str">
        <f t="shared" si="6"/>
        <v/>
      </c>
      <c r="D442" s="129" t="str">
        <f>IFERROR(VLOOKUP($B442,'Section 2'!$C$16:$N$514,COLUMNS('Section 2'!$C$13:C$13),0),"")</f>
        <v/>
      </c>
      <c r="E442" s="130" t="str">
        <f>IF($D442="","",IF(ISBLANK(VLOOKUP($B442,'Section 2'!$C$16:$N$514,COLUMNS('Section 2'!$C$13:D$13),0)),"",VLOOKUP($B442,'Section 2'!$C$16:$N$514,COLUMNS('Section 2'!$C$13:D$13),0)))</f>
        <v/>
      </c>
      <c r="F442" s="129" t="str">
        <f>IF($D442="","",IF(ISBLANK(VLOOKUP($B442,'Section 2'!$C$16:$N$514,COLUMNS('Section 2'!$C$13:E$13),0)),"",VLOOKUP($B442,'Section 2'!$C$16:$N$514,COLUMNS('Section 2'!$C$13:E$13),0)))</f>
        <v/>
      </c>
      <c r="G442" s="129" t="str">
        <f>IF($D442="","",IF(ISBLANK(VLOOKUP($B442,'Section 2'!$C$16:$N$514,COLUMNS('Section 2'!$C$13:F$13),0)),"",VLOOKUP($B442,'Section 2'!$C$16:$N$514,COLUMNS('Section 2'!$C$13:F$13),0)))</f>
        <v/>
      </c>
      <c r="H442" s="129" t="str">
        <f>IF($D442="","",IF(ISBLANK(VLOOKUP($B442,'Section 2'!$C$16:$N$514,COLUMNS('Section 2'!$C$13:G$13),0)),"",VLOOKUP($B442,'Section 2'!$C$16:$N$514,COLUMNS('Section 2'!$C$13:G$13),0)))</f>
        <v/>
      </c>
      <c r="I442" s="129" t="str">
        <f>IF($D442="","",IF(ISBLANK(VLOOKUP($B442,'Section 2'!$C$16:$N$514,COLUMNS('Section 2'!$C$13:H$13),0)),"",VLOOKUP($B442,'Section 2'!$C$16:$N$514,COLUMNS('Section 2'!$C$13:H$13),0)))</f>
        <v/>
      </c>
      <c r="J442" s="129" t="str">
        <f>IF($D442="","",IF(ISBLANK(VLOOKUP($B442,'Section 2'!$C$16:$N$514,COLUMNS('Section 2'!$C$13:I$13),0)),"",VLOOKUP($B442,'Section 2'!$C$16:$N$514,COLUMNS('Section 2'!$C$13:I$13),0)))</f>
        <v/>
      </c>
      <c r="K442" s="129" t="str">
        <f>IF($D442="","",IF(ISBLANK(VLOOKUP($B442,'Section 2'!$C$16:$N$514,COLUMNS('Section 2'!$C$13:J$13),0)),"",VLOOKUP($B442,'Section 2'!$C$16:$N$514,COLUMNS('Section 2'!$C$13:J$13),0)))</f>
        <v/>
      </c>
      <c r="L442" s="129" t="str">
        <f>IF($D442="","",IF(ISBLANK(VLOOKUP($B442,'Section 2'!$C$16:$N$514,COLUMNS('Section 2'!$C$13:K$13),0)),"",VLOOKUP($B442,'Section 2'!$C$16:$N$514,COLUMNS('Section 2'!$C$13:K$13),0)))</f>
        <v/>
      </c>
      <c r="M442" s="129" t="str">
        <f>IF($D442="","",IF(ISBLANK(VLOOKUP($B442,'Section 2'!$C$16:$N$514,COLUMNS('Section 2'!$C$13:L$13),0)),"",VLOOKUP($B442,'Section 2'!$C$16:$N$514,COLUMNS('Section 2'!$C$13:L$13),0)))</f>
        <v/>
      </c>
      <c r="N442" s="129" t="str">
        <f>IF($D442="","",IF(ISBLANK(VLOOKUP($B442,'Section 2'!$C$16:$N$514,COLUMNS('Section 2'!$C$13:M$13),0)),"",VLOOKUP($B442,'Section 2'!$C$16:$N$514,COLUMNS('Section 2'!$C$13:M$13),0)))</f>
        <v/>
      </c>
      <c r="O442" s="130" t="str">
        <f>IF($M442=Lists!$K$4,IF(ISBLANK(VLOOKUP($B442,'Section 2'!$C$16:$N$514,COLUMNS('Section 2'!$C$13:N$13),0)),"",VLOOKUP($B442,'Section 2'!$C$16:$N$514,COLUMNS('Section 2'!$C$13:N$13),0)),"")</f>
        <v/>
      </c>
      <c r="P442" s="133"/>
      <c r="Q442" s="133"/>
      <c r="R442" s="133"/>
      <c r="S442" s="133"/>
      <c r="T442" s="133"/>
      <c r="U442" s="133"/>
      <c r="V442" s="133"/>
      <c r="W442" s="133"/>
      <c r="X442" s="133"/>
      <c r="Y442" s="133"/>
      <c r="Z442" s="133"/>
      <c r="AA442" s="133"/>
      <c r="AB442" s="133"/>
      <c r="AC442" s="133"/>
      <c r="AD442" s="133"/>
      <c r="AE442" s="133"/>
      <c r="AF442" s="133"/>
      <c r="AG442" s="133"/>
      <c r="AH442" s="133"/>
      <c r="AI442" s="133"/>
      <c r="AJ442" s="133"/>
      <c r="AK442" s="133"/>
      <c r="AL442" s="133"/>
      <c r="AM442" s="133"/>
      <c r="AN442" s="133"/>
      <c r="AO442" s="133"/>
      <c r="AP442" s="133"/>
      <c r="AQ442" s="133"/>
      <c r="AR442" s="133"/>
      <c r="AS442" s="133"/>
      <c r="AT442" s="133"/>
      <c r="AU442" s="133"/>
      <c r="AV442" s="133"/>
      <c r="AW442" s="133"/>
      <c r="AX442" s="133"/>
      <c r="AY442" s="133"/>
      <c r="AZ442" s="133"/>
      <c r="BA442" s="133"/>
      <c r="BB442" s="133"/>
      <c r="BC442" s="133"/>
      <c r="BD442" s="133"/>
      <c r="BE442" s="133"/>
      <c r="BF442" s="133"/>
      <c r="BG442" s="133"/>
      <c r="BH442" s="133"/>
      <c r="BI442" s="133"/>
      <c r="BJ442" s="133"/>
      <c r="BK442" s="133"/>
      <c r="BL442" s="133"/>
      <c r="BM442" s="133"/>
      <c r="BN442" s="133"/>
      <c r="BO442" s="133"/>
      <c r="BP442" s="133"/>
      <c r="BQ442" s="133"/>
      <c r="BR442" s="133"/>
      <c r="BS442" s="133"/>
      <c r="BT442" s="133"/>
      <c r="BU442" s="133"/>
      <c r="BV442" s="133"/>
      <c r="BW442" s="133"/>
      <c r="BX442" s="133"/>
      <c r="BY442" s="133"/>
      <c r="BZ442" s="133"/>
    </row>
    <row r="443" spans="1:78" s="53" customFormat="1" ht="12.75" customHeight="1" x14ac:dyDescent="0.25">
      <c r="A443" s="53" t="str">
        <f>IF(D443="","",ROWS($A$1:A443))</f>
        <v/>
      </c>
      <c r="B443" s="56">
        <v>442</v>
      </c>
      <c r="C443" s="129" t="str">
        <f t="shared" si="6"/>
        <v/>
      </c>
      <c r="D443" s="129" t="str">
        <f>IFERROR(VLOOKUP($B443,'Section 2'!$C$16:$N$514,COLUMNS('Section 2'!$C$13:C$13),0),"")</f>
        <v/>
      </c>
      <c r="E443" s="130" t="str">
        <f>IF($D443="","",IF(ISBLANK(VLOOKUP($B443,'Section 2'!$C$16:$N$514,COLUMNS('Section 2'!$C$13:D$13),0)),"",VLOOKUP($B443,'Section 2'!$C$16:$N$514,COLUMNS('Section 2'!$C$13:D$13),0)))</f>
        <v/>
      </c>
      <c r="F443" s="129" t="str">
        <f>IF($D443="","",IF(ISBLANK(VLOOKUP($B443,'Section 2'!$C$16:$N$514,COLUMNS('Section 2'!$C$13:E$13),0)),"",VLOOKUP($B443,'Section 2'!$C$16:$N$514,COLUMNS('Section 2'!$C$13:E$13),0)))</f>
        <v/>
      </c>
      <c r="G443" s="129" t="str">
        <f>IF($D443="","",IF(ISBLANK(VLOOKUP($B443,'Section 2'!$C$16:$N$514,COLUMNS('Section 2'!$C$13:F$13),0)),"",VLOOKUP($B443,'Section 2'!$C$16:$N$514,COLUMNS('Section 2'!$C$13:F$13),0)))</f>
        <v/>
      </c>
      <c r="H443" s="129" t="str">
        <f>IF($D443="","",IF(ISBLANK(VLOOKUP($B443,'Section 2'!$C$16:$N$514,COLUMNS('Section 2'!$C$13:G$13),0)),"",VLOOKUP($B443,'Section 2'!$C$16:$N$514,COLUMNS('Section 2'!$C$13:G$13),0)))</f>
        <v/>
      </c>
      <c r="I443" s="129" t="str">
        <f>IF($D443="","",IF(ISBLANK(VLOOKUP($B443,'Section 2'!$C$16:$N$514,COLUMNS('Section 2'!$C$13:H$13),0)),"",VLOOKUP($B443,'Section 2'!$C$16:$N$514,COLUMNS('Section 2'!$C$13:H$13),0)))</f>
        <v/>
      </c>
      <c r="J443" s="129" t="str">
        <f>IF($D443="","",IF(ISBLANK(VLOOKUP($B443,'Section 2'!$C$16:$N$514,COLUMNS('Section 2'!$C$13:I$13),0)),"",VLOOKUP($B443,'Section 2'!$C$16:$N$514,COLUMNS('Section 2'!$C$13:I$13),0)))</f>
        <v/>
      </c>
      <c r="K443" s="129" t="str">
        <f>IF($D443="","",IF(ISBLANK(VLOOKUP($B443,'Section 2'!$C$16:$N$514,COLUMNS('Section 2'!$C$13:J$13),0)),"",VLOOKUP($B443,'Section 2'!$C$16:$N$514,COLUMNS('Section 2'!$C$13:J$13),0)))</f>
        <v/>
      </c>
      <c r="L443" s="129" t="str">
        <f>IF($D443="","",IF(ISBLANK(VLOOKUP($B443,'Section 2'!$C$16:$N$514,COLUMNS('Section 2'!$C$13:K$13),0)),"",VLOOKUP($B443,'Section 2'!$C$16:$N$514,COLUMNS('Section 2'!$C$13:K$13),0)))</f>
        <v/>
      </c>
      <c r="M443" s="129" t="str">
        <f>IF($D443="","",IF(ISBLANK(VLOOKUP($B443,'Section 2'!$C$16:$N$514,COLUMNS('Section 2'!$C$13:L$13),0)),"",VLOOKUP($B443,'Section 2'!$C$16:$N$514,COLUMNS('Section 2'!$C$13:L$13),0)))</f>
        <v/>
      </c>
      <c r="N443" s="129" t="str">
        <f>IF($D443="","",IF(ISBLANK(VLOOKUP($B443,'Section 2'!$C$16:$N$514,COLUMNS('Section 2'!$C$13:M$13),0)),"",VLOOKUP($B443,'Section 2'!$C$16:$N$514,COLUMNS('Section 2'!$C$13:M$13),0)))</f>
        <v/>
      </c>
      <c r="O443" s="130" t="str">
        <f>IF($M443=Lists!$K$4,IF(ISBLANK(VLOOKUP($B443,'Section 2'!$C$16:$N$514,COLUMNS('Section 2'!$C$13:N$13),0)),"",VLOOKUP($B443,'Section 2'!$C$16:$N$514,COLUMNS('Section 2'!$C$13:N$13),0)),"")</f>
        <v/>
      </c>
      <c r="P443" s="133"/>
      <c r="Q443" s="133"/>
      <c r="R443" s="133"/>
      <c r="S443" s="133"/>
      <c r="T443" s="133"/>
      <c r="U443" s="133"/>
      <c r="V443" s="133"/>
      <c r="W443" s="133"/>
      <c r="X443" s="133"/>
      <c r="Y443" s="133"/>
      <c r="Z443" s="133"/>
      <c r="AA443" s="133"/>
      <c r="AB443" s="133"/>
      <c r="AC443" s="133"/>
      <c r="AD443" s="133"/>
      <c r="AE443" s="133"/>
      <c r="AF443" s="133"/>
      <c r="AG443" s="133"/>
      <c r="AH443" s="133"/>
      <c r="AI443" s="133"/>
      <c r="AJ443" s="133"/>
      <c r="AK443" s="133"/>
      <c r="AL443" s="133"/>
      <c r="AM443" s="133"/>
      <c r="AN443" s="133"/>
      <c r="AO443" s="133"/>
      <c r="AP443" s="133"/>
      <c r="AQ443" s="133"/>
      <c r="AR443" s="133"/>
      <c r="AS443" s="133"/>
      <c r="AT443" s="133"/>
      <c r="AU443" s="133"/>
      <c r="AV443" s="133"/>
      <c r="AW443" s="133"/>
      <c r="AX443" s="133"/>
      <c r="AY443" s="133"/>
      <c r="AZ443" s="133"/>
      <c r="BA443" s="133"/>
      <c r="BB443" s="133"/>
      <c r="BC443" s="133"/>
      <c r="BD443" s="133"/>
      <c r="BE443" s="133"/>
      <c r="BF443" s="133"/>
      <c r="BG443" s="133"/>
      <c r="BH443" s="133"/>
      <c r="BI443" s="133"/>
      <c r="BJ443" s="133"/>
      <c r="BK443" s="133"/>
      <c r="BL443" s="133"/>
      <c r="BM443" s="133"/>
      <c r="BN443" s="133"/>
      <c r="BO443" s="133"/>
      <c r="BP443" s="133"/>
      <c r="BQ443" s="133"/>
      <c r="BR443" s="133"/>
      <c r="BS443" s="133"/>
      <c r="BT443" s="133"/>
      <c r="BU443" s="133"/>
      <c r="BV443" s="133"/>
      <c r="BW443" s="133"/>
      <c r="BX443" s="133"/>
      <c r="BY443" s="133"/>
      <c r="BZ443" s="133"/>
    </row>
    <row r="444" spans="1:78" s="53" customFormat="1" ht="12.75" customHeight="1" x14ac:dyDescent="0.25">
      <c r="A444" s="53" t="str">
        <f>IF(D444="","",ROWS($A$1:A444))</f>
        <v/>
      </c>
      <c r="B444" s="56">
        <v>443</v>
      </c>
      <c r="C444" s="129" t="str">
        <f t="shared" si="6"/>
        <v/>
      </c>
      <c r="D444" s="129" t="str">
        <f>IFERROR(VLOOKUP($B444,'Section 2'!$C$16:$N$514,COLUMNS('Section 2'!$C$13:C$13),0),"")</f>
        <v/>
      </c>
      <c r="E444" s="130" t="str">
        <f>IF($D444="","",IF(ISBLANK(VLOOKUP($B444,'Section 2'!$C$16:$N$514,COLUMNS('Section 2'!$C$13:D$13),0)),"",VLOOKUP($B444,'Section 2'!$C$16:$N$514,COLUMNS('Section 2'!$C$13:D$13),0)))</f>
        <v/>
      </c>
      <c r="F444" s="129" t="str">
        <f>IF($D444="","",IF(ISBLANK(VLOOKUP($B444,'Section 2'!$C$16:$N$514,COLUMNS('Section 2'!$C$13:E$13),0)),"",VLOOKUP($B444,'Section 2'!$C$16:$N$514,COLUMNS('Section 2'!$C$13:E$13),0)))</f>
        <v/>
      </c>
      <c r="G444" s="129" t="str">
        <f>IF($D444="","",IF(ISBLANK(VLOOKUP($B444,'Section 2'!$C$16:$N$514,COLUMNS('Section 2'!$C$13:F$13),0)),"",VLOOKUP($B444,'Section 2'!$C$16:$N$514,COLUMNS('Section 2'!$C$13:F$13),0)))</f>
        <v/>
      </c>
      <c r="H444" s="129" t="str">
        <f>IF($D444="","",IF(ISBLANK(VLOOKUP($B444,'Section 2'!$C$16:$N$514,COLUMNS('Section 2'!$C$13:G$13),0)),"",VLOOKUP($B444,'Section 2'!$C$16:$N$514,COLUMNS('Section 2'!$C$13:G$13),0)))</f>
        <v/>
      </c>
      <c r="I444" s="129" t="str">
        <f>IF($D444="","",IF(ISBLANK(VLOOKUP($B444,'Section 2'!$C$16:$N$514,COLUMNS('Section 2'!$C$13:H$13),0)),"",VLOOKUP($B444,'Section 2'!$C$16:$N$514,COLUMNS('Section 2'!$C$13:H$13),0)))</f>
        <v/>
      </c>
      <c r="J444" s="129" t="str">
        <f>IF($D444="","",IF(ISBLANK(VLOOKUP($B444,'Section 2'!$C$16:$N$514,COLUMNS('Section 2'!$C$13:I$13),0)),"",VLOOKUP($B444,'Section 2'!$C$16:$N$514,COLUMNS('Section 2'!$C$13:I$13),0)))</f>
        <v/>
      </c>
      <c r="K444" s="129" t="str">
        <f>IF($D444="","",IF(ISBLANK(VLOOKUP($B444,'Section 2'!$C$16:$N$514,COLUMNS('Section 2'!$C$13:J$13),0)),"",VLOOKUP($B444,'Section 2'!$C$16:$N$514,COLUMNS('Section 2'!$C$13:J$13),0)))</f>
        <v/>
      </c>
      <c r="L444" s="129" t="str">
        <f>IF($D444="","",IF(ISBLANK(VLOOKUP($B444,'Section 2'!$C$16:$N$514,COLUMNS('Section 2'!$C$13:K$13),0)),"",VLOOKUP($B444,'Section 2'!$C$16:$N$514,COLUMNS('Section 2'!$C$13:K$13),0)))</f>
        <v/>
      </c>
      <c r="M444" s="129" t="str">
        <f>IF($D444="","",IF(ISBLANK(VLOOKUP($B444,'Section 2'!$C$16:$N$514,COLUMNS('Section 2'!$C$13:L$13),0)),"",VLOOKUP($B444,'Section 2'!$C$16:$N$514,COLUMNS('Section 2'!$C$13:L$13),0)))</f>
        <v/>
      </c>
      <c r="N444" s="129" t="str">
        <f>IF($D444="","",IF(ISBLANK(VLOOKUP($B444,'Section 2'!$C$16:$N$514,COLUMNS('Section 2'!$C$13:M$13),0)),"",VLOOKUP($B444,'Section 2'!$C$16:$N$514,COLUMNS('Section 2'!$C$13:M$13),0)))</f>
        <v/>
      </c>
      <c r="O444" s="130" t="str">
        <f>IF($M444=Lists!$K$4,IF(ISBLANK(VLOOKUP($B444,'Section 2'!$C$16:$N$514,COLUMNS('Section 2'!$C$13:N$13),0)),"",VLOOKUP($B444,'Section 2'!$C$16:$N$514,COLUMNS('Section 2'!$C$13:N$13),0)),"")</f>
        <v/>
      </c>
      <c r="P444" s="133"/>
      <c r="Q444" s="133"/>
      <c r="R444" s="133"/>
      <c r="S444" s="133"/>
      <c r="T444" s="133"/>
      <c r="U444" s="133"/>
      <c r="V444" s="133"/>
      <c r="W444" s="133"/>
      <c r="X444" s="133"/>
      <c r="Y444" s="133"/>
      <c r="Z444" s="133"/>
      <c r="AA444" s="133"/>
      <c r="AB444" s="133"/>
      <c r="AC444" s="133"/>
      <c r="AD444" s="133"/>
      <c r="AE444" s="133"/>
      <c r="AF444" s="133"/>
      <c r="AG444" s="133"/>
      <c r="AH444" s="133"/>
      <c r="AI444" s="133"/>
      <c r="AJ444" s="133"/>
      <c r="AK444" s="133"/>
      <c r="AL444" s="133"/>
      <c r="AM444" s="133"/>
      <c r="AN444" s="133"/>
      <c r="AO444" s="133"/>
      <c r="AP444" s="133"/>
      <c r="AQ444" s="133"/>
      <c r="AR444" s="133"/>
      <c r="AS444" s="133"/>
      <c r="AT444" s="133"/>
      <c r="AU444" s="133"/>
      <c r="AV444" s="133"/>
      <c r="AW444" s="133"/>
      <c r="AX444" s="133"/>
      <c r="AY444" s="133"/>
      <c r="AZ444" s="133"/>
      <c r="BA444" s="133"/>
      <c r="BB444" s="133"/>
      <c r="BC444" s="133"/>
      <c r="BD444" s="133"/>
      <c r="BE444" s="133"/>
      <c r="BF444" s="133"/>
      <c r="BG444" s="133"/>
      <c r="BH444" s="133"/>
      <c r="BI444" s="133"/>
      <c r="BJ444" s="133"/>
      <c r="BK444" s="133"/>
      <c r="BL444" s="133"/>
      <c r="BM444" s="133"/>
      <c r="BN444" s="133"/>
      <c r="BO444" s="133"/>
      <c r="BP444" s="133"/>
      <c r="BQ444" s="133"/>
      <c r="BR444" s="133"/>
      <c r="BS444" s="133"/>
      <c r="BT444" s="133"/>
      <c r="BU444" s="133"/>
      <c r="BV444" s="133"/>
      <c r="BW444" s="133"/>
      <c r="BX444" s="133"/>
      <c r="BY444" s="133"/>
      <c r="BZ444" s="133"/>
    </row>
    <row r="445" spans="1:78" s="53" customFormat="1" ht="12.75" customHeight="1" x14ac:dyDescent="0.25">
      <c r="A445" s="53" t="str">
        <f>IF(D445="","",ROWS($A$1:A445))</f>
        <v/>
      </c>
      <c r="B445" s="56">
        <v>444</v>
      </c>
      <c r="C445" s="129" t="str">
        <f t="shared" si="6"/>
        <v/>
      </c>
      <c r="D445" s="129" t="str">
        <f>IFERROR(VLOOKUP($B445,'Section 2'!$C$16:$N$514,COLUMNS('Section 2'!$C$13:C$13),0),"")</f>
        <v/>
      </c>
      <c r="E445" s="130" t="str">
        <f>IF($D445="","",IF(ISBLANK(VLOOKUP($B445,'Section 2'!$C$16:$N$514,COLUMNS('Section 2'!$C$13:D$13),0)),"",VLOOKUP($B445,'Section 2'!$C$16:$N$514,COLUMNS('Section 2'!$C$13:D$13),0)))</f>
        <v/>
      </c>
      <c r="F445" s="129" t="str">
        <f>IF($D445="","",IF(ISBLANK(VLOOKUP($B445,'Section 2'!$C$16:$N$514,COLUMNS('Section 2'!$C$13:E$13),0)),"",VLOOKUP($B445,'Section 2'!$C$16:$N$514,COLUMNS('Section 2'!$C$13:E$13),0)))</f>
        <v/>
      </c>
      <c r="G445" s="129" t="str">
        <f>IF($D445="","",IF(ISBLANK(VLOOKUP($B445,'Section 2'!$C$16:$N$514,COLUMNS('Section 2'!$C$13:F$13),0)),"",VLOOKUP($B445,'Section 2'!$C$16:$N$514,COLUMNS('Section 2'!$C$13:F$13),0)))</f>
        <v/>
      </c>
      <c r="H445" s="129" t="str">
        <f>IF($D445="","",IF(ISBLANK(VLOOKUP($B445,'Section 2'!$C$16:$N$514,COLUMNS('Section 2'!$C$13:G$13),0)),"",VLOOKUP($B445,'Section 2'!$C$16:$N$514,COLUMNS('Section 2'!$C$13:G$13),0)))</f>
        <v/>
      </c>
      <c r="I445" s="129" t="str">
        <f>IF($D445="","",IF(ISBLANK(VLOOKUP($B445,'Section 2'!$C$16:$N$514,COLUMNS('Section 2'!$C$13:H$13),0)),"",VLOOKUP($B445,'Section 2'!$C$16:$N$514,COLUMNS('Section 2'!$C$13:H$13),0)))</f>
        <v/>
      </c>
      <c r="J445" s="129" t="str">
        <f>IF($D445="","",IF(ISBLANK(VLOOKUP($B445,'Section 2'!$C$16:$N$514,COLUMNS('Section 2'!$C$13:I$13),0)),"",VLOOKUP($B445,'Section 2'!$C$16:$N$514,COLUMNS('Section 2'!$C$13:I$13),0)))</f>
        <v/>
      </c>
      <c r="K445" s="129" t="str">
        <f>IF($D445="","",IF(ISBLANK(VLOOKUP($B445,'Section 2'!$C$16:$N$514,COLUMNS('Section 2'!$C$13:J$13),0)),"",VLOOKUP($B445,'Section 2'!$C$16:$N$514,COLUMNS('Section 2'!$C$13:J$13),0)))</f>
        <v/>
      </c>
      <c r="L445" s="129" t="str">
        <f>IF($D445="","",IF(ISBLANK(VLOOKUP($B445,'Section 2'!$C$16:$N$514,COLUMNS('Section 2'!$C$13:K$13),0)),"",VLOOKUP($B445,'Section 2'!$C$16:$N$514,COLUMNS('Section 2'!$C$13:K$13),0)))</f>
        <v/>
      </c>
      <c r="M445" s="129" t="str">
        <f>IF($D445="","",IF(ISBLANK(VLOOKUP($B445,'Section 2'!$C$16:$N$514,COLUMNS('Section 2'!$C$13:L$13),0)),"",VLOOKUP($B445,'Section 2'!$C$16:$N$514,COLUMNS('Section 2'!$C$13:L$13),0)))</f>
        <v/>
      </c>
      <c r="N445" s="129" t="str">
        <f>IF($D445="","",IF(ISBLANK(VLOOKUP($B445,'Section 2'!$C$16:$N$514,COLUMNS('Section 2'!$C$13:M$13),0)),"",VLOOKUP($B445,'Section 2'!$C$16:$N$514,COLUMNS('Section 2'!$C$13:M$13),0)))</f>
        <v/>
      </c>
      <c r="O445" s="130" t="str">
        <f>IF($M445=Lists!$K$4,IF(ISBLANK(VLOOKUP($B445,'Section 2'!$C$16:$N$514,COLUMNS('Section 2'!$C$13:N$13),0)),"",VLOOKUP($B445,'Section 2'!$C$16:$N$514,COLUMNS('Section 2'!$C$13:N$13),0)),"")</f>
        <v/>
      </c>
      <c r="P445" s="133"/>
      <c r="Q445" s="133"/>
      <c r="R445" s="133"/>
      <c r="S445" s="133"/>
      <c r="T445" s="133"/>
      <c r="U445" s="133"/>
      <c r="V445" s="133"/>
      <c r="W445" s="133"/>
      <c r="X445" s="133"/>
      <c r="Y445" s="133"/>
      <c r="Z445" s="133"/>
      <c r="AA445" s="133"/>
      <c r="AB445" s="133"/>
      <c r="AC445" s="133"/>
      <c r="AD445" s="133"/>
      <c r="AE445" s="133"/>
      <c r="AF445" s="133"/>
      <c r="AG445" s="133"/>
      <c r="AH445" s="133"/>
      <c r="AI445" s="133"/>
      <c r="AJ445" s="133"/>
      <c r="AK445" s="133"/>
      <c r="AL445" s="133"/>
      <c r="AM445" s="133"/>
      <c r="AN445" s="133"/>
      <c r="AO445" s="133"/>
      <c r="AP445" s="133"/>
      <c r="AQ445" s="133"/>
      <c r="AR445" s="133"/>
      <c r="AS445" s="133"/>
      <c r="AT445" s="133"/>
      <c r="AU445" s="133"/>
      <c r="AV445" s="133"/>
      <c r="AW445" s="133"/>
      <c r="AX445" s="133"/>
      <c r="AY445" s="133"/>
      <c r="AZ445" s="133"/>
      <c r="BA445" s="133"/>
      <c r="BB445" s="133"/>
      <c r="BC445" s="133"/>
      <c r="BD445" s="133"/>
      <c r="BE445" s="133"/>
      <c r="BF445" s="133"/>
      <c r="BG445" s="133"/>
      <c r="BH445" s="133"/>
      <c r="BI445" s="133"/>
      <c r="BJ445" s="133"/>
      <c r="BK445" s="133"/>
      <c r="BL445" s="133"/>
      <c r="BM445" s="133"/>
      <c r="BN445" s="133"/>
      <c r="BO445" s="133"/>
      <c r="BP445" s="133"/>
      <c r="BQ445" s="133"/>
      <c r="BR445" s="133"/>
      <c r="BS445" s="133"/>
      <c r="BT445" s="133"/>
      <c r="BU445" s="133"/>
      <c r="BV445" s="133"/>
      <c r="BW445" s="133"/>
      <c r="BX445" s="133"/>
      <c r="BY445" s="133"/>
      <c r="BZ445" s="133"/>
    </row>
    <row r="446" spans="1:78" s="53" customFormat="1" ht="12.75" customHeight="1" x14ac:dyDescent="0.25">
      <c r="A446" s="53" t="str">
        <f>IF(D446="","",ROWS($A$1:A446))</f>
        <v/>
      </c>
      <c r="B446" s="56">
        <v>445</v>
      </c>
      <c r="C446" s="129" t="str">
        <f t="shared" si="6"/>
        <v/>
      </c>
      <c r="D446" s="129" t="str">
        <f>IFERROR(VLOOKUP($B446,'Section 2'!$C$16:$N$514,COLUMNS('Section 2'!$C$13:C$13),0),"")</f>
        <v/>
      </c>
      <c r="E446" s="130" t="str">
        <f>IF($D446="","",IF(ISBLANK(VLOOKUP($B446,'Section 2'!$C$16:$N$514,COLUMNS('Section 2'!$C$13:D$13),0)),"",VLOOKUP($B446,'Section 2'!$C$16:$N$514,COLUMNS('Section 2'!$C$13:D$13),0)))</f>
        <v/>
      </c>
      <c r="F446" s="129" t="str">
        <f>IF($D446="","",IF(ISBLANK(VLOOKUP($B446,'Section 2'!$C$16:$N$514,COLUMNS('Section 2'!$C$13:E$13),0)),"",VLOOKUP($B446,'Section 2'!$C$16:$N$514,COLUMNS('Section 2'!$C$13:E$13),0)))</f>
        <v/>
      </c>
      <c r="G446" s="129" t="str">
        <f>IF($D446="","",IF(ISBLANK(VLOOKUP($B446,'Section 2'!$C$16:$N$514,COLUMNS('Section 2'!$C$13:F$13),0)),"",VLOOKUP($B446,'Section 2'!$C$16:$N$514,COLUMNS('Section 2'!$C$13:F$13),0)))</f>
        <v/>
      </c>
      <c r="H446" s="129" t="str">
        <f>IF($D446="","",IF(ISBLANK(VLOOKUP($B446,'Section 2'!$C$16:$N$514,COLUMNS('Section 2'!$C$13:G$13),0)),"",VLOOKUP($B446,'Section 2'!$C$16:$N$514,COLUMNS('Section 2'!$C$13:G$13),0)))</f>
        <v/>
      </c>
      <c r="I446" s="129" t="str">
        <f>IF($D446="","",IF(ISBLANK(VLOOKUP($B446,'Section 2'!$C$16:$N$514,COLUMNS('Section 2'!$C$13:H$13),0)),"",VLOOKUP($B446,'Section 2'!$C$16:$N$514,COLUMNS('Section 2'!$C$13:H$13),0)))</f>
        <v/>
      </c>
      <c r="J446" s="129" t="str">
        <f>IF($D446="","",IF(ISBLANK(VLOOKUP($B446,'Section 2'!$C$16:$N$514,COLUMNS('Section 2'!$C$13:I$13),0)),"",VLOOKUP($B446,'Section 2'!$C$16:$N$514,COLUMNS('Section 2'!$C$13:I$13),0)))</f>
        <v/>
      </c>
      <c r="K446" s="129" t="str">
        <f>IF($D446="","",IF(ISBLANK(VLOOKUP($B446,'Section 2'!$C$16:$N$514,COLUMNS('Section 2'!$C$13:J$13),0)),"",VLOOKUP($B446,'Section 2'!$C$16:$N$514,COLUMNS('Section 2'!$C$13:J$13),0)))</f>
        <v/>
      </c>
      <c r="L446" s="129" t="str">
        <f>IF($D446="","",IF(ISBLANK(VLOOKUP($B446,'Section 2'!$C$16:$N$514,COLUMNS('Section 2'!$C$13:K$13),0)),"",VLOOKUP($B446,'Section 2'!$C$16:$N$514,COLUMNS('Section 2'!$C$13:K$13),0)))</f>
        <v/>
      </c>
      <c r="M446" s="129" t="str">
        <f>IF($D446="","",IF(ISBLANK(VLOOKUP($B446,'Section 2'!$C$16:$N$514,COLUMNS('Section 2'!$C$13:L$13),0)),"",VLOOKUP($B446,'Section 2'!$C$16:$N$514,COLUMNS('Section 2'!$C$13:L$13),0)))</f>
        <v/>
      </c>
      <c r="N446" s="129" t="str">
        <f>IF($D446="","",IF(ISBLANK(VLOOKUP($B446,'Section 2'!$C$16:$N$514,COLUMNS('Section 2'!$C$13:M$13),0)),"",VLOOKUP($B446,'Section 2'!$C$16:$N$514,COLUMNS('Section 2'!$C$13:M$13),0)))</f>
        <v/>
      </c>
      <c r="O446" s="130" t="str">
        <f>IF($M446=Lists!$K$4,IF(ISBLANK(VLOOKUP($B446,'Section 2'!$C$16:$N$514,COLUMNS('Section 2'!$C$13:N$13),0)),"",VLOOKUP($B446,'Section 2'!$C$16:$N$514,COLUMNS('Section 2'!$C$13:N$13),0)),"")</f>
        <v/>
      </c>
      <c r="P446" s="133"/>
      <c r="Q446" s="133"/>
      <c r="R446" s="133"/>
      <c r="S446" s="133"/>
      <c r="T446" s="133"/>
      <c r="U446" s="133"/>
      <c r="V446" s="133"/>
      <c r="W446" s="133"/>
      <c r="X446" s="133"/>
      <c r="Y446" s="133"/>
      <c r="Z446" s="133"/>
      <c r="AA446" s="133"/>
      <c r="AB446" s="133"/>
      <c r="AC446" s="133"/>
      <c r="AD446" s="133"/>
      <c r="AE446" s="133"/>
      <c r="AF446" s="133"/>
      <c r="AG446" s="133"/>
      <c r="AH446" s="133"/>
      <c r="AI446" s="133"/>
      <c r="AJ446" s="133"/>
      <c r="AK446" s="133"/>
      <c r="AL446" s="133"/>
      <c r="AM446" s="133"/>
      <c r="AN446" s="133"/>
      <c r="AO446" s="133"/>
      <c r="AP446" s="133"/>
      <c r="AQ446" s="133"/>
      <c r="AR446" s="133"/>
      <c r="AS446" s="133"/>
      <c r="AT446" s="133"/>
      <c r="AU446" s="133"/>
      <c r="AV446" s="133"/>
      <c r="AW446" s="133"/>
      <c r="AX446" s="133"/>
      <c r="AY446" s="133"/>
      <c r="AZ446" s="133"/>
      <c r="BA446" s="133"/>
      <c r="BB446" s="133"/>
      <c r="BC446" s="133"/>
      <c r="BD446" s="133"/>
      <c r="BE446" s="133"/>
      <c r="BF446" s="133"/>
      <c r="BG446" s="133"/>
      <c r="BH446" s="133"/>
      <c r="BI446" s="133"/>
      <c r="BJ446" s="133"/>
      <c r="BK446" s="133"/>
      <c r="BL446" s="133"/>
      <c r="BM446" s="133"/>
      <c r="BN446" s="133"/>
      <c r="BO446" s="133"/>
      <c r="BP446" s="133"/>
      <c r="BQ446" s="133"/>
      <c r="BR446" s="133"/>
      <c r="BS446" s="133"/>
      <c r="BT446" s="133"/>
      <c r="BU446" s="133"/>
      <c r="BV446" s="133"/>
      <c r="BW446" s="133"/>
      <c r="BX446" s="133"/>
      <c r="BY446" s="133"/>
      <c r="BZ446" s="133"/>
    </row>
    <row r="447" spans="1:78" s="53" customFormat="1" ht="12.75" customHeight="1" x14ac:dyDescent="0.25">
      <c r="A447" s="53" t="str">
        <f>IF(D447="","",ROWS($A$1:A447))</f>
        <v/>
      </c>
      <c r="B447" s="56">
        <v>446</v>
      </c>
      <c r="C447" s="129" t="str">
        <f t="shared" si="6"/>
        <v/>
      </c>
      <c r="D447" s="129" t="str">
        <f>IFERROR(VLOOKUP($B447,'Section 2'!$C$16:$N$514,COLUMNS('Section 2'!$C$13:C$13),0),"")</f>
        <v/>
      </c>
      <c r="E447" s="130" t="str">
        <f>IF($D447="","",IF(ISBLANK(VLOOKUP($B447,'Section 2'!$C$16:$N$514,COLUMNS('Section 2'!$C$13:D$13),0)),"",VLOOKUP($B447,'Section 2'!$C$16:$N$514,COLUMNS('Section 2'!$C$13:D$13),0)))</f>
        <v/>
      </c>
      <c r="F447" s="129" t="str">
        <f>IF($D447="","",IF(ISBLANK(VLOOKUP($B447,'Section 2'!$C$16:$N$514,COLUMNS('Section 2'!$C$13:E$13),0)),"",VLOOKUP($B447,'Section 2'!$C$16:$N$514,COLUMNS('Section 2'!$C$13:E$13),0)))</f>
        <v/>
      </c>
      <c r="G447" s="129" t="str">
        <f>IF($D447="","",IF(ISBLANK(VLOOKUP($B447,'Section 2'!$C$16:$N$514,COLUMNS('Section 2'!$C$13:F$13),0)),"",VLOOKUP($B447,'Section 2'!$C$16:$N$514,COLUMNS('Section 2'!$C$13:F$13),0)))</f>
        <v/>
      </c>
      <c r="H447" s="129" t="str">
        <f>IF($D447="","",IF(ISBLANK(VLOOKUP($B447,'Section 2'!$C$16:$N$514,COLUMNS('Section 2'!$C$13:G$13),0)),"",VLOOKUP($B447,'Section 2'!$C$16:$N$514,COLUMNS('Section 2'!$C$13:G$13),0)))</f>
        <v/>
      </c>
      <c r="I447" s="129" t="str">
        <f>IF($D447="","",IF(ISBLANK(VLOOKUP($B447,'Section 2'!$C$16:$N$514,COLUMNS('Section 2'!$C$13:H$13),0)),"",VLOOKUP($B447,'Section 2'!$C$16:$N$514,COLUMNS('Section 2'!$C$13:H$13),0)))</f>
        <v/>
      </c>
      <c r="J447" s="129" t="str">
        <f>IF($D447="","",IF(ISBLANK(VLOOKUP($B447,'Section 2'!$C$16:$N$514,COLUMNS('Section 2'!$C$13:I$13),0)),"",VLOOKUP($B447,'Section 2'!$C$16:$N$514,COLUMNS('Section 2'!$C$13:I$13),0)))</f>
        <v/>
      </c>
      <c r="K447" s="129" t="str">
        <f>IF($D447="","",IF(ISBLANK(VLOOKUP($B447,'Section 2'!$C$16:$N$514,COLUMNS('Section 2'!$C$13:J$13),0)),"",VLOOKUP($B447,'Section 2'!$C$16:$N$514,COLUMNS('Section 2'!$C$13:J$13),0)))</f>
        <v/>
      </c>
      <c r="L447" s="129" t="str">
        <f>IF($D447="","",IF(ISBLANK(VLOOKUP($B447,'Section 2'!$C$16:$N$514,COLUMNS('Section 2'!$C$13:K$13),0)),"",VLOOKUP($B447,'Section 2'!$C$16:$N$514,COLUMNS('Section 2'!$C$13:K$13),0)))</f>
        <v/>
      </c>
      <c r="M447" s="129" t="str">
        <f>IF($D447="","",IF(ISBLANK(VLOOKUP($B447,'Section 2'!$C$16:$N$514,COLUMNS('Section 2'!$C$13:L$13),0)),"",VLOOKUP($B447,'Section 2'!$C$16:$N$514,COLUMNS('Section 2'!$C$13:L$13),0)))</f>
        <v/>
      </c>
      <c r="N447" s="129" t="str">
        <f>IF($D447="","",IF(ISBLANK(VLOOKUP($B447,'Section 2'!$C$16:$N$514,COLUMNS('Section 2'!$C$13:M$13),0)),"",VLOOKUP($B447,'Section 2'!$C$16:$N$514,COLUMNS('Section 2'!$C$13:M$13),0)))</f>
        <v/>
      </c>
      <c r="O447" s="130" t="str">
        <f>IF($M447=Lists!$K$4,IF(ISBLANK(VLOOKUP($B447,'Section 2'!$C$16:$N$514,COLUMNS('Section 2'!$C$13:N$13),0)),"",VLOOKUP($B447,'Section 2'!$C$16:$N$514,COLUMNS('Section 2'!$C$13:N$13),0)),"")</f>
        <v/>
      </c>
      <c r="P447" s="133"/>
      <c r="Q447" s="133"/>
      <c r="R447" s="133"/>
      <c r="S447" s="133"/>
      <c r="T447" s="133"/>
      <c r="U447" s="133"/>
      <c r="V447" s="133"/>
      <c r="W447" s="133"/>
      <c r="X447" s="133"/>
      <c r="Y447" s="133"/>
      <c r="Z447" s="133"/>
      <c r="AA447" s="133"/>
      <c r="AB447" s="133"/>
      <c r="AC447" s="133"/>
      <c r="AD447" s="133"/>
      <c r="AE447" s="133"/>
      <c r="AF447" s="133"/>
      <c r="AG447" s="133"/>
      <c r="AH447" s="133"/>
      <c r="AI447" s="133"/>
      <c r="AJ447" s="133"/>
      <c r="AK447" s="133"/>
      <c r="AL447" s="133"/>
      <c r="AM447" s="133"/>
      <c r="AN447" s="133"/>
      <c r="AO447" s="133"/>
      <c r="AP447" s="133"/>
      <c r="AQ447" s="133"/>
      <c r="AR447" s="133"/>
      <c r="AS447" s="133"/>
      <c r="AT447" s="133"/>
      <c r="AU447" s="133"/>
      <c r="AV447" s="133"/>
      <c r="AW447" s="133"/>
      <c r="AX447" s="133"/>
      <c r="AY447" s="133"/>
      <c r="AZ447" s="133"/>
      <c r="BA447" s="133"/>
      <c r="BB447" s="133"/>
      <c r="BC447" s="133"/>
      <c r="BD447" s="133"/>
      <c r="BE447" s="133"/>
      <c r="BF447" s="133"/>
      <c r="BG447" s="133"/>
      <c r="BH447" s="133"/>
      <c r="BI447" s="133"/>
      <c r="BJ447" s="133"/>
      <c r="BK447" s="133"/>
      <c r="BL447" s="133"/>
      <c r="BM447" s="133"/>
      <c r="BN447" s="133"/>
      <c r="BO447" s="133"/>
      <c r="BP447" s="133"/>
      <c r="BQ447" s="133"/>
      <c r="BR447" s="133"/>
      <c r="BS447" s="133"/>
      <c r="BT447" s="133"/>
      <c r="BU447" s="133"/>
      <c r="BV447" s="133"/>
      <c r="BW447" s="133"/>
      <c r="BX447" s="133"/>
      <c r="BY447" s="133"/>
      <c r="BZ447" s="133"/>
    </row>
    <row r="448" spans="1:78" s="53" customFormat="1" ht="12.75" customHeight="1" x14ac:dyDescent="0.25">
      <c r="A448" s="53" t="str">
        <f>IF(D448="","",ROWS($A$1:A448))</f>
        <v/>
      </c>
      <c r="B448" s="56">
        <v>447</v>
      </c>
      <c r="C448" s="129" t="str">
        <f t="shared" si="6"/>
        <v/>
      </c>
      <c r="D448" s="129" t="str">
        <f>IFERROR(VLOOKUP($B448,'Section 2'!$C$16:$N$514,COLUMNS('Section 2'!$C$13:C$13),0),"")</f>
        <v/>
      </c>
      <c r="E448" s="130" t="str">
        <f>IF($D448="","",IF(ISBLANK(VLOOKUP($B448,'Section 2'!$C$16:$N$514,COLUMNS('Section 2'!$C$13:D$13),0)),"",VLOOKUP($B448,'Section 2'!$C$16:$N$514,COLUMNS('Section 2'!$C$13:D$13),0)))</f>
        <v/>
      </c>
      <c r="F448" s="129" t="str">
        <f>IF($D448="","",IF(ISBLANK(VLOOKUP($B448,'Section 2'!$C$16:$N$514,COLUMNS('Section 2'!$C$13:E$13),0)),"",VLOOKUP($B448,'Section 2'!$C$16:$N$514,COLUMNS('Section 2'!$C$13:E$13),0)))</f>
        <v/>
      </c>
      <c r="G448" s="129" t="str">
        <f>IF($D448="","",IF(ISBLANK(VLOOKUP($B448,'Section 2'!$C$16:$N$514,COLUMNS('Section 2'!$C$13:F$13),0)),"",VLOOKUP($B448,'Section 2'!$C$16:$N$514,COLUMNS('Section 2'!$C$13:F$13),0)))</f>
        <v/>
      </c>
      <c r="H448" s="129" t="str">
        <f>IF($D448="","",IF(ISBLANK(VLOOKUP($B448,'Section 2'!$C$16:$N$514,COLUMNS('Section 2'!$C$13:G$13),0)),"",VLOOKUP($B448,'Section 2'!$C$16:$N$514,COLUMNS('Section 2'!$C$13:G$13),0)))</f>
        <v/>
      </c>
      <c r="I448" s="129" t="str">
        <f>IF($D448="","",IF(ISBLANK(VLOOKUP($B448,'Section 2'!$C$16:$N$514,COLUMNS('Section 2'!$C$13:H$13),0)),"",VLOOKUP($B448,'Section 2'!$C$16:$N$514,COLUMNS('Section 2'!$C$13:H$13),0)))</f>
        <v/>
      </c>
      <c r="J448" s="129" t="str">
        <f>IF($D448="","",IF(ISBLANK(VLOOKUP($B448,'Section 2'!$C$16:$N$514,COLUMNS('Section 2'!$C$13:I$13),0)),"",VLOOKUP($B448,'Section 2'!$C$16:$N$514,COLUMNS('Section 2'!$C$13:I$13),0)))</f>
        <v/>
      </c>
      <c r="K448" s="129" t="str">
        <f>IF($D448="","",IF(ISBLANK(VLOOKUP($B448,'Section 2'!$C$16:$N$514,COLUMNS('Section 2'!$C$13:J$13),0)),"",VLOOKUP($B448,'Section 2'!$C$16:$N$514,COLUMNS('Section 2'!$C$13:J$13),0)))</f>
        <v/>
      </c>
      <c r="L448" s="129" t="str">
        <f>IF($D448="","",IF(ISBLANK(VLOOKUP($B448,'Section 2'!$C$16:$N$514,COLUMNS('Section 2'!$C$13:K$13),0)),"",VLOOKUP($B448,'Section 2'!$C$16:$N$514,COLUMNS('Section 2'!$C$13:K$13),0)))</f>
        <v/>
      </c>
      <c r="M448" s="129" t="str">
        <f>IF($D448="","",IF(ISBLANK(VLOOKUP($B448,'Section 2'!$C$16:$N$514,COLUMNS('Section 2'!$C$13:L$13),0)),"",VLOOKUP($B448,'Section 2'!$C$16:$N$514,COLUMNS('Section 2'!$C$13:L$13),0)))</f>
        <v/>
      </c>
      <c r="N448" s="129" t="str">
        <f>IF($D448="","",IF(ISBLANK(VLOOKUP($B448,'Section 2'!$C$16:$N$514,COLUMNS('Section 2'!$C$13:M$13),0)),"",VLOOKUP($B448,'Section 2'!$C$16:$N$514,COLUMNS('Section 2'!$C$13:M$13),0)))</f>
        <v/>
      </c>
      <c r="O448" s="130" t="str">
        <f>IF($M448=Lists!$K$4,IF(ISBLANK(VLOOKUP($B448,'Section 2'!$C$16:$N$514,COLUMNS('Section 2'!$C$13:N$13),0)),"",VLOOKUP($B448,'Section 2'!$C$16:$N$514,COLUMNS('Section 2'!$C$13:N$13),0)),"")</f>
        <v/>
      </c>
      <c r="P448" s="133"/>
      <c r="Q448" s="133"/>
      <c r="R448" s="133"/>
      <c r="S448" s="133"/>
      <c r="T448" s="133"/>
      <c r="U448" s="133"/>
      <c r="V448" s="133"/>
      <c r="W448" s="133"/>
      <c r="X448" s="133"/>
      <c r="Y448" s="133"/>
      <c r="Z448" s="133"/>
      <c r="AA448" s="133"/>
      <c r="AB448" s="133"/>
      <c r="AC448" s="133"/>
      <c r="AD448" s="133"/>
      <c r="AE448" s="133"/>
      <c r="AF448" s="133"/>
      <c r="AG448" s="133"/>
      <c r="AH448" s="133"/>
      <c r="AI448" s="133"/>
      <c r="AJ448" s="133"/>
      <c r="AK448" s="133"/>
      <c r="AL448" s="133"/>
      <c r="AM448" s="133"/>
      <c r="AN448" s="133"/>
      <c r="AO448" s="133"/>
      <c r="AP448" s="133"/>
      <c r="AQ448" s="133"/>
      <c r="AR448" s="133"/>
      <c r="AS448" s="133"/>
      <c r="AT448" s="133"/>
      <c r="AU448" s="133"/>
      <c r="AV448" s="133"/>
      <c r="AW448" s="133"/>
      <c r="AX448" s="133"/>
      <c r="AY448" s="133"/>
      <c r="AZ448" s="133"/>
      <c r="BA448" s="133"/>
      <c r="BB448" s="133"/>
      <c r="BC448" s="133"/>
      <c r="BD448" s="133"/>
      <c r="BE448" s="133"/>
      <c r="BF448" s="133"/>
      <c r="BG448" s="133"/>
      <c r="BH448" s="133"/>
      <c r="BI448" s="133"/>
      <c r="BJ448" s="133"/>
      <c r="BK448" s="133"/>
      <c r="BL448" s="133"/>
      <c r="BM448" s="133"/>
      <c r="BN448" s="133"/>
      <c r="BO448" s="133"/>
      <c r="BP448" s="133"/>
      <c r="BQ448" s="133"/>
      <c r="BR448" s="133"/>
      <c r="BS448" s="133"/>
      <c r="BT448" s="133"/>
      <c r="BU448" s="133"/>
      <c r="BV448" s="133"/>
      <c r="BW448" s="133"/>
      <c r="BX448" s="133"/>
      <c r="BY448" s="133"/>
      <c r="BZ448" s="133"/>
    </row>
    <row r="449" spans="1:78" s="53" customFormat="1" ht="12.75" customHeight="1" x14ac:dyDescent="0.25">
      <c r="A449" s="53" t="str">
        <f>IF(D449="","",ROWS($A$1:A449))</f>
        <v/>
      </c>
      <c r="B449" s="56">
        <v>448</v>
      </c>
      <c r="C449" s="129" t="str">
        <f t="shared" si="6"/>
        <v/>
      </c>
      <c r="D449" s="129" t="str">
        <f>IFERROR(VLOOKUP($B449,'Section 2'!$C$16:$N$514,COLUMNS('Section 2'!$C$13:C$13),0),"")</f>
        <v/>
      </c>
      <c r="E449" s="130" t="str">
        <f>IF($D449="","",IF(ISBLANK(VLOOKUP($B449,'Section 2'!$C$16:$N$514,COLUMNS('Section 2'!$C$13:D$13),0)),"",VLOOKUP($B449,'Section 2'!$C$16:$N$514,COLUMNS('Section 2'!$C$13:D$13),0)))</f>
        <v/>
      </c>
      <c r="F449" s="129" t="str">
        <f>IF($D449="","",IF(ISBLANK(VLOOKUP($B449,'Section 2'!$C$16:$N$514,COLUMNS('Section 2'!$C$13:E$13),0)),"",VLOOKUP($B449,'Section 2'!$C$16:$N$514,COLUMNS('Section 2'!$C$13:E$13),0)))</f>
        <v/>
      </c>
      <c r="G449" s="129" t="str">
        <f>IF($D449="","",IF(ISBLANK(VLOOKUP($B449,'Section 2'!$C$16:$N$514,COLUMNS('Section 2'!$C$13:F$13),0)),"",VLOOKUP($B449,'Section 2'!$C$16:$N$514,COLUMNS('Section 2'!$C$13:F$13),0)))</f>
        <v/>
      </c>
      <c r="H449" s="129" t="str">
        <f>IF($D449="","",IF(ISBLANK(VLOOKUP($B449,'Section 2'!$C$16:$N$514,COLUMNS('Section 2'!$C$13:G$13),0)),"",VLOOKUP($B449,'Section 2'!$C$16:$N$514,COLUMNS('Section 2'!$C$13:G$13),0)))</f>
        <v/>
      </c>
      <c r="I449" s="129" t="str">
        <f>IF($D449="","",IF(ISBLANK(VLOOKUP($B449,'Section 2'!$C$16:$N$514,COLUMNS('Section 2'!$C$13:H$13),0)),"",VLOOKUP($B449,'Section 2'!$C$16:$N$514,COLUMNS('Section 2'!$C$13:H$13),0)))</f>
        <v/>
      </c>
      <c r="J449" s="129" t="str">
        <f>IF($D449="","",IF(ISBLANK(VLOOKUP($B449,'Section 2'!$C$16:$N$514,COLUMNS('Section 2'!$C$13:I$13),0)),"",VLOOKUP($B449,'Section 2'!$C$16:$N$514,COLUMNS('Section 2'!$C$13:I$13),0)))</f>
        <v/>
      </c>
      <c r="K449" s="129" t="str">
        <f>IF($D449="","",IF(ISBLANK(VLOOKUP($B449,'Section 2'!$C$16:$N$514,COLUMNS('Section 2'!$C$13:J$13),0)),"",VLOOKUP($B449,'Section 2'!$C$16:$N$514,COLUMNS('Section 2'!$C$13:J$13),0)))</f>
        <v/>
      </c>
      <c r="L449" s="129" t="str">
        <f>IF($D449="","",IF(ISBLANK(VLOOKUP($B449,'Section 2'!$C$16:$N$514,COLUMNS('Section 2'!$C$13:K$13),0)),"",VLOOKUP($B449,'Section 2'!$C$16:$N$514,COLUMNS('Section 2'!$C$13:K$13),0)))</f>
        <v/>
      </c>
      <c r="M449" s="129" t="str">
        <f>IF($D449="","",IF(ISBLANK(VLOOKUP($B449,'Section 2'!$C$16:$N$514,COLUMNS('Section 2'!$C$13:L$13),0)),"",VLOOKUP($B449,'Section 2'!$C$16:$N$514,COLUMNS('Section 2'!$C$13:L$13),0)))</f>
        <v/>
      </c>
      <c r="N449" s="129" t="str">
        <f>IF($D449="","",IF(ISBLANK(VLOOKUP($B449,'Section 2'!$C$16:$N$514,COLUMNS('Section 2'!$C$13:M$13),0)),"",VLOOKUP($B449,'Section 2'!$C$16:$N$514,COLUMNS('Section 2'!$C$13:M$13),0)))</f>
        <v/>
      </c>
      <c r="O449" s="130" t="str">
        <f>IF($M449=Lists!$K$4,IF(ISBLANK(VLOOKUP($B449,'Section 2'!$C$16:$N$514,COLUMNS('Section 2'!$C$13:N$13),0)),"",VLOOKUP($B449,'Section 2'!$C$16:$N$514,COLUMNS('Section 2'!$C$13:N$13),0)),"")</f>
        <v/>
      </c>
      <c r="P449" s="133"/>
      <c r="Q449" s="133"/>
      <c r="R449" s="133"/>
      <c r="S449" s="133"/>
      <c r="T449" s="133"/>
      <c r="U449" s="133"/>
      <c r="V449" s="133"/>
      <c r="W449" s="133"/>
      <c r="X449" s="133"/>
      <c r="Y449" s="133"/>
      <c r="Z449" s="133"/>
      <c r="AA449" s="133"/>
      <c r="AB449" s="133"/>
      <c r="AC449" s="133"/>
      <c r="AD449" s="133"/>
      <c r="AE449" s="133"/>
      <c r="AF449" s="133"/>
      <c r="AG449" s="133"/>
      <c r="AH449" s="133"/>
      <c r="AI449" s="133"/>
      <c r="AJ449" s="133"/>
      <c r="AK449" s="133"/>
      <c r="AL449" s="133"/>
      <c r="AM449" s="133"/>
      <c r="AN449" s="133"/>
      <c r="AO449" s="133"/>
      <c r="AP449" s="133"/>
      <c r="AQ449" s="133"/>
      <c r="AR449" s="133"/>
      <c r="AS449" s="133"/>
      <c r="AT449" s="133"/>
      <c r="AU449" s="133"/>
      <c r="AV449" s="133"/>
      <c r="AW449" s="133"/>
      <c r="AX449" s="133"/>
      <c r="AY449" s="133"/>
      <c r="AZ449" s="133"/>
      <c r="BA449" s="133"/>
      <c r="BB449" s="133"/>
      <c r="BC449" s="133"/>
      <c r="BD449" s="133"/>
      <c r="BE449" s="133"/>
      <c r="BF449" s="133"/>
      <c r="BG449" s="133"/>
      <c r="BH449" s="133"/>
      <c r="BI449" s="133"/>
      <c r="BJ449" s="133"/>
      <c r="BK449" s="133"/>
      <c r="BL449" s="133"/>
      <c r="BM449" s="133"/>
      <c r="BN449" s="133"/>
      <c r="BO449" s="133"/>
      <c r="BP449" s="133"/>
      <c r="BQ449" s="133"/>
      <c r="BR449" s="133"/>
      <c r="BS449" s="133"/>
      <c r="BT449" s="133"/>
      <c r="BU449" s="133"/>
      <c r="BV449" s="133"/>
      <c r="BW449" s="133"/>
      <c r="BX449" s="133"/>
      <c r="BY449" s="133"/>
      <c r="BZ449" s="133"/>
    </row>
    <row r="450" spans="1:78" s="53" customFormat="1" ht="12.75" customHeight="1" x14ac:dyDescent="0.25">
      <c r="A450" s="53" t="str">
        <f>IF(D450="","",ROWS($A$1:A450))</f>
        <v/>
      </c>
      <c r="B450" s="56">
        <v>449</v>
      </c>
      <c r="C450" s="129" t="str">
        <f t="shared" si="6"/>
        <v/>
      </c>
      <c r="D450" s="129" t="str">
        <f>IFERROR(VLOOKUP($B450,'Section 2'!$C$16:$N$514,COLUMNS('Section 2'!$C$13:C$13),0),"")</f>
        <v/>
      </c>
      <c r="E450" s="130" t="str">
        <f>IF($D450="","",IF(ISBLANK(VLOOKUP($B450,'Section 2'!$C$16:$N$514,COLUMNS('Section 2'!$C$13:D$13),0)),"",VLOOKUP($B450,'Section 2'!$C$16:$N$514,COLUMNS('Section 2'!$C$13:D$13),0)))</f>
        <v/>
      </c>
      <c r="F450" s="129" t="str">
        <f>IF($D450="","",IF(ISBLANK(VLOOKUP($B450,'Section 2'!$C$16:$N$514,COLUMNS('Section 2'!$C$13:E$13),0)),"",VLOOKUP($B450,'Section 2'!$C$16:$N$514,COLUMNS('Section 2'!$C$13:E$13),0)))</f>
        <v/>
      </c>
      <c r="G450" s="129" t="str">
        <f>IF($D450="","",IF(ISBLANK(VLOOKUP($B450,'Section 2'!$C$16:$N$514,COLUMNS('Section 2'!$C$13:F$13),0)),"",VLOOKUP($B450,'Section 2'!$C$16:$N$514,COLUMNS('Section 2'!$C$13:F$13),0)))</f>
        <v/>
      </c>
      <c r="H450" s="129" t="str">
        <f>IF($D450="","",IF(ISBLANK(VLOOKUP($B450,'Section 2'!$C$16:$N$514,COLUMNS('Section 2'!$C$13:G$13),0)),"",VLOOKUP($B450,'Section 2'!$C$16:$N$514,COLUMNS('Section 2'!$C$13:G$13),0)))</f>
        <v/>
      </c>
      <c r="I450" s="129" t="str">
        <f>IF($D450="","",IF(ISBLANK(VLOOKUP($B450,'Section 2'!$C$16:$N$514,COLUMNS('Section 2'!$C$13:H$13),0)),"",VLOOKUP($B450,'Section 2'!$C$16:$N$514,COLUMNS('Section 2'!$C$13:H$13),0)))</f>
        <v/>
      </c>
      <c r="J450" s="129" t="str">
        <f>IF($D450="","",IF(ISBLANK(VLOOKUP($B450,'Section 2'!$C$16:$N$514,COLUMNS('Section 2'!$C$13:I$13),0)),"",VLOOKUP($B450,'Section 2'!$C$16:$N$514,COLUMNS('Section 2'!$C$13:I$13),0)))</f>
        <v/>
      </c>
      <c r="K450" s="129" t="str">
        <f>IF($D450="","",IF(ISBLANK(VLOOKUP($B450,'Section 2'!$C$16:$N$514,COLUMNS('Section 2'!$C$13:J$13),0)),"",VLOOKUP($B450,'Section 2'!$C$16:$N$514,COLUMNS('Section 2'!$C$13:J$13),0)))</f>
        <v/>
      </c>
      <c r="L450" s="129" t="str">
        <f>IF($D450="","",IF(ISBLANK(VLOOKUP($B450,'Section 2'!$C$16:$N$514,COLUMNS('Section 2'!$C$13:K$13),0)),"",VLOOKUP($B450,'Section 2'!$C$16:$N$514,COLUMNS('Section 2'!$C$13:K$13),0)))</f>
        <v/>
      </c>
      <c r="M450" s="129" t="str">
        <f>IF($D450="","",IF(ISBLANK(VLOOKUP($B450,'Section 2'!$C$16:$N$514,COLUMNS('Section 2'!$C$13:L$13),0)),"",VLOOKUP($B450,'Section 2'!$C$16:$N$514,COLUMNS('Section 2'!$C$13:L$13),0)))</f>
        <v/>
      </c>
      <c r="N450" s="129" t="str">
        <f>IF($D450="","",IF(ISBLANK(VLOOKUP($B450,'Section 2'!$C$16:$N$514,COLUMNS('Section 2'!$C$13:M$13),0)),"",VLOOKUP($B450,'Section 2'!$C$16:$N$514,COLUMNS('Section 2'!$C$13:M$13),0)))</f>
        <v/>
      </c>
      <c r="O450" s="130" t="str">
        <f>IF($M450=Lists!$K$4,IF(ISBLANK(VLOOKUP($B450,'Section 2'!$C$16:$N$514,COLUMNS('Section 2'!$C$13:N$13),0)),"",VLOOKUP($B450,'Section 2'!$C$16:$N$514,COLUMNS('Section 2'!$C$13:N$13),0)),"")</f>
        <v/>
      </c>
      <c r="P450" s="133"/>
      <c r="Q450" s="133"/>
      <c r="R450" s="133"/>
      <c r="S450" s="133"/>
      <c r="T450" s="133"/>
      <c r="U450" s="133"/>
      <c r="V450" s="133"/>
      <c r="W450" s="133"/>
      <c r="X450" s="133"/>
      <c r="Y450" s="133"/>
      <c r="Z450" s="133"/>
      <c r="AA450" s="133"/>
      <c r="AB450" s="133"/>
      <c r="AC450" s="133"/>
      <c r="AD450" s="133"/>
      <c r="AE450" s="133"/>
      <c r="AF450" s="133"/>
      <c r="AG450" s="133"/>
      <c r="AH450" s="133"/>
      <c r="AI450" s="133"/>
      <c r="AJ450" s="133"/>
      <c r="AK450" s="133"/>
      <c r="AL450" s="133"/>
      <c r="AM450" s="133"/>
      <c r="AN450" s="133"/>
      <c r="AO450" s="133"/>
      <c r="AP450" s="133"/>
      <c r="AQ450" s="133"/>
      <c r="AR450" s="133"/>
      <c r="AS450" s="133"/>
      <c r="AT450" s="133"/>
      <c r="AU450" s="133"/>
      <c r="AV450" s="133"/>
      <c r="AW450" s="133"/>
      <c r="AX450" s="133"/>
      <c r="AY450" s="133"/>
      <c r="AZ450" s="133"/>
      <c r="BA450" s="133"/>
      <c r="BB450" s="133"/>
      <c r="BC450" s="133"/>
      <c r="BD450" s="133"/>
      <c r="BE450" s="133"/>
      <c r="BF450" s="133"/>
      <c r="BG450" s="133"/>
      <c r="BH450" s="133"/>
      <c r="BI450" s="133"/>
      <c r="BJ450" s="133"/>
      <c r="BK450" s="133"/>
      <c r="BL450" s="133"/>
      <c r="BM450" s="133"/>
      <c r="BN450" s="133"/>
      <c r="BO450" s="133"/>
      <c r="BP450" s="133"/>
      <c r="BQ450" s="133"/>
      <c r="BR450" s="133"/>
      <c r="BS450" s="133"/>
      <c r="BT450" s="133"/>
      <c r="BU450" s="133"/>
      <c r="BV450" s="133"/>
      <c r="BW450" s="133"/>
      <c r="BX450" s="133"/>
      <c r="BY450" s="133"/>
      <c r="BZ450" s="133"/>
    </row>
    <row r="451" spans="1:78" s="53" customFormat="1" ht="12.75" customHeight="1" x14ac:dyDescent="0.25">
      <c r="A451" s="53" t="str">
        <f>IF(D451="","",ROWS($A$1:A451))</f>
        <v/>
      </c>
      <c r="B451" s="56">
        <v>450</v>
      </c>
      <c r="C451" s="129" t="str">
        <f t="shared" ref="C451:C500" si="7">IF(D451="","",2)</f>
        <v/>
      </c>
      <c r="D451" s="129" t="str">
        <f>IFERROR(VLOOKUP($B451,'Section 2'!$C$16:$N$514,COLUMNS('Section 2'!$C$13:C$13),0),"")</f>
        <v/>
      </c>
      <c r="E451" s="130" t="str">
        <f>IF($D451="","",IF(ISBLANK(VLOOKUP($B451,'Section 2'!$C$16:$N$514,COLUMNS('Section 2'!$C$13:D$13),0)),"",VLOOKUP($B451,'Section 2'!$C$16:$N$514,COLUMNS('Section 2'!$C$13:D$13),0)))</f>
        <v/>
      </c>
      <c r="F451" s="129" t="str">
        <f>IF($D451="","",IF(ISBLANK(VLOOKUP($B451,'Section 2'!$C$16:$N$514,COLUMNS('Section 2'!$C$13:E$13),0)),"",VLOOKUP($B451,'Section 2'!$C$16:$N$514,COLUMNS('Section 2'!$C$13:E$13),0)))</f>
        <v/>
      </c>
      <c r="G451" s="129" t="str">
        <f>IF($D451="","",IF(ISBLANK(VLOOKUP($B451,'Section 2'!$C$16:$N$514,COLUMNS('Section 2'!$C$13:F$13),0)),"",VLOOKUP($B451,'Section 2'!$C$16:$N$514,COLUMNS('Section 2'!$C$13:F$13),0)))</f>
        <v/>
      </c>
      <c r="H451" s="129" t="str">
        <f>IF($D451="","",IF(ISBLANK(VLOOKUP($B451,'Section 2'!$C$16:$N$514,COLUMNS('Section 2'!$C$13:G$13),0)),"",VLOOKUP($B451,'Section 2'!$C$16:$N$514,COLUMNS('Section 2'!$C$13:G$13),0)))</f>
        <v/>
      </c>
      <c r="I451" s="129" t="str">
        <f>IF($D451="","",IF(ISBLANK(VLOOKUP($B451,'Section 2'!$C$16:$N$514,COLUMNS('Section 2'!$C$13:H$13),0)),"",VLOOKUP($B451,'Section 2'!$C$16:$N$514,COLUMNS('Section 2'!$C$13:H$13),0)))</f>
        <v/>
      </c>
      <c r="J451" s="129" t="str">
        <f>IF($D451="","",IF(ISBLANK(VLOOKUP($B451,'Section 2'!$C$16:$N$514,COLUMNS('Section 2'!$C$13:I$13),0)),"",VLOOKUP($B451,'Section 2'!$C$16:$N$514,COLUMNS('Section 2'!$C$13:I$13),0)))</f>
        <v/>
      </c>
      <c r="K451" s="129" t="str">
        <f>IF($D451="","",IF(ISBLANK(VLOOKUP($B451,'Section 2'!$C$16:$N$514,COLUMNS('Section 2'!$C$13:J$13),0)),"",VLOOKUP($B451,'Section 2'!$C$16:$N$514,COLUMNS('Section 2'!$C$13:J$13),0)))</f>
        <v/>
      </c>
      <c r="L451" s="129" t="str">
        <f>IF($D451="","",IF(ISBLANK(VLOOKUP($B451,'Section 2'!$C$16:$N$514,COLUMNS('Section 2'!$C$13:K$13),0)),"",VLOOKUP($B451,'Section 2'!$C$16:$N$514,COLUMNS('Section 2'!$C$13:K$13),0)))</f>
        <v/>
      </c>
      <c r="M451" s="129" t="str">
        <f>IF($D451="","",IF(ISBLANK(VLOOKUP($B451,'Section 2'!$C$16:$N$514,COLUMNS('Section 2'!$C$13:L$13),0)),"",VLOOKUP($B451,'Section 2'!$C$16:$N$514,COLUMNS('Section 2'!$C$13:L$13),0)))</f>
        <v/>
      </c>
      <c r="N451" s="129" t="str">
        <f>IF($D451="","",IF(ISBLANK(VLOOKUP($B451,'Section 2'!$C$16:$N$514,COLUMNS('Section 2'!$C$13:M$13),0)),"",VLOOKUP($B451,'Section 2'!$C$16:$N$514,COLUMNS('Section 2'!$C$13:M$13),0)))</f>
        <v/>
      </c>
      <c r="O451" s="130" t="str">
        <f>IF($M451=Lists!$K$4,IF(ISBLANK(VLOOKUP($B451,'Section 2'!$C$16:$N$514,COLUMNS('Section 2'!$C$13:N$13),0)),"",VLOOKUP($B451,'Section 2'!$C$16:$N$514,COLUMNS('Section 2'!$C$13:N$13),0)),"")</f>
        <v/>
      </c>
      <c r="P451" s="133"/>
      <c r="Q451" s="133"/>
      <c r="R451" s="133"/>
      <c r="S451" s="133"/>
      <c r="T451" s="133"/>
      <c r="U451" s="133"/>
      <c r="V451" s="133"/>
      <c r="W451" s="133"/>
      <c r="X451" s="133"/>
      <c r="Y451" s="133"/>
      <c r="Z451" s="133"/>
      <c r="AA451" s="133"/>
      <c r="AB451" s="133"/>
      <c r="AC451" s="133"/>
      <c r="AD451" s="133"/>
      <c r="AE451" s="133"/>
      <c r="AF451" s="133"/>
      <c r="AG451" s="133"/>
      <c r="AH451" s="133"/>
      <c r="AI451" s="133"/>
      <c r="AJ451" s="133"/>
      <c r="AK451" s="133"/>
      <c r="AL451" s="133"/>
      <c r="AM451" s="133"/>
      <c r="AN451" s="133"/>
      <c r="AO451" s="133"/>
      <c r="AP451" s="133"/>
      <c r="AQ451" s="133"/>
      <c r="AR451" s="133"/>
      <c r="AS451" s="133"/>
      <c r="AT451" s="133"/>
      <c r="AU451" s="133"/>
      <c r="AV451" s="133"/>
      <c r="AW451" s="133"/>
      <c r="AX451" s="133"/>
      <c r="AY451" s="133"/>
      <c r="AZ451" s="133"/>
      <c r="BA451" s="133"/>
      <c r="BB451" s="133"/>
      <c r="BC451" s="133"/>
      <c r="BD451" s="133"/>
      <c r="BE451" s="133"/>
      <c r="BF451" s="133"/>
      <c r="BG451" s="133"/>
      <c r="BH451" s="133"/>
      <c r="BI451" s="133"/>
      <c r="BJ451" s="133"/>
      <c r="BK451" s="133"/>
      <c r="BL451" s="133"/>
      <c r="BM451" s="133"/>
      <c r="BN451" s="133"/>
      <c r="BO451" s="133"/>
      <c r="BP451" s="133"/>
      <c r="BQ451" s="133"/>
      <c r="BR451" s="133"/>
      <c r="BS451" s="133"/>
      <c r="BT451" s="133"/>
      <c r="BU451" s="133"/>
      <c r="BV451" s="133"/>
      <c r="BW451" s="133"/>
      <c r="BX451" s="133"/>
      <c r="BY451" s="133"/>
      <c r="BZ451" s="133"/>
    </row>
    <row r="452" spans="1:78" s="53" customFormat="1" ht="12.75" customHeight="1" x14ac:dyDescent="0.25">
      <c r="A452" s="53" t="str">
        <f>IF(D452="","",ROWS($A$1:A452))</f>
        <v/>
      </c>
      <c r="B452" s="56">
        <v>451</v>
      </c>
      <c r="C452" s="129" t="str">
        <f t="shared" si="7"/>
        <v/>
      </c>
      <c r="D452" s="129" t="str">
        <f>IFERROR(VLOOKUP($B452,'Section 2'!$C$16:$N$514,COLUMNS('Section 2'!$C$13:C$13),0),"")</f>
        <v/>
      </c>
      <c r="E452" s="130" t="str">
        <f>IF($D452="","",IF(ISBLANK(VLOOKUP($B452,'Section 2'!$C$16:$N$514,COLUMNS('Section 2'!$C$13:D$13),0)),"",VLOOKUP($B452,'Section 2'!$C$16:$N$514,COLUMNS('Section 2'!$C$13:D$13),0)))</f>
        <v/>
      </c>
      <c r="F452" s="129" t="str">
        <f>IF($D452="","",IF(ISBLANK(VLOOKUP($B452,'Section 2'!$C$16:$N$514,COLUMNS('Section 2'!$C$13:E$13),0)),"",VLOOKUP($B452,'Section 2'!$C$16:$N$514,COLUMNS('Section 2'!$C$13:E$13),0)))</f>
        <v/>
      </c>
      <c r="G452" s="129" t="str">
        <f>IF($D452="","",IF(ISBLANK(VLOOKUP($B452,'Section 2'!$C$16:$N$514,COLUMNS('Section 2'!$C$13:F$13),0)),"",VLOOKUP($B452,'Section 2'!$C$16:$N$514,COLUMNS('Section 2'!$C$13:F$13),0)))</f>
        <v/>
      </c>
      <c r="H452" s="129" t="str">
        <f>IF($D452="","",IF(ISBLANK(VLOOKUP($B452,'Section 2'!$C$16:$N$514,COLUMNS('Section 2'!$C$13:G$13),0)),"",VLOOKUP($B452,'Section 2'!$C$16:$N$514,COLUMNS('Section 2'!$C$13:G$13),0)))</f>
        <v/>
      </c>
      <c r="I452" s="129" t="str">
        <f>IF($D452="","",IF(ISBLANK(VLOOKUP($B452,'Section 2'!$C$16:$N$514,COLUMNS('Section 2'!$C$13:H$13),0)),"",VLOOKUP($B452,'Section 2'!$C$16:$N$514,COLUMNS('Section 2'!$C$13:H$13),0)))</f>
        <v/>
      </c>
      <c r="J452" s="129" t="str">
        <f>IF($D452="","",IF(ISBLANK(VLOOKUP($B452,'Section 2'!$C$16:$N$514,COLUMNS('Section 2'!$C$13:I$13),0)),"",VLOOKUP($B452,'Section 2'!$C$16:$N$514,COLUMNS('Section 2'!$C$13:I$13),0)))</f>
        <v/>
      </c>
      <c r="K452" s="129" t="str">
        <f>IF($D452="","",IF(ISBLANK(VLOOKUP($B452,'Section 2'!$C$16:$N$514,COLUMNS('Section 2'!$C$13:J$13),0)),"",VLOOKUP($B452,'Section 2'!$C$16:$N$514,COLUMNS('Section 2'!$C$13:J$13),0)))</f>
        <v/>
      </c>
      <c r="L452" s="129" t="str">
        <f>IF($D452="","",IF(ISBLANK(VLOOKUP($B452,'Section 2'!$C$16:$N$514,COLUMNS('Section 2'!$C$13:K$13),0)),"",VLOOKUP($B452,'Section 2'!$C$16:$N$514,COLUMNS('Section 2'!$C$13:K$13),0)))</f>
        <v/>
      </c>
      <c r="M452" s="129" t="str">
        <f>IF($D452="","",IF(ISBLANK(VLOOKUP($B452,'Section 2'!$C$16:$N$514,COLUMNS('Section 2'!$C$13:L$13),0)),"",VLOOKUP($B452,'Section 2'!$C$16:$N$514,COLUMNS('Section 2'!$C$13:L$13),0)))</f>
        <v/>
      </c>
      <c r="N452" s="129" t="str">
        <f>IF($D452="","",IF(ISBLANK(VLOOKUP($B452,'Section 2'!$C$16:$N$514,COLUMNS('Section 2'!$C$13:M$13),0)),"",VLOOKUP($B452,'Section 2'!$C$16:$N$514,COLUMNS('Section 2'!$C$13:M$13),0)))</f>
        <v/>
      </c>
      <c r="O452" s="130" t="str">
        <f>IF($M452=Lists!$K$4,IF(ISBLANK(VLOOKUP($B452,'Section 2'!$C$16:$N$514,COLUMNS('Section 2'!$C$13:N$13),0)),"",VLOOKUP($B452,'Section 2'!$C$16:$N$514,COLUMNS('Section 2'!$C$13:N$13),0)),"")</f>
        <v/>
      </c>
      <c r="P452" s="133"/>
      <c r="Q452" s="133"/>
      <c r="R452" s="133"/>
      <c r="S452" s="133"/>
      <c r="T452" s="133"/>
      <c r="U452" s="133"/>
      <c r="V452" s="133"/>
      <c r="W452" s="133"/>
      <c r="X452" s="133"/>
      <c r="Y452" s="133"/>
      <c r="Z452" s="133"/>
      <c r="AA452" s="133"/>
      <c r="AB452" s="133"/>
      <c r="AC452" s="133"/>
      <c r="AD452" s="133"/>
      <c r="AE452" s="133"/>
      <c r="AF452" s="133"/>
      <c r="AG452" s="133"/>
      <c r="AH452" s="133"/>
      <c r="AI452" s="133"/>
      <c r="AJ452" s="133"/>
      <c r="AK452" s="133"/>
      <c r="AL452" s="133"/>
      <c r="AM452" s="133"/>
      <c r="AN452" s="133"/>
      <c r="AO452" s="133"/>
      <c r="AP452" s="133"/>
      <c r="AQ452" s="133"/>
      <c r="AR452" s="133"/>
      <c r="AS452" s="133"/>
      <c r="AT452" s="133"/>
      <c r="AU452" s="133"/>
      <c r="AV452" s="133"/>
      <c r="AW452" s="133"/>
      <c r="AX452" s="133"/>
      <c r="AY452" s="133"/>
      <c r="AZ452" s="133"/>
      <c r="BA452" s="133"/>
      <c r="BB452" s="133"/>
      <c r="BC452" s="133"/>
      <c r="BD452" s="133"/>
      <c r="BE452" s="133"/>
      <c r="BF452" s="133"/>
      <c r="BG452" s="133"/>
      <c r="BH452" s="133"/>
      <c r="BI452" s="133"/>
      <c r="BJ452" s="133"/>
      <c r="BK452" s="133"/>
      <c r="BL452" s="133"/>
      <c r="BM452" s="133"/>
      <c r="BN452" s="133"/>
      <c r="BO452" s="133"/>
      <c r="BP452" s="133"/>
      <c r="BQ452" s="133"/>
      <c r="BR452" s="133"/>
      <c r="BS452" s="133"/>
      <c r="BT452" s="133"/>
      <c r="BU452" s="133"/>
      <c r="BV452" s="133"/>
      <c r="BW452" s="133"/>
      <c r="BX452" s="133"/>
      <c r="BY452" s="133"/>
      <c r="BZ452" s="133"/>
    </row>
    <row r="453" spans="1:78" s="53" customFormat="1" ht="12.75" customHeight="1" x14ac:dyDescent="0.25">
      <c r="A453" s="53" t="str">
        <f>IF(D453="","",ROWS($A$1:A453))</f>
        <v/>
      </c>
      <c r="B453" s="56">
        <v>452</v>
      </c>
      <c r="C453" s="129" t="str">
        <f t="shared" si="7"/>
        <v/>
      </c>
      <c r="D453" s="129" t="str">
        <f>IFERROR(VLOOKUP($B453,'Section 2'!$C$16:$N$514,COLUMNS('Section 2'!$C$13:C$13),0),"")</f>
        <v/>
      </c>
      <c r="E453" s="130" t="str">
        <f>IF($D453="","",IF(ISBLANK(VLOOKUP($B453,'Section 2'!$C$16:$N$514,COLUMNS('Section 2'!$C$13:D$13),0)),"",VLOOKUP($B453,'Section 2'!$C$16:$N$514,COLUMNS('Section 2'!$C$13:D$13),0)))</f>
        <v/>
      </c>
      <c r="F453" s="129" t="str">
        <f>IF($D453="","",IF(ISBLANK(VLOOKUP($B453,'Section 2'!$C$16:$N$514,COLUMNS('Section 2'!$C$13:E$13),0)),"",VLOOKUP($B453,'Section 2'!$C$16:$N$514,COLUMNS('Section 2'!$C$13:E$13),0)))</f>
        <v/>
      </c>
      <c r="G453" s="129" t="str">
        <f>IF($D453="","",IF(ISBLANK(VLOOKUP($B453,'Section 2'!$C$16:$N$514,COLUMNS('Section 2'!$C$13:F$13),0)),"",VLOOKUP($B453,'Section 2'!$C$16:$N$514,COLUMNS('Section 2'!$C$13:F$13),0)))</f>
        <v/>
      </c>
      <c r="H453" s="129" t="str">
        <f>IF($D453="","",IF(ISBLANK(VLOOKUP($B453,'Section 2'!$C$16:$N$514,COLUMNS('Section 2'!$C$13:G$13),0)),"",VLOOKUP($B453,'Section 2'!$C$16:$N$514,COLUMNS('Section 2'!$C$13:G$13),0)))</f>
        <v/>
      </c>
      <c r="I453" s="129" t="str">
        <f>IF($D453="","",IF(ISBLANK(VLOOKUP($B453,'Section 2'!$C$16:$N$514,COLUMNS('Section 2'!$C$13:H$13),0)),"",VLOOKUP($B453,'Section 2'!$C$16:$N$514,COLUMNS('Section 2'!$C$13:H$13),0)))</f>
        <v/>
      </c>
      <c r="J453" s="129" t="str">
        <f>IF($D453="","",IF(ISBLANK(VLOOKUP($B453,'Section 2'!$C$16:$N$514,COLUMNS('Section 2'!$C$13:I$13),0)),"",VLOOKUP($B453,'Section 2'!$C$16:$N$514,COLUMNS('Section 2'!$C$13:I$13),0)))</f>
        <v/>
      </c>
      <c r="K453" s="129" t="str">
        <f>IF($D453="","",IF(ISBLANK(VLOOKUP($B453,'Section 2'!$C$16:$N$514,COLUMNS('Section 2'!$C$13:J$13),0)),"",VLOOKUP($B453,'Section 2'!$C$16:$N$514,COLUMNS('Section 2'!$C$13:J$13),0)))</f>
        <v/>
      </c>
      <c r="L453" s="129" t="str">
        <f>IF($D453="","",IF(ISBLANK(VLOOKUP($B453,'Section 2'!$C$16:$N$514,COLUMNS('Section 2'!$C$13:K$13),0)),"",VLOOKUP($B453,'Section 2'!$C$16:$N$514,COLUMNS('Section 2'!$C$13:K$13),0)))</f>
        <v/>
      </c>
      <c r="M453" s="129" t="str">
        <f>IF($D453="","",IF(ISBLANK(VLOOKUP($B453,'Section 2'!$C$16:$N$514,COLUMNS('Section 2'!$C$13:L$13),0)),"",VLOOKUP($B453,'Section 2'!$C$16:$N$514,COLUMNS('Section 2'!$C$13:L$13),0)))</f>
        <v/>
      </c>
      <c r="N453" s="129" t="str">
        <f>IF($D453="","",IF(ISBLANK(VLOOKUP($B453,'Section 2'!$C$16:$N$514,COLUMNS('Section 2'!$C$13:M$13),0)),"",VLOOKUP($B453,'Section 2'!$C$16:$N$514,COLUMNS('Section 2'!$C$13:M$13),0)))</f>
        <v/>
      </c>
      <c r="O453" s="130" t="str">
        <f>IF($M453=Lists!$K$4,IF(ISBLANK(VLOOKUP($B453,'Section 2'!$C$16:$N$514,COLUMNS('Section 2'!$C$13:N$13),0)),"",VLOOKUP($B453,'Section 2'!$C$16:$N$514,COLUMNS('Section 2'!$C$13:N$13),0)),"")</f>
        <v/>
      </c>
      <c r="P453" s="133"/>
      <c r="Q453" s="133"/>
      <c r="R453" s="133"/>
      <c r="S453" s="133"/>
      <c r="T453" s="133"/>
      <c r="U453" s="133"/>
      <c r="V453" s="133"/>
      <c r="W453" s="133"/>
      <c r="X453" s="133"/>
      <c r="Y453" s="133"/>
      <c r="Z453" s="133"/>
      <c r="AA453" s="133"/>
      <c r="AB453" s="133"/>
      <c r="AC453" s="133"/>
      <c r="AD453" s="133"/>
      <c r="AE453" s="133"/>
      <c r="AF453" s="133"/>
      <c r="AG453" s="133"/>
      <c r="AH453" s="133"/>
      <c r="AI453" s="133"/>
      <c r="AJ453" s="133"/>
      <c r="AK453" s="133"/>
      <c r="AL453" s="133"/>
      <c r="AM453" s="133"/>
      <c r="AN453" s="133"/>
      <c r="AO453" s="133"/>
      <c r="AP453" s="133"/>
      <c r="AQ453" s="133"/>
      <c r="AR453" s="133"/>
      <c r="AS453" s="133"/>
      <c r="AT453" s="133"/>
      <c r="AU453" s="133"/>
      <c r="AV453" s="133"/>
      <c r="AW453" s="133"/>
      <c r="AX453" s="133"/>
      <c r="AY453" s="133"/>
      <c r="AZ453" s="133"/>
      <c r="BA453" s="133"/>
      <c r="BB453" s="133"/>
      <c r="BC453" s="133"/>
      <c r="BD453" s="133"/>
      <c r="BE453" s="133"/>
      <c r="BF453" s="133"/>
      <c r="BG453" s="133"/>
      <c r="BH453" s="133"/>
      <c r="BI453" s="133"/>
      <c r="BJ453" s="133"/>
      <c r="BK453" s="133"/>
      <c r="BL453" s="133"/>
      <c r="BM453" s="133"/>
      <c r="BN453" s="133"/>
      <c r="BO453" s="133"/>
      <c r="BP453" s="133"/>
      <c r="BQ453" s="133"/>
      <c r="BR453" s="133"/>
      <c r="BS453" s="133"/>
      <c r="BT453" s="133"/>
      <c r="BU453" s="133"/>
      <c r="BV453" s="133"/>
      <c r="BW453" s="133"/>
      <c r="BX453" s="133"/>
      <c r="BY453" s="133"/>
      <c r="BZ453" s="133"/>
    </row>
    <row r="454" spans="1:78" s="53" customFormat="1" ht="12.75" customHeight="1" x14ac:dyDescent="0.25">
      <c r="A454" s="53" t="str">
        <f>IF(D454="","",ROWS($A$1:A454))</f>
        <v/>
      </c>
      <c r="B454" s="56">
        <v>453</v>
      </c>
      <c r="C454" s="129" t="str">
        <f t="shared" si="7"/>
        <v/>
      </c>
      <c r="D454" s="129" t="str">
        <f>IFERROR(VLOOKUP($B454,'Section 2'!$C$16:$N$514,COLUMNS('Section 2'!$C$13:C$13),0),"")</f>
        <v/>
      </c>
      <c r="E454" s="130" t="str">
        <f>IF($D454="","",IF(ISBLANK(VLOOKUP($B454,'Section 2'!$C$16:$N$514,COLUMNS('Section 2'!$C$13:D$13),0)),"",VLOOKUP($B454,'Section 2'!$C$16:$N$514,COLUMNS('Section 2'!$C$13:D$13),0)))</f>
        <v/>
      </c>
      <c r="F454" s="129" t="str">
        <f>IF($D454="","",IF(ISBLANK(VLOOKUP($B454,'Section 2'!$C$16:$N$514,COLUMNS('Section 2'!$C$13:E$13),0)),"",VLOOKUP($B454,'Section 2'!$C$16:$N$514,COLUMNS('Section 2'!$C$13:E$13),0)))</f>
        <v/>
      </c>
      <c r="G454" s="129" t="str">
        <f>IF($D454="","",IF(ISBLANK(VLOOKUP($B454,'Section 2'!$C$16:$N$514,COLUMNS('Section 2'!$C$13:F$13),0)),"",VLOOKUP($B454,'Section 2'!$C$16:$N$514,COLUMNS('Section 2'!$C$13:F$13),0)))</f>
        <v/>
      </c>
      <c r="H454" s="129" t="str">
        <f>IF($D454="","",IF(ISBLANK(VLOOKUP($B454,'Section 2'!$C$16:$N$514,COLUMNS('Section 2'!$C$13:G$13),0)),"",VLOOKUP($B454,'Section 2'!$C$16:$N$514,COLUMNS('Section 2'!$C$13:G$13),0)))</f>
        <v/>
      </c>
      <c r="I454" s="129" t="str">
        <f>IF($D454="","",IF(ISBLANK(VLOOKUP($B454,'Section 2'!$C$16:$N$514,COLUMNS('Section 2'!$C$13:H$13),0)),"",VLOOKUP($B454,'Section 2'!$C$16:$N$514,COLUMNS('Section 2'!$C$13:H$13),0)))</f>
        <v/>
      </c>
      <c r="J454" s="129" t="str">
        <f>IF($D454="","",IF(ISBLANK(VLOOKUP($B454,'Section 2'!$C$16:$N$514,COLUMNS('Section 2'!$C$13:I$13),0)),"",VLOOKUP($B454,'Section 2'!$C$16:$N$514,COLUMNS('Section 2'!$C$13:I$13),0)))</f>
        <v/>
      </c>
      <c r="K454" s="129" t="str">
        <f>IF($D454="","",IF(ISBLANK(VLOOKUP($B454,'Section 2'!$C$16:$N$514,COLUMNS('Section 2'!$C$13:J$13),0)),"",VLOOKUP($B454,'Section 2'!$C$16:$N$514,COLUMNS('Section 2'!$C$13:J$13),0)))</f>
        <v/>
      </c>
      <c r="L454" s="129" t="str">
        <f>IF($D454="","",IF(ISBLANK(VLOOKUP($B454,'Section 2'!$C$16:$N$514,COLUMNS('Section 2'!$C$13:K$13),0)),"",VLOOKUP($B454,'Section 2'!$C$16:$N$514,COLUMNS('Section 2'!$C$13:K$13),0)))</f>
        <v/>
      </c>
      <c r="M454" s="129" t="str">
        <f>IF($D454="","",IF(ISBLANK(VLOOKUP($B454,'Section 2'!$C$16:$N$514,COLUMNS('Section 2'!$C$13:L$13),0)),"",VLOOKUP($B454,'Section 2'!$C$16:$N$514,COLUMNS('Section 2'!$C$13:L$13),0)))</f>
        <v/>
      </c>
      <c r="N454" s="129" t="str">
        <f>IF($D454="","",IF(ISBLANK(VLOOKUP($B454,'Section 2'!$C$16:$N$514,COLUMNS('Section 2'!$C$13:M$13),0)),"",VLOOKUP($B454,'Section 2'!$C$16:$N$514,COLUMNS('Section 2'!$C$13:M$13),0)))</f>
        <v/>
      </c>
      <c r="O454" s="130" t="str">
        <f>IF($M454=Lists!$K$4,IF(ISBLANK(VLOOKUP($B454,'Section 2'!$C$16:$N$514,COLUMNS('Section 2'!$C$13:N$13),0)),"",VLOOKUP($B454,'Section 2'!$C$16:$N$514,COLUMNS('Section 2'!$C$13:N$13),0)),"")</f>
        <v/>
      </c>
      <c r="P454" s="133"/>
      <c r="Q454" s="133"/>
      <c r="R454" s="133"/>
      <c r="S454" s="133"/>
      <c r="T454" s="133"/>
      <c r="U454" s="133"/>
      <c r="V454" s="133"/>
      <c r="W454" s="133"/>
      <c r="X454" s="133"/>
      <c r="Y454" s="133"/>
      <c r="Z454" s="133"/>
      <c r="AA454" s="133"/>
      <c r="AB454" s="133"/>
      <c r="AC454" s="133"/>
      <c r="AD454" s="133"/>
      <c r="AE454" s="133"/>
      <c r="AF454" s="133"/>
      <c r="AG454" s="133"/>
      <c r="AH454" s="133"/>
      <c r="AI454" s="133"/>
      <c r="AJ454" s="133"/>
      <c r="AK454" s="133"/>
      <c r="AL454" s="133"/>
      <c r="AM454" s="133"/>
      <c r="AN454" s="133"/>
      <c r="AO454" s="133"/>
      <c r="AP454" s="133"/>
      <c r="AQ454" s="133"/>
      <c r="AR454" s="133"/>
      <c r="AS454" s="133"/>
      <c r="AT454" s="133"/>
      <c r="AU454" s="133"/>
      <c r="AV454" s="133"/>
      <c r="AW454" s="133"/>
      <c r="AX454" s="133"/>
      <c r="AY454" s="133"/>
      <c r="AZ454" s="133"/>
      <c r="BA454" s="133"/>
      <c r="BB454" s="133"/>
      <c r="BC454" s="133"/>
      <c r="BD454" s="133"/>
      <c r="BE454" s="133"/>
      <c r="BF454" s="133"/>
      <c r="BG454" s="133"/>
      <c r="BH454" s="133"/>
      <c r="BI454" s="133"/>
      <c r="BJ454" s="133"/>
      <c r="BK454" s="133"/>
      <c r="BL454" s="133"/>
      <c r="BM454" s="133"/>
      <c r="BN454" s="133"/>
      <c r="BO454" s="133"/>
      <c r="BP454" s="133"/>
      <c r="BQ454" s="133"/>
      <c r="BR454" s="133"/>
      <c r="BS454" s="133"/>
      <c r="BT454" s="133"/>
      <c r="BU454" s="133"/>
      <c r="BV454" s="133"/>
      <c r="BW454" s="133"/>
      <c r="BX454" s="133"/>
      <c r="BY454" s="133"/>
      <c r="BZ454" s="133"/>
    </row>
    <row r="455" spans="1:78" s="53" customFormat="1" ht="12.75" customHeight="1" x14ac:dyDescent="0.25">
      <c r="A455" s="53" t="str">
        <f>IF(D455="","",ROWS($A$1:A455))</f>
        <v/>
      </c>
      <c r="B455" s="56">
        <v>454</v>
      </c>
      <c r="C455" s="129" t="str">
        <f t="shared" si="7"/>
        <v/>
      </c>
      <c r="D455" s="129" t="str">
        <f>IFERROR(VLOOKUP($B455,'Section 2'!$C$16:$N$514,COLUMNS('Section 2'!$C$13:C$13),0),"")</f>
        <v/>
      </c>
      <c r="E455" s="130" t="str">
        <f>IF($D455="","",IF(ISBLANK(VLOOKUP($B455,'Section 2'!$C$16:$N$514,COLUMNS('Section 2'!$C$13:D$13),0)),"",VLOOKUP($B455,'Section 2'!$C$16:$N$514,COLUMNS('Section 2'!$C$13:D$13),0)))</f>
        <v/>
      </c>
      <c r="F455" s="129" t="str">
        <f>IF($D455="","",IF(ISBLANK(VLOOKUP($B455,'Section 2'!$C$16:$N$514,COLUMNS('Section 2'!$C$13:E$13),0)),"",VLOOKUP($B455,'Section 2'!$C$16:$N$514,COLUMNS('Section 2'!$C$13:E$13),0)))</f>
        <v/>
      </c>
      <c r="G455" s="129" t="str">
        <f>IF($D455="","",IF(ISBLANK(VLOOKUP($B455,'Section 2'!$C$16:$N$514,COLUMNS('Section 2'!$C$13:F$13),0)),"",VLOOKUP($B455,'Section 2'!$C$16:$N$514,COLUMNS('Section 2'!$C$13:F$13),0)))</f>
        <v/>
      </c>
      <c r="H455" s="129" t="str">
        <f>IF($D455="","",IF(ISBLANK(VLOOKUP($B455,'Section 2'!$C$16:$N$514,COLUMNS('Section 2'!$C$13:G$13),0)),"",VLOOKUP($B455,'Section 2'!$C$16:$N$514,COLUMNS('Section 2'!$C$13:G$13),0)))</f>
        <v/>
      </c>
      <c r="I455" s="129" t="str">
        <f>IF($D455="","",IF(ISBLANK(VLOOKUP($B455,'Section 2'!$C$16:$N$514,COLUMNS('Section 2'!$C$13:H$13),0)),"",VLOOKUP($B455,'Section 2'!$C$16:$N$514,COLUMNS('Section 2'!$C$13:H$13),0)))</f>
        <v/>
      </c>
      <c r="J455" s="129" t="str">
        <f>IF($D455="","",IF(ISBLANK(VLOOKUP($B455,'Section 2'!$C$16:$N$514,COLUMNS('Section 2'!$C$13:I$13),0)),"",VLOOKUP($B455,'Section 2'!$C$16:$N$514,COLUMNS('Section 2'!$C$13:I$13),0)))</f>
        <v/>
      </c>
      <c r="K455" s="129" t="str">
        <f>IF($D455="","",IF(ISBLANK(VLOOKUP($B455,'Section 2'!$C$16:$N$514,COLUMNS('Section 2'!$C$13:J$13),0)),"",VLOOKUP($B455,'Section 2'!$C$16:$N$514,COLUMNS('Section 2'!$C$13:J$13),0)))</f>
        <v/>
      </c>
      <c r="L455" s="129" t="str">
        <f>IF($D455="","",IF(ISBLANK(VLOOKUP($B455,'Section 2'!$C$16:$N$514,COLUMNS('Section 2'!$C$13:K$13),0)),"",VLOOKUP($B455,'Section 2'!$C$16:$N$514,COLUMNS('Section 2'!$C$13:K$13),0)))</f>
        <v/>
      </c>
      <c r="M455" s="129" t="str">
        <f>IF($D455="","",IF(ISBLANK(VLOOKUP($B455,'Section 2'!$C$16:$N$514,COLUMNS('Section 2'!$C$13:L$13),0)),"",VLOOKUP($B455,'Section 2'!$C$16:$N$514,COLUMNS('Section 2'!$C$13:L$13),0)))</f>
        <v/>
      </c>
      <c r="N455" s="129" t="str">
        <f>IF($D455="","",IF(ISBLANK(VLOOKUP($B455,'Section 2'!$C$16:$N$514,COLUMNS('Section 2'!$C$13:M$13),0)),"",VLOOKUP($B455,'Section 2'!$C$16:$N$514,COLUMNS('Section 2'!$C$13:M$13),0)))</f>
        <v/>
      </c>
      <c r="O455" s="130" t="str">
        <f>IF($M455=Lists!$K$4,IF(ISBLANK(VLOOKUP($B455,'Section 2'!$C$16:$N$514,COLUMNS('Section 2'!$C$13:N$13),0)),"",VLOOKUP($B455,'Section 2'!$C$16:$N$514,COLUMNS('Section 2'!$C$13:N$13),0)),"")</f>
        <v/>
      </c>
      <c r="P455" s="133"/>
      <c r="Q455" s="133"/>
      <c r="R455" s="133"/>
      <c r="S455" s="133"/>
      <c r="T455" s="133"/>
      <c r="U455" s="133"/>
      <c r="V455" s="133"/>
      <c r="W455" s="133"/>
      <c r="X455" s="133"/>
      <c r="Y455" s="133"/>
      <c r="Z455" s="133"/>
      <c r="AA455" s="133"/>
      <c r="AB455" s="133"/>
      <c r="AC455" s="133"/>
      <c r="AD455" s="133"/>
      <c r="AE455" s="133"/>
      <c r="AF455" s="133"/>
      <c r="AG455" s="133"/>
      <c r="AH455" s="133"/>
      <c r="AI455" s="133"/>
      <c r="AJ455" s="133"/>
      <c r="AK455" s="133"/>
      <c r="AL455" s="133"/>
      <c r="AM455" s="133"/>
      <c r="AN455" s="133"/>
      <c r="AO455" s="133"/>
      <c r="AP455" s="133"/>
      <c r="AQ455" s="133"/>
      <c r="AR455" s="133"/>
      <c r="AS455" s="133"/>
      <c r="AT455" s="133"/>
      <c r="AU455" s="133"/>
      <c r="AV455" s="133"/>
      <c r="AW455" s="133"/>
      <c r="AX455" s="133"/>
      <c r="AY455" s="133"/>
      <c r="AZ455" s="133"/>
      <c r="BA455" s="133"/>
      <c r="BB455" s="133"/>
      <c r="BC455" s="133"/>
      <c r="BD455" s="133"/>
      <c r="BE455" s="133"/>
      <c r="BF455" s="133"/>
      <c r="BG455" s="133"/>
      <c r="BH455" s="133"/>
      <c r="BI455" s="133"/>
      <c r="BJ455" s="133"/>
      <c r="BK455" s="133"/>
      <c r="BL455" s="133"/>
      <c r="BM455" s="133"/>
      <c r="BN455" s="133"/>
      <c r="BO455" s="133"/>
      <c r="BP455" s="133"/>
      <c r="BQ455" s="133"/>
      <c r="BR455" s="133"/>
      <c r="BS455" s="133"/>
      <c r="BT455" s="133"/>
      <c r="BU455" s="133"/>
      <c r="BV455" s="133"/>
      <c r="BW455" s="133"/>
      <c r="BX455" s="133"/>
      <c r="BY455" s="133"/>
      <c r="BZ455" s="133"/>
    </row>
    <row r="456" spans="1:78" s="53" customFormat="1" ht="12.75" customHeight="1" x14ac:dyDescent="0.25">
      <c r="A456" s="53" t="str">
        <f>IF(D456="","",ROWS($A$1:A456))</f>
        <v/>
      </c>
      <c r="B456" s="56">
        <v>455</v>
      </c>
      <c r="C456" s="129" t="str">
        <f t="shared" si="7"/>
        <v/>
      </c>
      <c r="D456" s="129" t="str">
        <f>IFERROR(VLOOKUP($B456,'Section 2'!$C$16:$N$514,COLUMNS('Section 2'!$C$13:C$13),0),"")</f>
        <v/>
      </c>
      <c r="E456" s="130" t="str">
        <f>IF($D456="","",IF(ISBLANK(VLOOKUP($B456,'Section 2'!$C$16:$N$514,COLUMNS('Section 2'!$C$13:D$13),0)),"",VLOOKUP($B456,'Section 2'!$C$16:$N$514,COLUMNS('Section 2'!$C$13:D$13),0)))</f>
        <v/>
      </c>
      <c r="F456" s="129" t="str">
        <f>IF($D456="","",IF(ISBLANK(VLOOKUP($B456,'Section 2'!$C$16:$N$514,COLUMNS('Section 2'!$C$13:E$13),0)),"",VLOOKUP($B456,'Section 2'!$C$16:$N$514,COLUMNS('Section 2'!$C$13:E$13),0)))</f>
        <v/>
      </c>
      <c r="G456" s="129" t="str">
        <f>IF($D456="","",IF(ISBLANK(VLOOKUP($B456,'Section 2'!$C$16:$N$514,COLUMNS('Section 2'!$C$13:F$13),0)),"",VLOOKUP($B456,'Section 2'!$C$16:$N$514,COLUMNS('Section 2'!$C$13:F$13),0)))</f>
        <v/>
      </c>
      <c r="H456" s="129" t="str">
        <f>IF($D456="","",IF(ISBLANK(VLOOKUP($B456,'Section 2'!$C$16:$N$514,COLUMNS('Section 2'!$C$13:G$13),0)),"",VLOOKUP($B456,'Section 2'!$C$16:$N$514,COLUMNS('Section 2'!$C$13:G$13),0)))</f>
        <v/>
      </c>
      <c r="I456" s="129" t="str">
        <f>IF($D456="","",IF(ISBLANK(VLOOKUP($B456,'Section 2'!$C$16:$N$514,COLUMNS('Section 2'!$C$13:H$13),0)),"",VLOOKUP($B456,'Section 2'!$C$16:$N$514,COLUMNS('Section 2'!$C$13:H$13),0)))</f>
        <v/>
      </c>
      <c r="J456" s="129" t="str">
        <f>IF($D456="","",IF(ISBLANK(VLOOKUP($B456,'Section 2'!$C$16:$N$514,COLUMNS('Section 2'!$C$13:I$13),0)),"",VLOOKUP($B456,'Section 2'!$C$16:$N$514,COLUMNS('Section 2'!$C$13:I$13),0)))</f>
        <v/>
      </c>
      <c r="K456" s="129" t="str">
        <f>IF($D456="","",IF(ISBLANK(VLOOKUP($B456,'Section 2'!$C$16:$N$514,COLUMNS('Section 2'!$C$13:J$13),0)),"",VLOOKUP($B456,'Section 2'!$C$16:$N$514,COLUMNS('Section 2'!$C$13:J$13),0)))</f>
        <v/>
      </c>
      <c r="L456" s="129" t="str">
        <f>IF($D456="","",IF(ISBLANK(VLOOKUP($B456,'Section 2'!$C$16:$N$514,COLUMNS('Section 2'!$C$13:K$13),0)),"",VLOOKUP($B456,'Section 2'!$C$16:$N$514,COLUMNS('Section 2'!$C$13:K$13),0)))</f>
        <v/>
      </c>
      <c r="M456" s="129" t="str">
        <f>IF($D456="","",IF(ISBLANK(VLOOKUP($B456,'Section 2'!$C$16:$N$514,COLUMNS('Section 2'!$C$13:L$13),0)),"",VLOOKUP($B456,'Section 2'!$C$16:$N$514,COLUMNS('Section 2'!$C$13:L$13),0)))</f>
        <v/>
      </c>
      <c r="N456" s="129" t="str">
        <f>IF($D456="","",IF(ISBLANK(VLOOKUP($B456,'Section 2'!$C$16:$N$514,COLUMNS('Section 2'!$C$13:M$13),0)),"",VLOOKUP($B456,'Section 2'!$C$16:$N$514,COLUMNS('Section 2'!$C$13:M$13),0)))</f>
        <v/>
      </c>
      <c r="O456" s="130" t="str">
        <f>IF($M456=Lists!$K$4,IF(ISBLANK(VLOOKUP($B456,'Section 2'!$C$16:$N$514,COLUMNS('Section 2'!$C$13:N$13),0)),"",VLOOKUP($B456,'Section 2'!$C$16:$N$514,COLUMNS('Section 2'!$C$13:N$13),0)),"")</f>
        <v/>
      </c>
      <c r="P456" s="133"/>
      <c r="Q456" s="133"/>
      <c r="R456" s="133"/>
      <c r="S456" s="133"/>
      <c r="T456" s="133"/>
      <c r="U456" s="133"/>
      <c r="V456" s="133"/>
      <c r="W456" s="133"/>
      <c r="X456" s="133"/>
      <c r="Y456" s="133"/>
      <c r="Z456" s="133"/>
      <c r="AA456" s="133"/>
      <c r="AB456" s="133"/>
      <c r="AC456" s="133"/>
      <c r="AD456" s="133"/>
      <c r="AE456" s="133"/>
      <c r="AF456" s="133"/>
      <c r="AG456" s="133"/>
      <c r="AH456" s="133"/>
      <c r="AI456" s="133"/>
      <c r="AJ456" s="133"/>
      <c r="AK456" s="133"/>
      <c r="AL456" s="133"/>
      <c r="AM456" s="133"/>
      <c r="AN456" s="133"/>
      <c r="AO456" s="133"/>
      <c r="AP456" s="133"/>
      <c r="AQ456" s="133"/>
      <c r="AR456" s="133"/>
      <c r="AS456" s="133"/>
      <c r="AT456" s="133"/>
      <c r="AU456" s="133"/>
      <c r="AV456" s="133"/>
      <c r="AW456" s="133"/>
      <c r="AX456" s="133"/>
      <c r="AY456" s="133"/>
      <c r="AZ456" s="133"/>
      <c r="BA456" s="133"/>
      <c r="BB456" s="133"/>
      <c r="BC456" s="133"/>
      <c r="BD456" s="133"/>
      <c r="BE456" s="133"/>
      <c r="BF456" s="133"/>
      <c r="BG456" s="133"/>
      <c r="BH456" s="133"/>
      <c r="BI456" s="133"/>
      <c r="BJ456" s="133"/>
      <c r="BK456" s="133"/>
      <c r="BL456" s="133"/>
      <c r="BM456" s="133"/>
      <c r="BN456" s="133"/>
      <c r="BO456" s="133"/>
      <c r="BP456" s="133"/>
      <c r="BQ456" s="133"/>
      <c r="BR456" s="133"/>
      <c r="BS456" s="133"/>
      <c r="BT456" s="133"/>
      <c r="BU456" s="133"/>
      <c r="BV456" s="133"/>
      <c r="BW456" s="133"/>
      <c r="BX456" s="133"/>
      <c r="BY456" s="133"/>
      <c r="BZ456" s="133"/>
    </row>
    <row r="457" spans="1:78" s="53" customFormat="1" ht="12.75" customHeight="1" x14ac:dyDescent="0.25">
      <c r="A457" s="53" t="str">
        <f>IF(D457="","",ROWS($A$1:A457))</f>
        <v/>
      </c>
      <c r="B457" s="56">
        <v>456</v>
      </c>
      <c r="C457" s="129" t="str">
        <f t="shared" si="7"/>
        <v/>
      </c>
      <c r="D457" s="129" t="str">
        <f>IFERROR(VLOOKUP($B457,'Section 2'!$C$16:$N$514,COLUMNS('Section 2'!$C$13:C$13),0),"")</f>
        <v/>
      </c>
      <c r="E457" s="130" t="str">
        <f>IF($D457="","",IF(ISBLANK(VLOOKUP($B457,'Section 2'!$C$16:$N$514,COLUMNS('Section 2'!$C$13:D$13),0)),"",VLOOKUP($B457,'Section 2'!$C$16:$N$514,COLUMNS('Section 2'!$C$13:D$13),0)))</f>
        <v/>
      </c>
      <c r="F457" s="129" t="str">
        <f>IF($D457="","",IF(ISBLANK(VLOOKUP($B457,'Section 2'!$C$16:$N$514,COLUMNS('Section 2'!$C$13:E$13),0)),"",VLOOKUP($B457,'Section 2'!$C$16:$N$514,COLUMNS('Section 2'!$C$13:E$13),0)))</f>
        <v/>
      </c>
      <c r="G457" s="129" t="str">
        <f>IF($D457="","",IF(ISBLANK(VLOOKUP($B457,'Section 2'!$C$16:$N$514,COLUMNS('Section 2'!$C$13:F$13),0)),"",VLOOKUP($B457,'Section 2'!$C$16:$N$514,COLUMNS('Section 2'!$C$13:F$13),0)))</f>
        <v/>
      </c>
      <c r="H457" s="129" t="str">
        <f>IF($D457="","",IF(ISBLANK(VLOOKUP($B457,'Section 2'!$C$16:$N$514,COLUMNS('Section 2'!$C$13:G$13),0)),"",VLOOKUP($B457,'Section 2'!$C$16:$N$514,COLUMNS('Section 2'!$C$13:G$13),0)))</f>
        <v/>
      </c>
      <c r="I457" s="129" t="str">
        <f>IF($D457="","",IF(ISBLANK(VLOOKUP($B457,'Section 2'!$C$16:$N$514,COLUMNS('Section 2'!$C$13:H$13),0)),"",VLOOKUP($B457,'Section 2'!$C$16:$N$514,COLUMNS('Section 2'!$C$13:H$13),0)))</f>
        <v/>
      </c>
      <c r="J457" s="129" t="str">
        <f>IF($D457="","",IF(ISBLANK(VLOOKUP($B457,'Section 2'!$C$16:$N$514,COLUMNS('Section 2'!$C$13:I$13),0)),"",VLOOKUP($B457,'Section 2'!$C$16:$N$514,COLUMNS('Section 2'!$C$13:I$13),0)))</f>
        <v/>
      </c>
      <c r="K457" s="129" t="str">
        <f>IF($D457="","",IF(ISBLANK(VLOOKUP($B457,'Section 2'!$C$16:$N$514,COLUMNS('Section 2'!$C$13:J$13),0)),"",VLOOKUP($B457,'Section 2'!$C$16:$N$514,COLUMNS('Section 2'!$C$13:J$13),0)))</f>
        <v/>
      </c>
      <c r="L457" s="129" t="str">
        <f>IF($D457="","",IF(ISBLANK(VLOOKUP($B457,'Section 2'!$C$16:$N$514,COLUMNS('Section 2'!$C$13:K$13),0)),"",VLOOKUP($B457,'Section 2'!$C$16:$N$514,COLUMNS('Section 2'!$C$13:K$13),0)))</f>
        <v/>
      </c>
      <c r="M457" s="129" t="str">
        <f>IF($D457="","",IF(ISBLANK(VLOOKUP($B457,'Section 2'!$C$16:$N$514,COLUMNS('Section 2'!$C$13:L$13),0)),"",VLOOKUP($B457,'Section 2'!$C$16:$N$514,COLUMNS('Section 2'!$C$13:L$13),0)))</f>
        <v/>
      </c>
      <c r="N457" s="129" t="str">
        <f>IF($D457="","",IF(ISBLANK(VLOOKUP($B457,'Section 2'!$C$16:$N$514,COLUMNS('Section 2'!$C$13:M$13),0)),"",VLOOKUP($B457,'Section 2'!$C$16:$N$514,COLUMNS('Section 2'!$C$13:M$13),0)))</f>
        <v/>
      </c>
      <c r="O457" s="130" t="str">
        <f>IF($M457=Lists!$K$4,IF(ISBLANK(VLOOKUP($B457,'Section 2'!$C$16:$N$514,COLUMNS('Section 2'!$C$13:N$13),0)),"",VLOOKUP($B457,'Section 2'!$C$16:$N$514,COLUMNS('Section 2'!$C$13:N$13),0)),"")</f>
        <v/>
      </c>
      <c r="P457" s="133"/>
      <c r="Q457" s="133"/>
      <c r="R457" s="133"/>
      <c r="S457" s="133"/>
      <c r="T457" s="133"/>
      <c r="U457" s="133"/>
      <c r="V457" s="133"/>
      <c r="W457" s="133"/>
      <c r="X457" s="133"/>
      <c r="Y457" s="133"/>
      <c r="Z457" s="133"/>
      <c r="AA457" s="133"/>
      <c r="AB457" s="133"/>
      <c r="AC457" s="133"/>
      <c r="AD457" s="133"/>
      <c r="AE457" s="133"/>
      <c r="AF457" s="133"/>
      <c r="AG457" s="133"/>
      <c r="AH457" s="133"/>
      <c r="AI457" s="133"/>
      <c r="AJ457" s="133"/>
      <c r="AK457" s="133"/>
      <c r="AL457" s="133"/>
      <c r="AM457" s="133"/>
      <c r="AN457" s="133"/>
      <c r="AO457" s="133"/>
      <c r="AP457" s="133"/>
      <c r="AQ457" s="133"/>
      <c r="AR457" s="133"/>
      <c r="AS457" s="133"/>
      <c r="AT457" s="133"/>
      <c r="AU457" s="133"/>
      <c r="AV457" s="133"/>
      <c r="AW457" s="133"/>
      <c r="AX457" s="133"/>
      <c r="AY457" s="133"/>
      <c r="AZ457" s="133"/>
      <c r="BA457" s="133"/>
      <c r="BB457" s="133"/>
      <c r="BC457" s="133"/>
      <c r="BD457" s="133"/>
      <c r="BE457" s="133"/>
      <c r="BF457" s="133"/>
      <c r="BG457" s="133"/>
      <c r="BH457" s="133"/>
      <c r="BI457" s="133"/>
      <c r="BJ457" s="133"/>
      <c r="BK457" s="133"/>
      <c r="BL457" s="133"/>
      <c r="BM457" s="133"/>
      <c r="BN457" s="133"/>
      <c r="BO457" s="133"/>
      <c r="BP457" s="133"/>
      <c r="BQ457" s="133"/>
      <c r="BR457" s="133"/>
      <c r="BS457" s="133"/>
      <c r="BT457" s="133"/>
      <c r="BU457" s="133"/>
      <c r="BV457" s="133"/>
      <c r="BW457" s="133"/>
      <c r="BX457" s="133"/>
      <c r="BY457" s="133"/>
      <c r="BZ457" s="133"/>
    </row>
    <row r="458" spans="1:78" s="53" customFormat="1" ht="12.75" customHeight="1" x14ac:dyDescent="0.25">
      <c r="A458" s="53" t="str">
        <f>IF(D458="","",ROWS($A$1:A458))</f>
        <v/>
      </c>
      <c r="B458" s="56">
        <v>457</v>
      </c>
      <c r="C458" s="129" t="str">
        <f t="shared" si="7"/>
        <v/>
      </c>
      <c r="D458" s="129" t="str">
        <f>IFERROR(VLOOKUP($B458,'Section 2'!$C$16:$N$514,COLUMNS('Section 2'!$C$13:C$13),0),"")</f>
        <v/>
      </c>
      <c r="E458" s="130" t="str">
        <f>IF($D458="","",IF(ISBLANK(VLOOKUP($B458,'Section 2'!$C$16:$N$514,COLUMNS('Section 2'!$C$13:D$13),0)),"",VLOOKUP($B458,'Section 2'!$C$16:$N$514,COLUMNS('Section 2'!$C$13:D$13),0)))</f>
        <v/>
      </c>
      <c r="F458" s="129" t="str">
        <f>IF($D458="","",IF(ISBLANK(VLOOKUP($B458,'Section 2'!$C$16:$N$514,COLUMNS('Section 2'!$C$13:E$13),0)),"",VLOOKUP($B458,'Section 2'!$C$16:$N$514,COLUMNS('Section 2'!$C$13:E$13),0)))</f>
        <v/>
      </c>
      <c r="G458" s="129" t="str">
        <f>IF($D458="","",IF(ISBLANK(VLOOKUP($B458,'Section 2'!$C$16:$N$514,COLUMNS('Section 2'!$C$13:F$13),0)),"",VLOOKUP($B458,'Section 2'!$C$16:$N$514,COLUMNS('Section 2'!$C$13:F$13),0)))</f>
        <v/>
      </c>
      <c r="H458" s="129" t="str">
        <f>IF($D458="","",IF(ISBLANK(VLOOKUP($B458,'Section 2'!$C$16:$N$514,COLUMNS('Section 2'!$C$13:G$13),0)),"",VLOOKUP($B458,'Section 2'!$C$16:$N$514,COLUMNS('Section 2'!$C$13:G$13),0)))</f>
        <v/>
      </c>
      <c r="I458" s="129" t="str">
        <f>IF($D458="","",IF(ISBLANK(VLOOKUP($B458,'Section 2'!$C$16:$N$514,COLUMNS('Section 2'!$C$13:H$13),0)),"",VLOOKUP($B458,'Section 2'!$C$16:$N$514,COLUMNS('Section 2'!$C$13:H$13),0)))</f>
        <v/>
      </c>
      <c r="J458" s="129" t="str">
        <f>IF($D458="","",IF(ISBLANK(VLOOKUP($B458,'Section 2'!$C$16:$N$514,COLUMNS('Section 2'!$C$13:I$13),0)),"",VLOOKUP($B458,'Section 2'!$C$16:$N$514,COLUMNS('Section 2'!$C$13:I$13),0)))</f>
        <v/>
      </c>
      <c r="K458" s="129" t="str">
        <f>IF($D458="","",IF(ISBLANK(VLOOKUP($B458,'Section 2'!$C$16:$N$514,COLUMNS('Section 2'!$C$13:J$13),0)),"",VLOOKUP($B458,'Section 2'!$C$16:$N$514,COLUMNS('Section 2'!$C$13:J$13),0)))</f>
        <v/>
      </c>
      <c r="L458" s="129" t="str">
        <f>IF($D458="","",IF(ISBLANK(VLOOKUP($B458,'Section 2'!$C$16:$N$514,COLUMNS('Section 2'!$C$13:K$13),0)),"",VLOOKUP($B458,'Section 2'!$C$16:$N$514,COLUMNS('Section 2'!$C$13:K$13),0)))</f>
        <v/>
      </c>
      <c r="M458" s="129" t="str">
        <f>IF($D458="","",IF(ISBLANK(VLOOKUP($B458,'Section 2'!$C$16:$N$514,COLUMNS('Section 2'!$C$13:L$13),0)),"",VLOOKUP($B458,'Section 2'!$C$16:$N$514,COLUMNS('Section 2'!$C$13:L$13),0)))</f>
        <v/>
      </c>
      <c r="N458" s="129" t="str">
        <f>IF($D458="","",IF(ISBLANK(VLOOKUP($B458,'Section 2'!$C$16:$N$514,COLUMNS('Section 2'!$C$13:M$13),0)),"",VLOOKUP($B458,'Section 2'!$C$16:$N$514,COLUMNS('Section 2'!$C$13:M$13),0)))</f>
        <v/>
      </c>
      <c r="O458" s="130" t="str">
        <f>IF($M458=Lists!$K$4,IF(ISBLANK(VLOOKUP($B458,'Section 2'!$C$16:$N$514,COLUMNS('Section 2'!$C$13:N$13),0)),"",VLOOKUP($B458,'Section 2'!$C$16:$N$514,COLUMNS('Section 2'!$C$13:N$13),0)),"")</f>
        <v/>
      </c>
      <c r="P458" s="133"/>
      <c r="Q458" s="133"/>
      <c r="R458" s="133"/>
      <c r="S458" s="133"/>
      <c r="T458" s="133"/>
      <c r="U458" s="133"/>
      <c r="V458" s="133"/>
      <c r="W458" s="133"/>
      <c r="X458" s="133"/>
      <c r="Y458" s="133"/>
      <c r="Z458" s="133"/>
      <c r="AA458" s="133"/>
      <c r="AB458" s="133"/>
      <c r="AC458" s="133"/>
      <c r="AD458" s="133"/>
      <c r="AE458" s="133"/>
      <c r="AF458" s="133"/>
      <c r="AG458" s="133"/>
      <c r="AH458" s="133"/>
      <c r="AI458" s="133"/>
      <c r="AJ458" s="133"/>
      <c r="AK458" s="133"/>
      <c r="AL458" s="133"/>
      <c r="AM458" s="133"/>
      <c r="AN458" s="133"/>
      <c r="AO458" s="133"/>
      <c r="AP458" s="133"/>
      <c r="AQ458" s="133"/>
      <c r="AR458" s="133"/>
      <c r="AS458" s="133"/>
      <c r="AT458" s="133"/>
      <c r="AU458" s="133"/>
      <c r="AV458" s="133"/>
      <c r="AW458" s="133"/>
      <c r="AX458" s="133"/>
      <c r="AY458" s="133"/>
      <c r="AZ458" s="133"/>
      <c r="BA458" s="133"/>
      <c r="BB458" s="133"/>
      <c r="BC458" s="133"/>
      <c r="BD458" s="133"/>
      <c r="BE458" s="133"/>
      <c r="BF458" s="133"/>
      <c r="BG458" s="133"/>
      <c r="BH458" s="133"/>
      <c r="BI458" s="133"/>
      <c r="BJ458" s="133"/>
      <c r="BK458" s="133"/>
      <c r="BL458" s="133"/>
      <c r="BM458" s="133"/>
      <c r="BN458" s="133"/>
      <c r="BO458" s="133"/>
      <c r="BP458" s="133"/>
      <c r="BQ458" s="133"/>
      <c r="BR458" s="133"/>
      <c r="BS458" s="133"/>
      <c r="BT458" s="133"/>
      <c r="BU458" s="133"/>
      <c r="BV458" s="133"/>
      <c r="BW458" s="133"/>
      <c r="BX458" s="133"/>
      <c r="BY458" s="133"/>
      <c r="BZ458" s="133"/>
    </row>
    <row r="459" spans="1:78" s="53" customFormat="1" ht="12.75" customHeight="1" x14ac:dyDescent="0.25">
      <c r="A459" s="53" t="str">
        <f>IF(D459="","",ROWS($A$1:A459))</f>
        <v/>
      </c>
      <c r="B459" s="56">
        <v>458</v>
      </c>
      <c r="C459" s="129" t="str">
        <f t="shared" si="7"/>
        <v/>
      </c>
      <c r="D459" s="129" t="str">
        <f>IFERROR(VLOOKUP($B459,'Section 2'!$C$16:$N$514,COLUMNS('Section 2'!$C$13:C$13),0),"")</f>
        <v/>
      </c>
      <c r="E459" s="130" t="str">
        <f>IF($D459="","",IF(ISBLANK(VLOOKUP($B459,'Section 2'!$C$16:$N$514,COLUMNS('Section 2'!$C$13:D$13),0)),"",VLOOKUP($B459,'Section 2'!$C$16:$N$514,COLUMNS('Section 2'!$C$13:D$13),0)))</f>
        <v/>
      </c>
      <c r="F459" s="129" t="str">
        <f>IF($D459="","",IF(ISBLANK(VLOOKUP($B459,'Section 2'!$C$16:$N$514,COLUMNS('Section 2'!$C$13:E$13),0)),"",VLOOKUP($B459,'Section 2'!$C$16:$N$514,COLUMNS('Section 2'!$C$13:E$13),0)))</f>
        <v/>
      </c>
      <c r="G459" s="129" t="str">
        <f>IF($D459="","",IF(ISBLANK(VLOOKUP($B459,'Section 2'!$C$16:$N$514,COLUMNS('Section 2'!$C$13:F$13),0)),"",VLOOKUP($B459,'Section 2'!$C$16:$N$514,COLUMNS('Section 2'!$C$13:F$13),0)))</f>
        <v/>
      </c>
      <c r="H459" s="129" t="str">
        <f>IF($D459="","",IF(ISBLANK(VLOOKUP($B459,'Section 2'!$C$16:$N$514,COLUMNS('Section 2'!$C$13:G$13),0)),"",VLOOKUP($B459,'Section 2'!$C$16:$N$514,COLUMNS('Section 2'!$C$13:G$13),0)))</f>
        <v/>
      </c>
      <c r="I459" s="129" t="str">
        <f>IF($D459="","",IF(ISBLANK(VLOOKUP($B459,'Section 2'!$C$16:$N$514,COLUMNS('Section 2'!$C$13:H$13),0)),"",VLOOKUP($B459,'Section 2'!$C$16:$N$514,COLUMNS('Section 2'!$C$13:H$13),0)))</f>
        <v/>
      </c>
      <c r="J459" s="129" t="str">
        <f>IF($D459="","",IF(ISBLANK(VLOOKUP($B459,'Section 2'!$C$16:$N$514,COLUMNS('Section 2'!$C$13:I$13),0)),"",VLOOKUP($B459,'Section 2'!$C$16:$N$514,COLUMNS('Section 2'!$C$13:I$13),0)))</f>
        <v/>
      </c>
      <c r="K459" s="129" t="str">
        <f>IF($D459="","",IF(ISBLANK(VLOOKUP($B459,'Section 2'!$C$16:$N$514,COLUMNS('Section 2'!$C$13:J$13),0)),"",VLOOKUP($B459,'Section 2'!$C$16:$N$514,COLUMNS('Section 2'!$C$13:J$13),0)))</f>
        <v/>
      </c>
      <c r="L459" s="129" t="str">
        <f>IF($D459="","",IF(ISBLANK(VLOOKUP($B459,'Section 2'!$C$16:$N$514,COLUMNS('Section 2'!$C$13:K$13),0)),"",VLOOKUP($B459,'Section 2'!$C$16:$N$514,COLUMNS('Section 2'!$C$13:K$13),0)))</f>
        <v/>
      </c>
      <c r="M459" s="129" t="str">
        <f>IF($D459="","",IF(ISBLANK(VLOOKUP($B459,'Section 2'!$C$16:$N$514,COLUMNS('Section 2'!$C$13:L$13),0)),"",VLOOKUP($B459,'Section 2'!$C$16:$N$514,COLUMNS('Section 2'!$C$13:L$13),0)))</f>
        <v/>
      </c>
      <c r="N459" s="129" t="str">
        <f>IF($D459="","",IF(ISBLANK(VLOOKUP($B459,'Section 2'!$C$16:$N$514,COLUMNS('Section 2'!$C$13:M$13),0)),"",VLOOKUP($B459,'Section 2'!$C$16:$N$514,COLUMNS('Section 2'!$C$13:M$13),0)))</f>
        <v/>
      </c>
      <c r="O459" s="130" t="str">
        <f>IF($M459=Lists!$K$4,IF(ISBLANK(VLOOKUP($B459,'Section 2'!$C$16:$N$514,COLUMNS('Section 2'!$C$13:N$13),0)),"",VLOOKUP($B459,'Section 2'!$C$16:$N$514,COLUMNS('Section 2'!$C$13:N$13),0)),"")</f>
        <v/>
      </c>
      <c r="P459" s="133"/>
      <c r="Q459" s="133"/>
      <c r="R459" s="133"/>
      <c r="S459" s="133"/>
      <c r="T459" s="133"/>
      <c r="U459" s="133"/>
      <c r="V459" s="133"/>
      <c r="W459" s="133"/>
      <c r="X459" s="133"/>
      <c r="Y459" s="133"/>
      <c r="Z459" s="133"/>
      <c r="AA459" s="133"/>
      <c r="AB459" s="133"/>
      <c r="AC459" s="133"/>
      <c r="AD459" s="133"/>
      <c r="AE459" s="133"/>
      <c r="AF459" s="133"/>
      <c r="AG459" s="133"/>
      <c r="AH459" s="133"/>
      <c r="AI459" s="133"/>
      <c r="AJ459" s="133"/>
      <c r="AK459" s="133"/>
      <c r="AL459" s="133"/>
      <c r="AM459" s="133"/>
      <c r="AN459" s="133"/>
      <c r="AO459" s="133"/>
      <c r="AP459" s="133"/>
      <c r="AQ459" s="133"/>
      <c r="AR459" s="133"/>
      <c r="AS459" s="133"/>
      <c r="AT459" s="133"/>
      <c r="AU459" s="133"/>
      <c r="AV459" s="133"/>
      <c r="AW459" s="133"/>
      <c r="AX459" s="133"/>
      <c r="AY459" s="133"/>
      <c r="AZ459" s="133"/>
      <c r="BA459" s="133"/>
      <c r="BB459" s="133"/>
      <c r="BC459" s="133"/>
      <c r="BD459" s="133"/>
      <c r="BE459" s="133"/>
      <c r="BF459" s="133"/>
      <c r="BG459" s="133"/>
      <c r="BH459" s="133"/>
      <c r="BI459" s="133"/>
      <c r="BJ459" s="133"/>
      <c r="BK459" s="133"/>
      <c r="BL459" s="133"/>
      <c r="BM459" s="133"/>
      <c r="BN459" s="133"/>
      <c r="BO459" s="133"/>
      <c r="BP459" s="133"/>
      <c r="BQ459" s="133"/>
      <c r="BR459" s="133"/>
      <c r="BS459" s="133"/>
      <c r="BT459" s="133"/>
      <c r="BU459" s="133"/>
      <c r="BV459" s="133"/>
      <c r="BW459" s="133"/>
      <c r="BX459" s="133"/>
      <c r="BY459" s="133"/>
      <c r="BZ459" s="133"/>
    </row>
    <row r="460" spans="1:78" s="53" customFormat="1" ht="12.75" customHeight="1" x14ac:dyDescent="0.25">
      <c r="A460" s="53" t="str">
        <f>IF(D460="","",ROWS($A$1:A460))</f>
        <v/>
      </c>
      <c r="B460" s="56">
        <v>459</v>
      </c>
      <c r="C460" s="129" t="str">
        <f t="shared" si="7"/>
        <v/>
      </c>
      <c r="D460" s="129" t="str">
        <f>IFERROR(VLOOKUP($B460,'Section 2'!$C$16:$N$514,COLUMNS('Section 2'!$C$13:C$13),0),"")</f>
        <v/>
      </c>
      <c r="E460" s="130" t="str">
        <f>IF($D460="","",IF(ISBLANK(VLOOKUP($B460,'Section 2'!$C$16:$N$514,COLUMNS('Section 2'!$C$13:D$13),0)),"",VLOOKUP($B460,'Section 2'!$C$16:$N$514,COLUMNS('Section 2'!$C$13:D$13),0)))</f>
        <v/>
      </c>
      <c r="F460" s="129" t="str">
        <f>IF($D460="","",IF(ISBLANK(VLOOKUP($B460,'Section 2'!$C$16:$N$514,COLUMNS('Section 2'!$C$13:E$13),0)),"",VLOOKUP($B460,'Section 2'!$C$16:$N$514,COLUMNS('Section 2'!$C$13:E$13),0)))</f>
        <v/>
      </c>
      <c r="G460" s="129" t="str">
        <f>IF($D460="","",IF(ISBLANK(VLOOKUP($B460,'Section 2'!$C$16:$N$514,COLUMNS('Section 2'!$C$13:F$13),0)),"",VLOOKUP($B460,'Section 2'!$C$16:$N$514,COLUMNS('Section 2'!$C$13:F$13),0)))</f>
        <v/>
      </c>
      <c r="H460" s="129" t="str">
        <f>IF($D460="","",IF(ISBLANK(VLOOKUP($B460,'Section 2'!$C$16:$N$514,COLUMNS('Section 2'!$C$13:G$13),0)),"",VLOOKUP($B460,'Section 2'!$C$16:$N$514,COLUMNS('Section 2'!$C$13:G$13),0)))</f>
        <v/>
      </c>
      <c r="I460" s="129" t="str">
        <f>IF($D460="","",IF(ISBLANK(VLOOKUP($B460,'Section 2'!$C$16:$N$514,COLUMNS('Section 2'!$C$13:H$13),0)),"",VLOOKUP($B460,'Section 2'!$C$16:$N$514,COLUMNS('Section 2'!$C$13:H$13),0)))</f>
        <v/>
      </c>
      <c r="J460" s="129" t="str">
        <f>IF($D460="","",IF(ISBLANK(VLOOKUP($B460,'Section 2'!$C$16:$N$514,COLUMNS('Section 2'!$C$13:I$13),0)),"",VLOOKUP($B460,'Section 2'!$C$16:$N$514,COLUMNS('Section 2'!$C$13:I$13),0)))</f>
        <v/>
      </c>
      <c r="K460" s="129" t="str">
        <f>IF($D460="","",IF(ISBLANK(VLOOKUP($B460,'Section 2'!$C$16:$N$514,COLUMNS('Section 2'!$C$13:J$13),0)),"",VLOOKUP($B460,'Section 2'!$C$16:$N$514,COLUMNS('Section 2'!$C$13:J$13),0)))</f>
        <v/>
      </c>
      <c r="L460" s="129" t="str">
        <f>IF($D460="","",IF(ISBLANK(VLOOKUP($B460,'Section 2'!$C$16:$N$514,COLUMNS('Section 2'!$C$13:K$13),0)),"",VLOOKUP($B460,'Section 2'!$C$16:$N$514,COLUMNS('Section 2'!$C$13:K$13),0)))</f>
        <v/>
      </c>
      <c r="M460" s="129" t="str">
        <f>IF($D460="","",IF(ISBLANK(VLOOKUP($B460,'Section 2'!$C$16:$N$514,COLUMNS('Section 2'!$C$13:L$13),0)),"",VLOOKUP($B460,'Section 2'!$C$16:$N$514,COLUMNS('Section 2'!$C$13:L$13),0)))</f>
        <v/>
      </c>
      <c r="N460" s="129" t="str">
        <f>IF($D460="","",IF(ISBLANK(VLOOKUP($B460,'Section 2'!$C$16:$N$514,COLUMNS('Section 2'!$C$13:M$13),0)),"",VLOOKUP($B460,'Section 2'!$C$16:$N$514,COLUMNS('Section 2'!$C$13:M$13),0)))</f>
        <v/>
      </c>
      <c r="O460" s="130" t="str">
        <f>IF($M460=Lists!$K$4,IF(ISBLANK(VLOOKUP($B460,'Section 2'!$C$16:$N$514,COLUMNS('Section 2'!$C$13:N$13),0)),"",VLOOKUP($B460,'Section 2'!$C$16:$N$514,COLUMNS('Section 2'!$C$13:N$13),0)),"")</f>
        <v/>
      </c>
      <c r="P460" s="133"/>
      <c r="Q460" s="133"/>
      <c r="R460" s="133"/>
      <c r="S460" s="133"/>
      <c r="T460" s="133"/>
      <c r="U460" s="133"/>
      <c r="V460" s="133"/>
      <c r="W460" s="133"/>
      <c r="X460" s="133"/>
      <c r="Y460" s="133"/>
      <c r="Z460" s="133"/>
      <c r="AA460" s="133"/>
      <c r="AB460" s="133"/>
      <c r="AC460" s="133"/>
      <c r="AD460" s="133"/>
      <c r="AE460" s="133"/>
      <c r="AF460" s="133"/>
      <c r="AG460" s="133"/>
      <c r="AH460" s="133"/>
      <c r="AI460" s="133"/>
      <c r="AJ460" s="133"/>
      <c r="AK460" s="133"/>
      <c r="AL460" s="133"/>
      <c r="AM460" s="133"/>
      <c r="AN460" s="133"/>
      <c r="AO460" s="133"/>
      <c r="AP460" s="133"/>
      <c r="AQ460" s="133"/>
      <c r="AR460" s="133"/>
      <c r="AS460" s="133"/>
      <c r="AT460" s="133"/>
      <c r="AU460" s="133"/>
      <c r="AV460" s="133"/>
      <c r="AW460" s="133"/>
      <c r="AX460" s="133"/>
      <c r="AY460" s="133"/>
      <c r="AZ460" s="133"/>
      <c r="BA460" s="133"/>
      <c r="BB460" s="133"/>
      <c r="BC460" s="133"/>
      <c r="BD460" s="133"/>
      <c r="BE460" s="133"/>
      <c r="BF460" s="133"/>
      <c r="BG460" s="133"/>
      <c r="BH460" s="133"/>
      <c r="BI460" s="133"/>
      <c r="BJ460" s="133"/>
      <c r="BK460" s="133"/>
      <c r="BL460" s="133"/>
      <c r="BM460" s="133"/>
      <c r="BN460" s="133"/>
      <c r="BO460" s="133"/>
      <c r="BP460" s="133"/>
      <c r="BQ460" s="133"/>
      <c r="BR460" s="133"/>
      <c r="BS460" s="133"/>
      <c r="BT460" s="133"/>
      <c r="BU460" s="133"/>
      <c r="BV460" s="133"/>
      <c r="BW460" s="133"/>
      <c r="BX460" s="133"/>
      <c r="BY460" s="133"/>
      <c r="BZ460" s="133"/>
    </row>
    <row r="461" spans="1:78" s="53" customFormat="1" ht="12.75" customHeight="1" x14ac:dyDescent="0.25">
      <c r="A461" s="53" t="str">
        <f>IF(D461="","",ROWS($A$1:A461))</f>
        <v/>
      </c>
      <c r="B461" s="56">
        <v>460</v>
      </c>
      <c r="C461" s="129" t="str">
        <f t="shared" si="7"/>
        <v/>
      </c>
      <c r="D461" s="129" t="str">
        <f>IFERROR(VLOOKUP($B461,'Section 2'!$C$16:$N$514,COLUMNS('Section 2'!$C$13:C$13),0),"")</f>
        <v/>
      </c>
      <c r="E461" s="130" t="str">
        <f>IF($D461="","",IF(ISBLANK(VLOOKUP($B461,'Section 2'!$C$16:$N$514,COLUMNS('Section 2'!$C$13:D$13),0)),"",VLOOKUP($B461,'Section 2'!$C$16:$N$514,COLUMNS('Section 2'!$C$13:D$13),0)))</f>
        <v/>
      </c>
      <c r="F461" s="129" t="str">
        <f>IF($D461="","",IF(ISBLANK(VLOOKUP($B461,'Section 2'!$C$16:$N$514,COLUMNS('Section 2'!$C$13:E$13),0)),"",VLOOKUP($B461,'Section 2'!$C$16:$N$514,COLUMNS('Section 2'!$C$13:E$13),0)))</f>
        <v/>
      </c>
      <c r="G461" s="129" t="str">
        <f>IF($D461="","",IF(ISBLANK(VLOOKUP($B461,'Section 2'!$C$16:$N$514,COLUMNS('Section 2'!$C$13:F$13),0)),"",VLOOKUP($B461,'Section 2'!$C$16:$N$514,COLUMNS('Section 2'!$C$13:F$13),0)))</f>
        <v/>
      </c>
      <c r="H461" s="129" t="str">
        <f>IF($D461="","",IF(ISBLANK(VLOOKUP($B461,'Section 2'!$C$16:$N$514,COLUMNS('Section 2'!$C$13:G$13),0)),"",VLOOKUP($B461,'Section 2'!$C$16:$N$514,COLUMNS('Section 2'!$C$13:G$13),0)))</f>
        <v/>
      </c>
      <c r="I461" s="129" t="str">
        <f>IF($D461="","",IF(ISBLANK(VLOOKUP($B461,'Section 2'!$C$16:$N$514,COLUMNS('Section 2'!$C$13:H$13),0)),"",VLOOKUP($B461,'Section 2'!$C$16:$N$514,COLUMNS('Section 2'!$C$13:H$13),0)))</f>
        <v/>
      </c>
      <c r="J461" s="129" t="str">
        <f>IF($D461="","",IF(ISBLANK(VLOOKUP($B461,'Section 2'!$C$16:$N$514,COLUMNS('Section 2'!$C$13:I$13),0)),"",VLOOKUP($B461,'Section 2'!$C$16:$N$514,COLUMNS('Section 2'!$C$13:I$13),0)))</f>
        <v/>
      </c>
      <c r="K461" s="129" t="str">
        <f>IF($D461="","",IF(ISBLANK(VLOOKUP($B461,'Section 2'!$C$16:$N$514,COLUMNS('Section 2'!$C$13:J$13),0)),"",VLOOKUP($B461,'Section 2'!$C$16:$N$514,COLUMNS('Section 2'!$C$13:J$13),0)))</f>
        <v/>
      </c>
      <c r="L461" s="129" t="str">
        <f>IF($D461="","",IF(ISBLANK(VLOOKUP($B461,'Section 2'!$C$16:$N$514,COLUMNS('Section 2'!$C$13:K$13),0)),"",VLOOKUP($B461,'Section 2'!$C$16:$N$514,COLUMNS('Section 2'!$C$13:K$13),0)))</f>
        <v/>
      </c>
      <c r="M461" s="129" t="str">
        <f>IF($D461="","",IF(ISBLANK(VLOOKUP($B461,'Section 2'!$C$16:$N$514,COLUMNS('Section 2'!$C$13:L$13),0)),"",VLOOKUP($B461,'Section 2'!$C$16:$N$514,COLUMNS('Section 2'!$C$13:L$13),0)))</f>
        <v/>
      </c>
      <c r="N461" s="129" t="str">
        <f>IF($D461="","",IF(ISBLANK(VLOOKUP($B461,'Section 2'!$C$16:$N$514,COLUMNS('Section 2'!$C$13:M$13),0)),"",VLOOKUP($B461,'Section 2'!$C$16:$N$514,COLUMNS('Section 2'!$C$13:M$13),0)))</f>
        <v/>
      </c>
      <c r="O461" s="130" t="str">
        <f>IF($M461=Lists!$K$4,IF(ISBLANK(VLOOKUP($B461,'Section 2'!$C$16:$N$514,COLUMNS('Section 2'!$C$13:N$13),0)),"",VLOOKUP($B461,'Section 2'!$C$16:$N$514,COLUMNS('Section 2'!$C$13:N$13),0)),"")</f>
        <v/>
      </c>
      <c r="P461" s="133"/>
      <c r="Q461" s="133"/>
      <c r="R461" s="133"/>
      <c r="S461" s="133"/>
      <c r="T461" s="133"/>
      <c r="U461" s="133"/>
      <c r="V461" s="133"/>
      <c r="W461" s="133"/>
      <c r="X461" s="133"/>
      <c r="Y461" s="133"/>
      <c r="Z461" s="133"/>
      <c r="AA461" s="133"/>
      <c r="AB461" s="133"/>
      <c r="AC461" s="133"/>
      <c r="AD461" s="133"/>
      <c r="AE461" s="133"/>
      <c r="AF461" s="133"/>
      <c r="AG461" s="133"/>
      <c r="AH461" s="133"/>
      <c r="AI461" s="133"/>
      <c r="AJ461" s="133"/>
      <c r="AK461" s="133"/>
      <c r="AL461" s="133"/>
      <c r="AM461" s="133"/>
      <c r="AN461" s="133"/>
      <c r="AO461" s="133"/>
      <c r="AP461" s="133"/>
      <c r="AQ461" s="133"/>
      <c r="AR461" s="133"/>
      <c r="AS461" s="133"/>
      <c r="AT461" s="133"/>
      <c r="AU461" s="133"/>
      <c r="AV461" s="133"/>
      <c r="AW461" s="133"/>
      <c r="AX461" s="133"/>
      <c r="AY461" s="133"/>
      <c r="AZ461" s="133"/>
      <c r="BA461" s="133"/>
      <c r="BB461" s="133"/>
      <c r="BC461" s="133"/>
      <c r="BD461" s="133"/>
      <c r="BE461" s="133"/>
      <c r="BF461" s="133"/>
      <c r="BG461" s="133"/>
      <c r="BH461" s="133"/>
      <c r="BI461" s="133"/>
      <c r="BJ461" s="133"/>
      <c r="BK461" s="133"/>
      <c r="BL461" s="133"/>
      <c r="BM461" s="133"/>
      <c r="BN461" s="133"/>
      <c r="BO461" s="133"/>
      <c r="BP461" s="133"/>
      <c r="BQ461" s="133"/>
      <c r="BR461" s="133"/>
      <c r="BS461" s="133"/>
      <c r="BT461" s="133"/>
      <c r="BU461" s="133"/>
      <c r="BV461" s="133"/>
      <c r="BW461" s="133"/>
      <c r="BX461" s="133"/>
      <c r="BY461" s="133"/>
      <c r="BZ461" s="133"/>
    </row>
    <row r="462" spans="1:78" s="53" customFormat="1" ht="12.75" customHeight="1" x14ac:dyDescent="0.25">
      <c r="A462" s="53" t="str">
        <f>IF(D462="","",ROWS($A$1:A462))</f>
        <v/>
      </c>
      <c r="B462" s="56">
        <v>461</v>
      </c>
      <c r="C462" s="129" t="str">
        <f t="shared" si="7"/>
        <v/>
      </c>
      <c r="D462" s="129" t="str">
        <f>IFERROR(VLOOKUP($B462,'Section 2'!$C$16:$N$514,COLUMNS('Section 2'!$C$13:C$13),0),"")</f>
        <v/>
      </c>
      <c r="E462" s="130" t="str">
        <f>IF($D462="","",IF(ISBLANK(VLOOKUP($B462,'Section 2'!$C$16:$N$514,COLUMNS('Section 2'!$C$13:D$13),0)),"",VLOOKUP($B462,'Section 2'!$C$16:$N$514,COLUMNS('Section 2'!$C$13:D$13),0)))</f>
        <v/>
      </c>
      <c r="F462" s="129" t="str">
        <f>IF($D462="","",IF(ISBLANK(VLOOKUP($B462,'Section 2'!$C$16:$N$514,COLUMNS('Section 2'!$C$13:E$13),0)),"",VLOOKUP($B462,'Section 2'!$C$16:$N$514,COLUMNS('Section 2'!$C$13:E$13),0)))</f>
        <v/>
      </c>
      <c r="G462" s="129" t="str">
        <f>IF($D462="","",IF(ISBLANK(VLOOKUP($B462,'Section 2'!$C$16:$N$514,COLUMNS('Section 2'!$C$13:F$13),0)),"",VLOOKUP($B462,'Section 2'!$C$16:$N$514,COLUMNS('Section 2'!$C$13:F$13),0)))</f>
        <v/>
      </c>
      <c r="H462" s="129" t="str">
        <f>IF($D462="","",IF(ISBLANK(VLOOKUP($B462,'Section 2'!$C$16:$N$514,COLUMNS('Section 2'!$C$13:G$13),0)),"",VLOOKUP($B462,'Section 2'!$C$16:$N$514,COLUMNS('Section 2'!$C$13:G$13),0)))</f>
        <v/>
      </c>
      <c r="I462" s="129" t="str">
        <f>IF($D462="","",IF(ISBLANK(VLOOKUP($B462,'Section 2'!$C$16:$N$514,COLUMNS('Section 2'!$C$13:H$13),0)),"",VLOOKUP($B462,'Section 2'!$C$16:$N$514,COLUMNS('Section 2'!$C$13:H$13),0)))</f>
        <v/>
      </c>
      <c r="J462" s="129" t="str">
        <f>IF($D462="","",IF(ISBLANK(VLOOKUP($B462,'Section 2'!$C$16:$N$514,COLUMNS('Section 2'!$C$13:I$13),0)),"",VLOOKUP($B462,'Section 2'!$C$16:$N$514,COLUMNS('Section 2'!$C$13:I$13),0)))</f>
        <v/>
      </c>
      <c r="K462" s="129" t="str">
        <f>IF($D462="","",IF(ISBLANK(VLOOKUP($B462,'Section 2'!$C$16:$N$514,COLUMNS('Section 2'!$C$13:J$13),0)),"",VLOOKUP($B462,'Section 2'!$C$16:$N$514,COLUMNS('Section 2'!$C$13:J$13),0)))</f>
        <v/>
      </c>
      <c r="L462" s="129" t="str">
        <f>IF($D462="","",IF(ISBLANK(VLOOKUP($B462,'Section 2'!$C$16:$N$514,COLUMNS('Section 2'!$C$13:K$13),0)),"",VLOOKUP($B462,'Section 2'!$C$16:$N$514,COLUMNS('Section 2'!$C$13:K$13),0)))</f>
        <v/>
      </c>
      <c r="M462" s="129" t="str">
        <f>IF($D462="","",IF(ISBLANK(VLOOKUP($B462,'Section 2'!$C$16:$N$514,COLUMNS('Section 2'!$C$13:L$13),0)),"",VLOOKUP($B462,'Section 2'!$C$16:$N$514,COLUMNS('Section 2'!$C$13:L$13),0)))</f>
        <v/>
      </c>
      <c r="N462" s="129" t="str">
        <f>IF($D462="","",IF(ISBLANK(VLOOKUP($B462,'Section 2'!$C$16:$N$514,COLUMNS('Section 2'!$C$13:M$13),0)),"",VLOOKUP($B462,'Section 2'!$C$16:$N$514,COLUMNS('Section 2'!$C$13:M$13),0)))</f>
        <v/>
      </c>
      <c r="O462" s="130" t="str">
        <f>IF($M462=Lists!$K$4,IF(ISBLANK(VLOOKUP($B462,'Section 2'!$C$16:$N$514,COLUMNS('Section 2'!$C$13:N$13),0)),"",VLOOKUP($B462,'Section 2'!$C$16:$N$514,COLUMNS('Section 2'!$C$13:N$13),0)),"")</f>
        <v/>
      </c>
      <c r="P462" s="133"/>
      <c r="Q462" s="133"/>
      <c r="R462" s="133"/>
      <c r="S462" s="133"/>
      <c r="T462" s="133"/>
      <c r="U462" s="133"/>
      <c r="V462" s="133"/>
      <c r="W462" s="133"/>
      <c r="X462" s="133"/>
      <c r="Y462" s="133"/>
      <c r="Z462" s="133"/>
      <c r="AA462" s="133"/>
      <c r="AB462" s="133"/>
      <c r="AC462" s="133"/>
      <c r="AD462" s="133"/>
      <c r="AE462" s="133"/>
      <c r="AF462" s="133"/>
      <c r="AG462" s="133"/>
      <c r="AH462" s="133"/>
      <c r="AI462" s="133"/>
      <c r="AJ462" s="133"/>
      <c r="AK462" s="133"/>
      <c r="AL462" s="133"/>
      <c r="AM462" s="133"/>
      <c r="AN462" s="133"/>
      <c r="AO462" s="133"/>
      <c r="AP462" s="133"/>
      <c r="AQ462" s="133"/>
      <c r="AR462" s="133"/>
      <c r="AS462" s="133"/>
      <c r="AT462" s="133"/>
      <c r="AU462" s="133"/>
      <c r="AV462" s="133"/>
      <c r="AW462" s="133"/>
      <c r="AX462" s="133"/>
      <c r="AY462" s="133"/>
      <c r="AZ462" s="133"/>
      <c r="BA462" s="133"/>
      <c r="BB462" s="133"/>
      <c r="BC462" s="133"/>
      <c r="BD462" s="133"/>
      <c r="BE462" s="133"/>
      <c r="BF462" s="133"/>
      <c r="BG462" s="133"/>
      <c r="BH462" s="133"/>
      <c r="BI462" s="133"/>
      <c r="BJ462" s="133"/>
      <c r="BK462" s="133"/>
      <c r="BL462" s="133"/>
      <c r="BM462" s="133"/>
      <c r="BN462" s="133"/>
      <c r="BO462" s="133"/>
      <c r="BP462" s="133"/>
      <c r="BQ462" s="133"/>
      <c r="BR462" s="133"/>
      <c r="BS462" s="133"/>
      <c r="BT462" s="133"/>
      <c r="BU462" s="133"/>
      <c r="BV462" s="133"/>
      <c r="BW462" s="133"/>
      <c r="BX462" s="133"/>
      <c r="BY462" s="133"/>
      <c r="BZ462" s="133"/>
    </row>
    <row r="463" spans="1:78" s="53" customFormat="1" ht="12.75" customHeight="1" x14ac:dyDescent="0.25">
      <c r="A463" s="53" t="str">
        <f>IF(D463="","",ROWS($A$1:A463))</f>
        <v/>
      </c>
      <c r="B463" s="56">
        <v>462</v>
      </c>
      <c r="C463" s="129" t="str">
        <f t="shared" si="7"/>
        <v/>
      </c>
      <c r="D463" s="129" t="str">
        <f>IFERROR(VLOOKUP($B463,'Section 2'!$C$16:$N$514,COLUMNS('Section 2'!$C$13:C$13),0),"")</f>
        <v/>
      </c>
      <c r="E463" s="130" t="str">
        <f>IF($D463="","",IF(ISBLANK(VLOOKUP($B463,'Section 2'!$C$16:$N$514,COLUMNS('Section 2'!$C$13:D$13),0)),"",VLOOKUP($B463,'Section 2'!$C$16:$N$514,COLUMNS('Section 2'!$C$13:D$13),0)))</f>
        <v/>
      </c>
      <c r="F463" s="129" t="str">
        <f>IF($D463="","",IF(ISBLANK(VLOOKUP($B463,'Section 2'!$C$16:$N$514,COLUMNS('Section 2'!$C$13:E$13),0)),"",VLOOKUP($B463,'Section 2'!$C$16:$N$514,COLUMNS('Section 2'!$C$13:E$13),0)))</f>
        <v/>
      </c>
      <c r="G463" s="129" t="str">
        <f>IF($D463="","",IF(ISBLANK(VLOOKUP($B463,'Section 2'!$C$16:$N$514,COLUMNS('Section 2'!$C$13:F$13),0)),"",VLOOKUP($B463,'Section 2'!$C$16:$N$514,COLUMNS('Section 2'!$C$13:F$13),0)))</f>
        <v/>
      </c>
      <c r="H463" s="129" t="str">
        <f>IF($D463="","",IF(ISBLANK(VLOOKUP($B463,'Section 2'!$C$16:$N$514,COLUMNS('Section 2'!$C$13:G$13),0)),"",VLOOKUP($B463,'Section 2'!$C$16:$N$514,COLUMNS('Section 2'!$C$13:G$13),0)))</f>
        <v/>
      </c>
      <c r="I463" s="129" t="str">
        <f>IF($D463="","",IF(ISBLANK(VLOOKUP($B463,'Section 2'!$C$16:$N$514,COLUMNS('Section 2'!$C$13:H$13),0)),"",VLOOKUP($B463,'Section 2'!$C$16:$N$514,COLUMNS('Section 2'!$C$13:H$13),0)))</f>
        <v/>
      </c>
      <c r="J463" s="129" t="str">
        <f>IF($D463="","",IF(ISBLANK(VLOOKUP($B463,'Section 2'!$C$16:$N$514,COLUMNS('Section 2'!$C$13:I$13),0)),"",VLOOKUP($B463,'Section 2'!$C$16:$N$514,COLUMNS('Section 2'!$C$13:I$13),0)))</f>
        <v/>
      </c>
      <c r="K463" s="129" t="str">
        <f>IF($D463="","",IF(ISBLANK(VLOOKUP($B463,'Section 2'!$C$16:$N$514,COLUMNS('Section 2'!$C$13:J$13),0)),"",VLOOKUP($B463,'Section 2'!$C$16:$N$514,COLUMNS('Section 2'!$C$13:J$13),0)))</f>
        <v/>
      </c>
      <c r="L463" s="129" t="str">
        <f>IF($D463="","",IF(ISBLANK(VLOOKUP($B463,'Section 2'!$C$16:$N$514,COLUMNS('Section 2'!$C$13:K$13),0)),"",VLOOKUP($B463,'Section 2'!$C$16:$N$514,COLUMNS('Section 2'!$C$13:K$13),0)))</f>
        <v/>
      </c>
      <c r="M463" s="129" t="str">
        <f>IF($D463="","",IF(ISBLANK(VLOOKUP($B463,'Section 2'!$C$16:$N$514,COLUMNS('Section 2'!$C$13:L$13),0)),"",VLOOKUP($B463,'Section 2'!$C$16:$N$514,COLUMNS('Section 2'!$C$13:L$13),0)))</f>
        <v/>
      </c>
      <c r="N463" s="129" t="str">
        <f>IF($D463="","",IF(ISBLANK(VLOOKUP($B463,'Section 2'!$C$16:$N$514,COLUMNS('Section 2'!$C$13:M$13),0)),"",VLOOKUP($B463,'Section 2'!$C$16:$N$514,COLUMNS('Section 2'!$C$13:M$13),0)))</f>
        <v/>
      </c>
      <c r="O463" s="130" t="str">
        <f>IF($M463=Lists!$K$4,IF(ISBLANK(VLOOKUP($B463,'Section 2'!$C$16:$N$514,COLUMNS('Section 2'!$C$13:N$13),0)),"",VLOOKUP($B463,'Section 2'!$C$16:$N$514,COLUMNS('Section 2'!$C$13:N$13),0)),"")</f>
        <v/>
      </c>
      <c r="P463" s="133"/>
      <c r="Q463" s="133"/>
      <c r="R463" s="133"/>
      <c r="S463" s="133"/>
      <c r="T463" s="133"/>
      <c r="U463" s="133"/>
      <c r="V463" s="133"/>
      <c r="W463" s="133"/>
      <c r="X463" s="133"/>
      <c r="Y463" s="133"/>
      <c r="Z463" s="133"/>
      <c r="AA463" s="133"/>
      <c r="AB463" s="133"/>
      <c r="AC463" s="133"/>
      <c r="AD463" s="133"/>
      <c r="AE463" s="133"/>
      <c r="AF463" s="133"/>
      <c r="AG463" s="133"/>
      <c r="AH463" s="133"/>
      <c r="AI463" s="133"/>
      <c r="AJ463" s="133"/>
      <c r="AK463" s="133"/>
      <c r="AL463" s="133"/>
      <c r="AM463" s="133"/>
      <c r="AN463" s="133"/>
      <c r="AO463" s="133"/>
      <c r="AP463" s="133"/>
      <c r="AQ463" s="133"/>
      <c r="AR463" s="133"/>
      <c r="AS463" s="133"/>
      <c r="AT463" s="133"/>
      <c r="AU463" s="133"/>
      <c r="AV463" s="133"/>
      <c r="AW463" s="133"/>
      <c r="AX463" s="133"/>
      <c r="AY463" s="133"/>
      <c r="AZ463" s="133"/>
      <c r="BA463" s="133"/>
      <c r="BB463" s="133"/>
      <c r="BC463" s="133"/>
      <c r="BD463" s="133"/>
      <c r="BE463" s="133"/>
      <c r="BF463" s="133"/>
      <c r="BG463" s="133"/>
      <c r="BH463" s="133"/>
      <c r="BI463" s="133"/>
      <c r="BJ463" s="133"/>
      <c r="BK463" s="133"/>
      <c r="BL463" s="133"/>
      <c r="BM463" s="133"/>
      <c r="BN463" s="133"/>
      <c r="BO463" s="133"/>
      <c r="BP463" s="133"/>
      <c r="BQ463" s="133"/>
      <c r="BR463" s="133"/>
      <c r="BS463" s="133"/>
      <c r="BT463" s="133"/>
      <c r="BU463" s="133"/>
      <c r="BV463" s="133"/>
      <c r="BW463" s="133"/>
      <c r="BX463" s="133"/>
      <c r="BY463" s="133"/>
      <c r="BZ463" s="133"/>
    </row>
    <row r="464" spans="1:78" s="53" customFormat="1" ht="12.75" customHeight="1" x14ac:dyDescent="0.25">
      <c r="A464" s="53" t="str">
        <f>IF(D464="","",ROWS($A$1:A464))</f>
        <v/>
      </c>
      <c r="B464" s="56">
        <v>463</v>
      </c>
      <c r="C464" s="129" t="str">
        <f t="shared" si="7"/>
        <v/>
      </c>
      <c r="D464" s="129" t="str">
        <f>IFERROR(VLOOKUP($B464,'Section 2'!$C$16:$N$514,COLUMNS('Section 2'!$C$13:C$13),0),"")</f>
        <v/>
      </c>
      <c r="E464" s="130" t="str">
        <f>IF($D464="","",IF(ISBLANK(VLOOKUP($B464,'Section 2'!$C$16:$N$514,COLUMNS('Section 2'!$C$13:D$13),0)),"",VLOOKUP($B464,'Section 2'!$C$16:$N$514,COLUMNS('Section 2'!$C$13:D$13),0)))</f>
        <v/>
      </c>
      <c r="F464" s="129" t="str">
        <f>IF($D464="","",IF(ISBLANK(VLOOKUP($B464,'Section 2'!$C$16:$N$514,COLUMNS('Section 2'!$C$13:E$13),0)),"",VLOOKUP($B464,'Section 2'!$C$16:$N$514,COLUMNS('Section 2'!$C$13:E$13),0)))</f>
        <v/>
      </c>
      <c r="G464" s="129" t="str">
        <f>IF($D464="","",IF(ISBLANK(VLOOKUP($B464,'Section 2'!$C$16:$N$514,COLUMNS('Section 2'!$C$13:F$13),0)),"",VLOOKUP($B464,'Section 2'!$C$16:$N$514,COLUMNS('Section 2'!$C$13:F$13),0)))</f>
        <v/>
      </c>
      <c r="H464" s="129" t="str">
        <f>IF($D464="","",IF(ISBLANK(VLOOKUP($B464,'Section 2'!$C$16:$N$514,COLUMNS('Section 2'!$C$13:G$13),0)),"",VLOOKUP($B464,'Section 2'!$C$16:$N$514,COLUMNS('Section 2'!$C$13:G$13),0)))</f>
        <v/>
      </c>
      <c r="I464" s="129" t="str">
        <f>IF($D464="","",IF(ISBLANK(VLOOKUP($B464,'Section 2'!$C$16:$N$514,COLUMNS('Section 2'!$C$13:H$13),0)),"",VLOOKUP($B464,'Section 2'!$C$16:$N$514,COLUMNS('Section 2'!$C$13:H$13),0)))</f>
        <v/>
      </c>
      <c r="J464" s="129" t="str">
        <f>IF($D464="","",IF(ISBLANK(VLOOKUP($B464,'Section 2'!$C$16:$N$514,COLUMNS('Section 2'!$C$13:I$13),0)),"",VLOOKUP($B464,'Section 2'!$C$16:$N$514,COLUMNS('Section 2'!$C$13:I$13),0)))</f>
        <v/>
      </c>
      <c r="K464" s="129" t="str">
        <f>IF($D464="","",IF(ISBLANK(VLOOKUP($B464,'Section 2'!$C$16:$N$514,COLUMNS('Section 2'!$C$13:J$13),0)),"",VLOOKUP($B464,'Section 2'!$C$16:$N$514,COLUMNS('Section 2'!$C$13:J$13),0)))</f>
        <v/>
      </c>
      <c r="L464" s="129" t="str">
        <f>IF($D464="","",IF(ISBLANK(VLOOKUP($B464,'Section 2'!$C$16:$N$514,COLUMNS('Section 2'!$C$13:K$13),0)),"",VLOOKUP($B464,'Section 2'!$C$16:$N$514,COLUMNS('Section 2'!$C$13:K$13),0)))</f>
        <v/>
      </c>
      <c r="M464" s="129" t="str">
        <f>IF($D464="","",IF(ISBLANK(VLOOKUP($B464,'Section 2'!$C$16:$N$514,COLUMNS('Section 2'!$C$13:L$13),0)),"",VLOOKUP($B464,'Section 2'!$C$16:$N$514,COLUMNS('Section 2'!$C$13:L$13),0)))</f>
        <v/>
      </c>
      <c r="N464" s="129" t="str">
        <f>IF($D464="","",IF(ISBLANK(VLOOKUP($B464,'Section 2'!$C$16:$N$514,COLUMNS('Section 2'!$C$13:M$13),0)),"",VLOOKUP($B464,'Section 2'!$C$16:$N$514,COLUMNS('Section 2'!$C$13:M$13),0)))</f>
        <v/>
      </c>
      <c r="O464" s="130" t="str">
        <f>IF($M464=Lists!$K$4,IF(ISBLANK(VLOOKUP($B464,'Section 2'!$C$16:$N$514,COLUMNS('Section 2'!$C$13:N$13),0)),"",VLOOKUP($B464,'Section 2'!$C$16:$N$514,COLUMNS('Section 2'!$C$13:N$13),0)),"")</f>
        <v/>
      </c>
      <c r="P464" s="133"/>
      <c r="Q464" s="133"/>
      <c r="R464" s="133"/>
      <c r="S464" s="133"/>
      <c r="T464" s="133"/>
      <c r="U464" s="133"/>
      <c r="V464" s="133"/>
      <c r="W464" s="133"/>
      <c r="X464" s="133"/>
      <c r="Y464" s="133"/>
      <c r="Z464" s="133"/>
      <c r="AA464" s="133"/>
      <c r="AB464" s="133"/>
      <c r="AC464" s="133"/>
      <c r="AD464" s="133"/>
      <c r="AE464" s="133"/>
      <c r="AF464" s="133"/>
      <c r="AG464" s="133"/>
      <c r="AH464" s="133"/>
      <c r="AI464" s="133"/>
      <c r="AJ464" s="133"/>
      <c r="AK464" s="133"/>
      <c r="AL464" s="133"/>
      <c r="AM464" s="133"/>
      <c r="AN464" s="133"/>
      <c r="AO464" s="133"/>
      <c r="AP464" s="133"/>
      <c r="AQ464" s="133"/>
      <c r="AR464" s="133"/>
      <c r="AS464" s="133"/>
      <c r="AT464" s="133"/>
      <c r="AU464" s="133"/>
      <c r="AV464" s="133"/>
      <c r="AW464" s="133"/>
      <c r="AX464" s="133"/>
      <c r="AY464" s="133"/>
      <c r="AZ464" s="133"/>
      <c r="BA464" s="133"/>
      <c r="BB464" s="133"/>
      <c r="BC464" s="133"/>
      <c r="BD464" s="133"/>
      <c r="BE464" s="133"/>
      <c r="BF464" s="133"/>
      <c r="BG464" s="133"/>
      <c r="BH464" s="133"/>
      <c r="BI464" s="133"/>
      <c r="BJ464" s="133"/>
      <c r="BK464" s="133"/>
      <c r="BL464" s="133"/>
      <c r="BM464" s="133"/>
      <c r="BN464" s="133"/>
      <c r="BO464" s="133"/>
      <c r="BP464" s="133"/>
      <c r="BQ464" s="133"/>
      <c r="BR464" s="133"/>
      <c r="BS464" s="133"/>
      <c r="BT464" s="133"/>
      <c r="BU464" s="133"/>
      <c r="BV464" s="133"/>
      <c r="BW464" s="133"/>
      <c r="BX464" s="133"/>
      <c r="BY464" s="133"/>
      <c r="BZ464" s="133"/>
    </row>
    <row r="465" spans="1:78" s="53" customFormat="1" ht="12.75" customHeight="1" x14ac:dyDescent="0.25">
      <c r="A465" s="53" t="str">
        <f>IF(D465="","",ROWS($A$1:A465))</f>
        <v/>
      </c>
      <c r="B465" s="56">
        <v>464</v>
      </c>
      <c r="C465" s="129" t="str">
        <f t="shared" si="7"/>
        <v/>
      </c>
      <c r="D465" s="129" t="str">
        <f>IFERROR(VLOOKUP($B465,'Section 2'!$C$16:$N$514,COLUMNS('Section 2'!$C$13:C$13),0),"")</f>
        <v/>
      </c>
      <c r="E465" s="130" t="str">
        <f>IF($D465="","",IF(ISBLANK(VLOOKUP($B465,'Section 2'!$C$16:$N$514,COLUMNS('Section 2'!$C$13:D$13),0)),"",VLOOKUP($B465,'Section 2'!$C$16:$N$514,COLUMNS('Section 2'!$C$13:D$13),0)))</f>
        <v/>
      </c>
      <c r="F465" s="129" t="str">
        <f>IF($D465="","",IF(ISBLANK(VLOOKUP($B465,'Section 2'!$C$16:$N$514,COLUMNS('Section 2'!$C$13:E$13),0)),"",VLOOKUP($B465,'Section 2'!$C$16:$N$514,COLUMNS('Section 2'!$C$13:E$13),0)))</f>
        <v/>
      </c>
      <c r="G465" s="129" t="str">
        <f>IF($D465="","",IF(ISBLANK(VLOOKUP($B465,'Section 2'!$C$16:$N$514,COLUMNS('Section 2'!$C$13:F$13),0)),"",VLOOKUP($B465,'Section 2'!$C$16:$N$514,COLUMNS('Section 2'!$C$13:F$13),0)))</f>
        <v/>
      </c>
      <c r="H465" s="129" t="str">
        <f>IF($D465="","",IF(ISBLANK(VLOOKUP($B465,'Section 2'!$C$16:$N$514,COLUMNS('Section 2'!$C$13:G$13),0)),"",VLOOKUP($B465,'Section 2'!$C$16:$N$514,COLUMNS('Section 2'!$C$13:G$13),0)))</f>
        <v/>
      </c>
      <c r="I465" s="129" t="str">
        <f>IF($D465="","",IF(ISBLANK(VLOOKUP($B465,'Section 2'!$C$16:$N$514,COLUMNS('Section 2'!$C$13:H$13),0)),"",VLOOKUP($B465,'Section 2'!$C$16:$N$514,COLUMNS('Section 2'!$C$13:H$13),0)))</f>
        <v/>
      </c>
      <c r="J465" s="129" t="str">
        <f>IF($D465="","",IF(ISBLANK(VLOOKUP($B465,'Section 2'!$C$16:$N$514,COLUMNS('Section 2'!$C$13:I$13),0)),"",VLOOKUP($B465,'Section 2'!$C$16:$N$514,COLUMNS('Section 2'!$C$13:I$13),0)))</f>
        <v/>
      </c>
      <c r="K465" s="129" t="str">
        <f>IF($D465="","",IF(ISBLANK(VLOOKUP($B465,'Section 2'!$C$16:$N$514,COLUMNS('Section 2'!$C$13:J$13),0)),"",VLOOKUP($B465,'Section 2'!$C$16:$N$514,COLUMNS('Section 2'!$C$13:J$13),0)))</f>
        <v/>
      </c>
      <c r="L465" s="129" t="str">
        <f>IF($D465="","",IF(ISBLANK(VLOOKUP($B465,'Section 2'!$C$16:$N$514,COLUMNS('Section 2'!$C$13:K$13),0)),"",VLOOKUP($B465,'Section 2'!$C$16:$N$514,COLUMNS('Section 2'!$C$13:K$13),0)))</f>
        <v/>
      </c>
      <c r="M465" s="129" t="str">
        <f>IF($D465="","",IF(ISBLANK(VLOOKUP($B465,'Section 2'!$C$16:$N$514,COLUMNS('Section 2'!$C$13:L$13),0)),"",VLOOKUP($B465,'Section 2'!$C$16:$N$514,COLUMNS('Section 2'!$C$13:L$13),0)))</f>
        <v/>
      </c>
      <c r="N465" s="129" t="str">
        <f>IF($D465="","",IF(ISBLANK(VLOOKUP($B465,'Section 2'!$C$16:$N$514,COLUMNS('Section 2'!$C$13:M$13),0)),"",VLOOKUP($B465,'Section 2'!$C$16:$N$514,COLUMNS('Section 2'!$C$13:M$13),0)))</f>
        <v/>
      </c>
      <c r="O465" s="130" t="str">
        <f>IF($M465=Lists!$K$4,IF(ISBLANK(VLOOKUP($B465,'Section 2'!$C$16:$N$514,COLUMNS('Section 2'!$C$13:N$13),0)),"",VLOOKUP($B465,'Section 2'!$C$16:$N$514,COLUMNS('Section 2'!$C$13:N$13),0)),"")</f>
        <v/>
      </c>
      <c r="P465" s="133"/>
      <c r="Q465" s="133"/>
      <c r="R465" s="133"/>
      <c r="S465" s="133"/>
      <c r="T465" s="133"/>
      <c r="U465" s="133"/>
      <c r="V465" s="133"/>
      <c r="W465" s="133"/>
      <c r="X465" s="133"/>
      <c r="Y465" s="133"/>
      <c r="Z465" s="133"/>
      <c r="AA465" s="133"/>
      <c r="AB465" s="133"/>
      <c r="AC465" s="133"/>
      <c r="AD465" s="133"/>
      <c r="AE465" s="133"/>
      <c r="AF465" s="133"/>
      <c r="AG465" s="133"/>
      <c r="AH465" s="133"/>
      <c r="AI465" s="133"/>
      <c r="AJ465" s="133"/>
      <c r="AK465" s="133"/>
      <c r="AL465" s="133"/>
      <c r="AM465" s="133"/>
      <c r="AN465" s="133"/>
      <c r="AO465" s="133"/>
      <c r="AP465" s="133"/>
      <c r="AQ465" s="133"/>
      <c r="AR465" s="133"/>
      <c r="AS465" s="133"/>
      <c r="AT465" s="133"/>
      <c r="AU465" s="133"/>
      <c r="AV465" s="133"/>
      <c r="AW465" s="133"/>
      <c r="AX465" s="133"/>
      <c r="AY465" s="133"/>
      <c r="AZ465" s="133"/>
      <c r="BA465" s="133"/>
      <c r="BB465" s="133"/>
      <c r="BC465" s="133"/>
      <c r="BD465" s="133"/>
      <c r="BE465" s="133"/>
      <c r="BF465" s="133"/>
      <c r="BG465" s="133"/>
      <c r="BH465" s="133"/>
      <c r="BI465" s="133"/>
      <c r="BJ465" s="133"/>
      <c r="BK465" s="133"/>
      <c r="BL465" s="133"/>
      <c r="BM465" s="133"/>
      <c r="BN465" s="133"/>
      <c r="BO465" s="133"/>
      <c r="BP465" s="133"/>
      <c r="BQ465" s="133"/>
      <c r="BR465" s="133"/>
      <c r="BS465" s="133"/>
      <c r="BT465" s="133"/>
      <c r="BU465" s="133"/>
      <c r="BV465" s="133"/>
      <c r="BW465" s="133"/>
      <c r="BX465" s="133"/>
      <c r="BY465" s="133"/>
      <c r="BZ465" s="133"/>
    </row>
    <row r="466" spans="1:78" s="53" customFormat="1" ht="12.75" customHeight="1" x14ac:dyDescent="0.25">
      <c r="A466" s="53" t="str">
        <f>IF(D466="","",ROWS($A$1:A466))</f>
        <v/>
      </c>
      <c r="B466" s="56">
        <v>465</v>
      </c>
      <c r="C466" s="129" t="str">
        <f t="shared" si="7"/>
        <v/>
      </c>
      <c r="D466" s="129" t="str">
        <f>IFERROR(VLOOKUP($B466,'Section 2'!$C$16:$N$514,COLUMNS('Section 2'!$C$13:C$13),0),"")</f>
        <v/>
      </c>
      <c r="E466" s="130" t="str">
        <f>IF($D466="","",IF(ISBLANK(VLOOKUP($B466,'Section 2'!$C$16:$N$514,COLUMNS('Section 2'!$C$13:D$13),0)),"",VLOOKUP($B466,'Section 2'!$C$16:$N$514,COLUMNS('Section 2'!$C$13:D$13),0)))</f>
        <v/>
      </c>
      <c r="F466" s="129" t="str">
        <f>IF($D466="","",IF(ISBLANK(VLOOKUP($B466,'Section 2'!$C$16:$N$514,COLUMNS('Section 2'!$C$13:E$13),0)),"",VLOOKUP($B466,'Section 2'!$C$16:$N$514,COLUMNS('Section 2'!$C$13:E$13),0)))</f>
        <v/>
      </c>
      <c r="G466" s="129" t="str">
        <f>IF($D466="","",IF(ISBLANK(VLOOKUP($B466,'Section 2'!$C$16:$N$514,COLUMNS('Section 2'!$C$13:F$13),0)),"",VLOOKUP($B466,'Section 2'!$C$16:$N$514,COLUMNS('Section 2'!$C$13:F$13),0)))</f>
        <v/>
      </c>
      <c r="H466" s="129" t="str">
        <f>IF($D466="","",IF(ISBLANK(VLOOKUP($B466,'Section 2'!$C$16:$N$514,COLUMNS('Section 2'!$C$13:G$13),0)),"",VLOOKUP($B466,'Section 2'!$C$16:$N$514,COLUMNS('Section 2'!$C$13:G$13),0)))</f>
        <v/>
      </c>
      <c r="I466" s="129" t="str">
        <f>IF($D466="","",IF(ISBLANK(VLOOKUP($B466,'Section 2'!$C$16:$N$514,COLUMNS('Section 2'!$C$13:H$13),0)),"",VLOOKUP($B466,'Section 2'!$C$16:$N$514,COLUMNS('Section 2'!$C$13:H$13),0)))</f>
        <v/>
      </c>
      <c r="J466" s="129" t="str">
        <f>IF($D466="","",IF(ISBLANK(VLOOKUP($B466,'Section 2'!$C$16:$N$514,COLUMNS('Section 2'!$C$13:I$13),0)),"",VLOOKUP($B466,'Section 2'!$C$16:$N$514,COLUMNS('Section 2'!$C$13:I$13),0)))</f>
        <v/>
      </c>
      <c r="K466" s="129" t="str">
        <f>IF($D466="","",IF(ISBLANK(VLOOKUP($B466,'Section 2'!$C$16:$N$514,COLUMNS('Section 2'!$C$13:J$13),0)),"",VLOOKUP($B466,'Section 2'!$C$16:$N$514,COLUMNS('Section 2'!$C$13:J$13),0)))</f>
        <v/>
      </c>
      <c r="L466" s="129" t="str">
        <f>IF($D466="","",IF(ISBLANK(VLOOKUP($B466,'Section 2'!$C$16:$N$514,COLUMNS('Section 2'!$C$13:K$13),0)),"",VLOOKUP($B466,'Section 2'!$C$16:$N$514,COLUMNS('Section 2'!$C$13:K$13),0)))</f>
        <v/>
      </c>
      <c r="M466" s="129" t="str">
        <f>IF($D466="","",IF(ISBLANK(VLOOKUP($B466,'Section 2'!$C$16:$N$514,COLUMNS('Section 2'!$C$13:L$13),0)),"",VLOOKUP($B466,'Section 2'!$C$16:$N$514,COLUMNS('Section 2'!$C$13:L$13),0)))</f>
        <v/>
      </c>
      <c r="N466" s="129" t="str">
        <f>IF($D466="","",IF(ISBLANK(VLOOKUP($B466,'Section 2'!$C$16:$N$514,COLUMNS('Section 2'!$C$13:M$13),0)),"",VLOOKUP($B466,'Section 2'!$C$16:$N$514,COLUMNS('Section 2'!$C$13:M$13),0)))</f>
        <v/>
      </c>
      <c r="O466" s="130" t="str">
        <f>IF($M466=Lists!$K$4,IF(ISBLANK(VLOOKUP($B466,'Section 2'!$C$16:$N$514,COLUMNS('Section 2'!$C$13:N$13),0)),"",VLOOKUP($B466,'Section 2'!$C$16:$N$514,COLUMNS('Section 2'!$C$13:N$13),0)),"")</f>
        <v/>
      </c>
      <c r="P466" s="133"/>
      <c r="Q466" s="133"/>
      <c r="R466" s="133"/>
      <c r="S466" s="133"/>
      <c r="T466" s="133"/>
      <c r="U466" s="133"/>
      <c r="V466" s="133"/>
      <c r="W466" s="133"/>
      <c r="X466" s="133"/>
      <c r="Y466" s="133"/>
      <c r="Z466" s="133"/>
      <c r="AA466" s="133"/>
      <c r="AB466" s="133"/>
      <c r="AC466" s="133"/>
      <c r="AD466" s="133"/>
      <c r="AE466" s="133"/>
      <c r="AF466" s="133"/>
      <c r="AG466" s="133"/>
      <c r="AH466" s="133"/>
      <c r="AI466" s="133"/>
      <c r="AJ466" s="133"/>
      <c r="AK466" s="133"/>
      <c r="AL466" s="133"/>
      <c r="AM466" s="133"/>
      <c r="AN466" s="133"/>
      <c r="AO466" s="133"/>
      <c r="AP466" s="133"/>
      <c r="AQ466" s="133"/>
      <c r="AR466" s="133"/>
      <c r="AS466" s="133"/>
      <c r="AT466" s="133"/>
      <c r="AU466" s="133"/>
      <c r="AV466" s="133"/>
      <c r="AW466" s="133"/>
      <c r="AX466" s="133"/>
      <c r="AY466" s="133"/>
      <c r="AZ466" s="133"/>
      <c r="BA466" s="133"/>
      <c r="BB466" s="133"/>
      <c r="BC466" s="133"/>
      <c r="BD466" s="133"/>
      <c r="BE466" s="133"/>
      <c r="BF466" s="133"/>
      <c r="BG466" s="133"/>
      <c r="BH466" s="133"/>
      <c r="BI466" s="133"/>
      <c r="BJ466" s="133"/>
      <c r="BK466" s="133"/>
      <c r="BL466" s="133"/>
      <c r="BM466" s="133"/>
      <c r="BN466" s="133"/>
      <c r="BO466" s="133"/>
      <c r="BP466" s="133"/>
      <c r="BQ466" s="133"/>
      <c r="BR466" s="133"/>
      <c r="BS466" s="133"/>
      <c r="BT466" s="133"/>
      <c r="BU466" s="133"/>
      <c r="BV466" s="133"/>
      <c r="BW466" s="133"/>
      <c r="BX466" s="133"/>
      <c r="BY466" s="133"/>
      <c r="BZ466" s="133"/>
    </row>
    <row r="467" spans="1:78" s="53" customFormat="1" ht="12.75" customHeight="1" x14ac:dyDescent="0.25">
      <c r="A467" s="53" t="str">
        <f>IF(D467="","",ROWS($A$1:A467))</f>
        <v/>
      </c>
      <c r="B467" s="56">
        <v>466</v>
      </c>
      <c r="C467" s="129" t="str">
        <f t="shared" si="7"/>
        <v/>
      </c>
      <c r="D467" s="129" t="str">
        <f>IFERROR(VLOOKUP($B467,'Section 2'!$C$16:$N$514,COLUMNS('Section 2'!$C$13:C$13),0),"")</f>
        <v/>
      </c>
      <c r="E467" s="130" t="str">
        <f>IF($D467="","",IF(ISBLANK(VLOOKUP($B467,'Section 2'!$C$16:$N$514,COLUMNS('Section 2'!$C$13:D$13),0)),"",VLOOKUP($B467,'Section 2'!$C$16:$N$514,COLUMNS('Section 2'!$C$13:D$13),0)))</f>
        <v/>
      </c>
      <c r="F467" s="129" t="str">
        <f>IF($D467="","",IF(ISBLANK(VLOOKUP($B467,'Section 2'!$C$16:$N$514,COLUMNS('Section 2'!$C$13:E$13),0)),"",VLOOKUP($B467,'Section 2'!$C$16:$N$514,COLUMNS('Section 2'!$C$13:E$13),0)))</f>
        <v/>
      </c>
      <c r="G467" s="129" t="str">
        <f>IF($D467="","",IF(ISBLANK(VLOOKUP($B467,'Section 2'!$C$16:$N$514,COLUMNS('Section 2'!$C$13:F$13),0)),"",VLOOKUP($B467,'Section 2'!$C$16:$N$514,COLUMNS('Section 2'!$C$13:F$13),0)))</f>
        <v/>
      </c>
      <c r="H467" s="129" t="str">
        <f>IF($D467="","",IF(ISBLANK(VLOOKUP($B467,'Section 2'!$C$16:$N$514,COLUMNS('Section 2'!$C$13:G$13),0)),"",VLOOKUP($B467,'Section 2'!$C$16:$N$514,COLUMNS('Section 2'!$C$13:G$13),0)))</f>
        <v/>
      </c>
      <c r="I467" s="129" t="str">
        <f>IF($D467="","",IF(ISBLANK(VLOOKUP($B467,'Section 2'!$C$16:$N$514,COLUMNS('Section 2'!$C$13:H$13),0)),"",VLOOKUP($B467,'Section 2'!$C$16:$N$514,COLUMNS('Section 2'!$C$13:H$13),0)))</f>
        <v/>
      </c>
      <c r="J467" s="129" t="str">
        <f>IF($D467="","",IF(ISBLANK(VLOOKUP($B467,'Section 2'!$C$16:$N$514,COLUMNS('Section 2'!$C$13:I$13),0)),"",VLOOKUP($B467,'Section 2'!$C$16:$N$514,COLUMNS('Section 2'!$C$13:I$13),0)))</f>
        <v/>
      </c>
      <c r="K467" s="129" t="str">
        <f>IF($D467="","",IF(ISBLANK(VLOOKUP($B467,'Section 2'!$C$16:$N$514,COLUMNS('Section 2'!$C$13:J$13),0)),"",VLOOKUP($B467,'Section 2'!$C$16:$N$514,COLUMNS('Section 2'!$C$13:J$13),0)))</f>
        <v/>
      </c>
      <c r="L467" s="129" t="str">
        <f>IF($D467="","",IF(ISBLANK(VLOOKUP($B467,'Section 2'!$C$16:$N$514,COLUMNS('Section 2'!$C$13:K$13),0)),"",VLOOKUP($B467,'Section 2'!$C$16:$N$514,COLUMNS('Section 2'!$C$13:K$13),0)))</f>
        <v/>
      </c>
      <c r="M467" s="129" t="str">
        <f>IF($D467="","",IF(ISBLANK(VLOOKUP($B467,'Section 2'!$C$16:$N$514,COLUMNS('Section 2'!$C$13:L$13),0)),"",VLOOKUP($B467,'Section 2'!$C$16:$N$514,COLUMNS('Section 2'!$C$13:L$13),0)))</f>
        <v/>
      </c>
      <c r="N467" s="129" t="str">
        <f>IF($D467="","",IF(ISBLANK(VLOOKUP($B467,'Section 2'!$C$16:$N$514,COLUMNS('Section 2'!$C$13:M$13),0)),"",VLOOKUP($B467,'Section 2'!$C$16:$N$514,COLUMNS('Section 2'!$C$13:M$13),0)))</f>
        <v/>
      </c>
      <c r="O467" s="130" t="str">
        <f>IF($M467=Lists!$K$4,IF(ISBLANK(VLOOKUP($B467,'Section 2'!$C$16:$N$514,COLUMNS('Section 2'!$C$13:N$13),0)),"",VLOOKUP($B467,'Section 2'!$C$16:$N$514,COLUMNS('Section 2'!$C$13:N$13),0)),"")</f>
        <v/>
      </c>
      <c r="P467" s="133"/>
      <c r="Q467" s="133"/>
      <c r="R467" s="133"/>
      <c r="S467" s="133"/>
      <c r="T467" s="133"/>
      <c r="U467" s="133"/>
      <c r="V467" s="133"/>
      <c r="W467" s="133"/>
      <c r="X467" s="133"/>
      <c r="Y467" s="133"/>
      <c r="Z467" s="133"/>
      <c r="AA467" s="133"/>
      <c r="AB467" s="133"/>
      <c r="AC467" s="133"/>
      <c r="AD467" s="133"/>
      <c r="AE467" s="133"/>
      <c r="AF467" s="133"/>
      <c r="AG467" s="133"/>
      <c r="AH467" s="133"/>
      <c r="AI467" s="133"/>
      <c r="AJ467" s="133"/>
      <c r="AK467" s="133"/>
      <c r="AL467" s="133"/>
      <c r="AM467" s="133"/>
      <c r="AN467" s="133"/>
      <c r="AO467" s="133"/>
      <c r="AP467" s="133"/>
      <c r="AQ467" s="133"/>
      <c r="AR467" s="133"/>
      <c r="AS467" s="133"/>
      <c r="AT467" s="133"/>
      <c r="AU467" s="133"/>
      <c r="AV467" s="133"/>
      <c r="AW467" s="133"/>
      <c r="AX467" s="133"/>
      <c r="AY467" s="133"/>
      <c r="AZ467" s="133"/>
      <c r="BA467" s="133"/>
      <c r="BB467" s="133"/>
      <c r="BC467" s="133"/>
      <c r="BD467" s="133"/>
      <c r="BE467" s="133"/>
      <c r="BF467" s="133"/>
      <c r="BG467" s="133"/>
      <c r="BH467" s="133"/>
      <c r="BI467" s="133"/>
      <c r="BJ467" s="133"/>
      <c r="BK467" s="133"/>
      <c r="BL467" s="133"/>
      <c r="BM467" s="133"/>
      <c r="BN467" s="133"/>
      <c r="BO467" s="133"/>
      <c r="BP467" s="133"/>
      <c r="BQ467" s="133"/>
      <c r="BR467" s="133"/>
      <c r="BS467" s="133"/>
      <c r="BT467" s="133"/>
      <c r="BU467" s="133"/>
      <c r="BV467" s="133"/>
      <c r="BW467" s="133"/>
      <c r="BX467" s="133"/>
      <c r="BY467" s="133"/>
      <c r="BZ467" s="133"/>
    </row>
    <row r="468" spans="1:78" s="53" customFormat="1" ht="12.75" customHeight="1" x14ac:dyDescent="0.25">
      <c r="A468" s="53" t="str">
        <f>IF(D468="","",ROWS($A$1:A468))</f>
        <v/>
      </c>
      <c r="B468" s="56">
        <v>467</v>
      </c>
      <c r="C468" s="129" t="str">
        <f t="shared" si="7"/>
        <v/>
      </c>
      <c r="D468" s="129" t="str">
        <f>IFERROR(VLOOKUP($B468,'Section 2'!$C$16:$N$514,COLUMNS('Section 2'!$C$13:C$13),0),"")</f>
        <v/>
      </c>
      <c r="E468" s="130" t="str">
        <f>IF($D468="","",IF(ISBLANK(VLOOKUP($B468,'Section 2'!$C$16:$N$514,COLUMNS('Section 2'!$C$13:D$13),0)),"",VLOOKUP($B468,'Section 2'!$C$16:$N$514,COLUMNS('Section 2'!$C$13:D$13),0)))</f>
        <v/>
      </c>
      <c r="F468" s="129" t="str">
        <f>IF($D468="","",IF(ISBLANK(VLOOKUP($B468,'Section 2'!$C$16:$N$514,COLUMNS('Section 2'!$C$13:E$13),0)),"",VLOOKUP($B468,'Section 2'!$C$16:$N$514,COLUMNS('Section 2'!$C$13:E$13),0)))</f>
        <v/>
      </c>
      <c r="G468" s="129" t="str">
        <f>IF($D468="","",IF(ISBLANK(VLOOKUP($B468,'Section 2'!$C$16:$N$514,COLUMNS('Section 2'!$C$13:F$13),0)),"",VLOOKUP($B468,'Section 2'!$C$16:$N$514,COLUMNS('Section 2'!$C$13:F$13),0)))</f>
        <v/>
      </c>
      <c r="H468" s="129" t="str">
        <f>IF($D468="","",IF(ISBLANK(VLOOKUP($B468,'Section 2'!$C$16:$N$514,COLUMNS('Section 2'!$C$13:G$13),0)),"",VLOOKUP($B468,'Section 2'!$C$16:$N$514,COLUMNS('Section 2'!$C$13:G$13),0)))</f>
        <v/>
      </c>
      <c r="I468" s="129" t="str">
        <f>IF($D468="","",IF(ISBLANK(VLOOKUP($B468,'Section 2'!$C$16:$N$514,COLUMNS('Section 2'!$C$13:H$13),0)),"",VLOOKUP($B468,'Section 2'!$C$16:$N$514,COLUMNS('Section 2'!$C$13:H$13),0)))</f>
        <v/>
      </c>
      <c r="J468" s="129" t="str">
        <f>IF($D468="","",IF(ISBLANK(VLOOKUP($B468,'Section 2'!$C$16:$N$514,COLUMNS('Section 2'!$C$13:I$13),0)),"",VLOOKUP($B468,'Section 2'!$C$16:$N$514,COLUMNS('Section 2'!$C$13:I$13),0)))</f>
        <v/>
      </c>
      <c r="K468" s="129" t="str">
        <f>IF($D468="","",IF(ISBLANK(VLOOKUP($B468,'Section 2'!$C$16:$N$514,COLUMNS('Section 2'!$C$13:J$13),0)),"",VLOOKUP($B468,'Section 2'!$C$16:$N$514,COLUMNS('Section 2'!$C$13:J$13),0)))</f>
        <v/>
      </c>
      <c r="L468" s="129" t="str">
        <f>IF($D468="","",IF(ISBLANK(VLOOKUP($B468,'Section 2'!$C$16:$N$514,COLUMNS('Section 2'!$C$13:K$13),0)),"",VLOOKUP($B468,'Section 2'!$C$16:$N$514,COLUMNS('Section 2'!$C$13:K$13),0)))</f>
        <v/>
      </c>
      <c r="M468" s="129" t="str">
        <f>IF($D468="","",IF(ISBLANK(VLOOKUP($B468,'Section 2'!$C$16:$N$514,COLUMNS('Section 2'!$C$13:L$13),0)),"",VLOOKUP($B468,'Section 2'!$C$16:$N$514,COLUMNS('Section 2'!$C$13:L$13),0)))</f>
        <v/>
      </c>
      <c r="N468" s="129" t="str">
        <f>IF($D468="","",IF(ISBLANK(VLOOKUP($B468,'Section 2'!$C$16:$N$514,COLUMNS('Section 2'!$C$13:M$13),0)),"",VLOOKUP($B468,'Section 2'!$C$16:$N$514,COLUMNS('Section 2'!$C$13:M$13),0)))</f>
        <v/>
      </c>
      <c r="O468" s="130" t="str">
        <f>IF($M468=Lists!$K$4,IF(ISBLANK(VLOOKUP($B468,'Section 2'!$C$16:$N$514,COLUMNS('Section 2'!$C$13:N$13),0)),"",VLOOKUP($B468,'Section 2'!$C$16:$N$514,COLUMNS('Section 2'!$C$13:N$13),0)),"")</f>
        <v/>
      </c>
      <c r="P468" s="133"/>
      <c r="Q468" s="133"/>
      <c r="R468" s="133"/>
      <c r="S468" s="133"/>
      <c r="T468" s="133"/>
      <c r="U468" s="133"/>
      <c r="V468" s="133"/>
      <c r="W468" s="133"/>
      <c r="X468" s="133"/>
      <c r="Y468" s="133"/>
      <c r="Z468" s="133"/>
      <c r="AA468" s="133"/>
      <c r="AB468" s="133"/>
      <c r="AC468" s="133"/>
      <c r="AD468" s="133"/>
      <c r="AE468" s="133"/>
      <c r="AF468" s="133"/>
      <c r="AG468" s="133"/>
      <c r="AH468" s="133"/>
      <c r="AI468" s="133"/>
      <c r="AJ468" s="133"/>
      <c r="AK468" s="133"/>
      <c r="AL468" s="133"/>
      <c r="AM468" s="133"/>
      <c r="AN468" s="133"/>
      <c r="AO468" s="133"/>
      <c r="AP468" s="133"/>
      <c r="AQ468" s="133"/>
      <c r="AR468" s="133"/>
      <c r="AS468" s="133"/>
      <c r="AT468" s="133"/>
      <c r="AU468" s="133"/>
      <c r="AV468" s="133"/>
      <c r="AW468" s="133"/>
      <c r="AX468" s="133"/>
      <c r="AY468" s="133"/>
      <c r="AZ468" s="133"/>
      <c r="BA468" s="133"/>
      <c r="BB468" s="133"/>
      <c r="BC468" s="133"/>
      <c r="BD468" s="133"/>
      <c r="BE468" s="133"/>
      <c r="BF468" s="133"/>
      <c r="BG468" s="133"/>
      <c r="BH468" s="133"/>
      <c r="BI468" s="133"/>
      <c r="BJ468" s="133"/>
      <c r="BK468" s="133"/>
      <c r="BL468" s="133"/>
      <c r="BM468" s="133"/>
      <c r="BN468" s="133"/>
      <c r="BO468" s="133"/>
      <c r="BP468" s="133"/>
      <c r="BQ468" s="133"/>
      <c r="BR468" s="133"/>
      <c r="BS468" s="133"/>
      <c r="BT468" s="133"/>
      <c r="BU468" s="133"/>
      <c r="BV468" s="133"/>
      <c r="BW468" s="133"/>
      <c r="BX468" s="133"/>
      <c r="BY468" s="133"/>
      <c r="BZ468" s="133"/>
    </row>
    <row r="469" spans="1:78" s="53" customFormat="1" ht="12.75" customHeight="1" x14ac:dyDescent="0.25">
      <c r="A469" s="53" t="str">
        <f>IF(D469="","",ROWS($A$1:A469))</f>
        <v/>
      </c>
      <c r="B469" s="56">
        <v>468</v>
      </c>
      <c r="C469" s="129" t="str">
        <f t="shared" si="7"/>
        <v/>
      </c>
      <c r="D469" s="129" t="str">
        <f>IFERROR(VLOOKUP($B469,'Section 2'!$C$16:$N$514,COLUMNS('Section 2'!$C$13:C$13),0),"")</f>
        <v/>
      </c>
      <c r="E469" s="130" t="str">
        <f>IF($D469="","",IF(ISBLANK(VLOOKUP($B469,'Section 2'!$C$16:$N$514,COLUMNS('Section 2'!$C$13:D$13),0)),"",VLOOKUP($B469,'Section 2'!$C$16:$N$514,COLUMNS('Section 2'!$C$13:D$13),0)))</f>
        <v/>
      </c>
      <c r="F469" s="129" t="str">
        <f>IF($D469="","",IF(ISBLANK(VLOOKUP($B469,'Section 2'!$C$16:$N$514,COLUMNS('Section 2'!$C$13:E$13),0)),"",VLOOKUP($B469,'Section 2'!$C$16:$N$514,COLUMNS('Section 2'!$C$13:E$13),0)))</f>
        <v/>
      </c>
      <c r="G469" s="129" t="str">
        <f>IF($D469="","",IF(ISBLANK(VLOOKUP($B469,'Section 2'!$C$16:$N$514,COLUMNS('Section 2'!$C$13:F$13),0)),"",VLOOKUP($B469,'Section 2'!$C$16:$N$514,COLUMNS('Section 2'!$C$13:F$13),0)))</f>
        <v/>
      </c>
      <c r="H469" s="129" t="str">
        <f>IF($D469="","",IF(ISBLANK(VLOOKUP($B469,'Section 2'!$C$16:$N$514,COLUMNS('Section 2'!$C$13:G$13),0)),"",VLOOKUP($B469,'Section 2'!$C$16:$N$514,COLUMNS('Section 2'!$C$13:G$13),0)))</f>
        <v/>
      </c>
      <c r="I469" s="129" t="str">
        <f>IF($D469="","",IF(ISBLANK(VLOOKUP($B469,'Section 2'!$C$16:$N$514,COLUMNS('Section 2'!$C$13:H$13),0)),"",VLOOKUP($B469,'Section 2'!$C$16:$N$514,COLUMNS('Section 2'!$C$13:H$13),0)))</f>
        <v/>
      </c>
      <c r="J469" s="129" t="str">
        <f>IF($D469="","",IF(ISBLANK(VLOOKUP($B469,'Section 2'!$C$16:$N$514,COLUMNS('Section 2'!$C$13:I$13),0)),"",VLOOKUP($B469,'Section 2'!$C$16:$N$514,COLUMNS('Section 2'!$C$13:I$13),0)))</f>
        <v/>
      </c>
      <c r="K469" s="129" t="str">
        <f>IF($D469="","",IF(ISBLANK(VLOOKUP($B469,'Section 2'!$C$16:$N$514,COLUMNS('Section 2'!$C$13:J$13),0)),"",VLOOKUP($B469,'Section 2'!$C$16:$N$514,COLUMNS('Section 2'!$C$13:J$13),0)))</f>
        <v/>
      </c>
      <c r="L469" s="129" t="str">
        <f>IF($D469="","",IF(ISBLANK(VLOOKUP($B469,'Section 2'!$C$16:$N$514,COLUMNS('Section 2'!$C$13:K$13),0)),"",VLOOKUP($B469,'Section 2'!$C$16:$N$514,COLUMNS('Section 2'!$C$13:K$13),0)))</f>
        <v/>
      </c>
      <c r="M469" s="129" t="str">
        <f>IF($D469="","",IF(ISBLANK(VLOOKUP($B469,'Section 2'!$C$16:$N$514,COLUMNS('Section 2'!$C$13:L$13),0)),"",VLOOKUP($B469,'Section 2'!$C$16:$N$514,COLUMNS('Section 2'!$C$13:L$13),0)))</f>
        <v/>
      </c>
      <c r="N469" s="129" t="str">
        <f>IF($D469="","",IF(ISBLANK(VLOOKUP($B469,'Section 2'!$C$16:$N$514,COLUMNS('Section 2'!$C$13:M$13),0)),"",VLOOKUP($B469,'Section 2'!$C$16:$N$514,COLUMNS('Section 2'!$C$13:M$13),0)))</f>
        <v/>
      </c>
      <c r="O469" s="130" t="str">
        <f>IF($M469=Lists!$K$4,IF(ISBLANK(VLOOKUP($B469,'Section 2'!$C$16:$N$514,COLUMNS('Section 2'!$C$13:N$13),0)),"",VLOOKUP($B469,'Section 2'!$C$16:$N$514,COLUMNS('Section 2'!$C$13:N$13),0)),"")</f>
        <v/>
      </c>
      <c r="P469" s="133"/>
      <c r="Q469" s="133"/>
      <c r="R469" s="133"/>
      <c r="S469" s="133"/>
      <c r="T469" s="133"/>
      <c r="U469" s="133"/>
      <c r="V469" s="133"/>
      <c r="W469" s="133"/>
      <c r="X469" s="133"/>
      <c r="Y469" s="133"/>
      <c r="Z469" s="133"/>
      <c r="AA469" s="133"/>
      <c r="AB469" s="133"/>
      <c r="AC469" s="133"/>
      <c r="AD469" s="133"/>
      <c r="AE469" s="133"/>
      <c r="AF469" s="133"/>
      <c r="AG469" s="133"/>
      <c r="AH469" s="133"/>
      <c r="AI469" s="133"/>
      <c r="AJ469" s="133"/>
      <c r="AK469" s="133"/>
      <c r="AL469" s="133"/>
      <c r="AM469" s="133"/>
      <c r="AN469" s="133"/>
      <c r="AO469" s="133"/>
      <c r="AP469" s="133"/>
      <c r="AQ469" s="133"/>
      <c r="AR469" s="133"/>
      <c r="AS469" s="133"/>
      <c r="AT469" s="133"/>
      <c r="AU469" s="133"/>
      <c r="AV469" s="133"/>
      <c r="AW469" s="133"/>
      <c r="AX469" s="133"/>
      <c r="AY469" s="133"/>
      <c r="AZ469" s="133"/>
      <c r="BA469" s="133"/>
      <c r="BB469" s="133"/>
      <c r="BC469" s="133"/>
      <c r="BD469" s="133"/>
      <c r="BE469" s="133"/>
      <c r="BF469" s="133"/>
      <c r="BG469" s="133"/>
      <c r="BH469" s="133"/>
      <c r="BI469" s="133"/>
      <c r="BJ469" s="133"/>
      <c r="BK469" s="133"/>
      <c r="BL469" s="133"/>
      <c r="BM469" s="133"/>
      <c r="BN469" s="133"/>
      <c r="BO469" s="133"/>
      <c r="BP469" s="133"/>
      <c r="BQ469" s="133"/>
      <c r="BR469" s="133"/>
      <c r="BS469" s="133"/>
      <c r="BT469" s="133"/>
      <c r="BU469" s="133"/>
      <c r="BV469" s="133"/>
      <c r="BW469" s="133"/>
      <c r="BX469" s="133"/>
      <c r="BY469" s="133"/>
      <c r="BZ469" s="133"/>
    </row>
    <row r="470" spans="1:78" s="53" customFormat="1" ht="12.75" customHeight="1" x14ac:dyDescent="0.25">
      <c r="A470" s="53" t="str">
        <f>IF(D470="","",ROWS($A$1:A470))</f>
        <v/>
      </c>
      <c r="B470" s="56">
        <v>469</v>
      </c>
      <c r="C470" s="129" t="str">
        <f t="shared" si="7"/>
        <v/>
      </c>
      <c r="D470" s="129" t="str">
        <f>IFERROR(VLOOKUP($B470,'Section 2'!$C$16:$N$514,COLUMNS('Section 2'!$C$13:C$13),0),"")</f>
        <v/>
      </c>
      <c r="E470" s="130" t="str">
        <f>IF($D470="","",IF(ISBLANK(VLOOKUP($B470,'Section 2'!$C$16:$N$514,COLUMNS('Section 2'!$C$13:D$13),0)),"",VLOOKUP($B470,'Section 2'!$C$16:$N$514,COLUMNS('Section 2'!$C$13:D$13),0)))</f>
        <v/>
      </c>
      <c r="F470" s="129" t="str">
        <f>IF($D470="","",IF(ISBLANK(VLOOKUP($B470,'Section 2'!$C$16:$N$514,COLUMNS('Section 2'!$C$13:E$13),0)),"",VLOOKUP($B470,'Section 2'!$C$16:$N$514,COLUMNS('Section 2'!$C$13:E$13),0)))</f>
        <v/>
      </c>
      <c r="G470" s="129" t="str">
        <f>IF($D470="","",IF(ISBLANK(VLOOKUP($B470,'Section 2'!$C$16:$N$514,COLUMNS('Section 2'!$C$13:F$13),0)),"",VLOOKUP($B470,'Section 2'!$C$16:$N$514,COLUMNS('Section 2'!$C$13:F$13),0)))</f>
        <v/>
      </c>
      <c r="H470" s="129" t="str">
        <f>IF($D470="","",IF(ISBLANK(VLOOKUP($B470,'Section 2'!$C$16:$N$514,COLUMNS('Section 2'!$C$13:G$13),0)),"",VLOOKUP($B470,'Section 2'!$C$16:$N$514,COLUMNS('Section 2'!$C$13:G$13),0)))</f>
        <v/>
      </c>
      <c r="I470" s="129" t="str">
        <f>IF($D470="","",IF(ISBLANK(VLOOKUP($B470,'Section 2'!$C$16:$N$514,COLUMNS('Section 2'!$C$13:H$13),0)),"",VLOOKUP($B470,'Section 2'!$C$16:$N$514,COLUMNS('Section 2'!$C$13:H$13),0)))</f>
        <v/>
      </c>
      <c r="J470" s="129" t="str">
        <f>IF($D470="","",IF(ISBLANK(VLOOKUP($B470,'Section 2'!$C$16:$N$514,COLUMNS('Section 2'!$C$13:I$13),0)),"",VLOOKUP($B470,'Section 2'!$C$16:$N$514,COLUMNS('Section 2'!$C$13:I$13),0)))</f>
        <v/>
      </c>
      <c r="K470" s="129" t="str">
        <f>IF($D470="","",IF(ISBLANK(VLOOKUP($B470,'Section 2'!$C$16:$N$514,COLUMNS('Section 2'!$C$13:J$13),0)),"",VLOOKUP($B470,'Section 2'!$C$16:$N$514,COLUMNS('Section 2'!$C$13:J$13),0)))</f>
        <v/>
      </c>
      <c r="L470" s="129" t="str">
        <f>IF($D470="","",IF(ISBLANK(VLOOKUP($B470,'Section 2'!$C$16:$N$514,COLUMNS('Section 2'!$C$13:K$13),0)),"",VLOOKUP($B470,'Section 2'!$C$16:$N$514,COLUMNS('Section 2'!$C$13:K$13),0)))</f>
        <v/>
      </c>
      <c r="M470" s="129" t="str">
        <f>IF($D470="","",IF(ISBLANK(VLOOKUP($B470,'Section 2'!$C$16:$N$514,COLUMNS('Section 2'!$C$13:L$13),0)),"",VLOOKUP($B470,'Section 2'!$C$16:$N$514,COLUMNS('Section 2'!$C$13:L$13),0)))</f>
        <v/>
      </c>
      <c r="N470" s="129" t="str">
        <f>IF($D470="","",IF(ISBLANK(VLOOKUP($B470,'Section 2'!$C$16:$N$514,COLUMNS('Section 2'!$C$13:M$13),0)),"",VLOOKUP($B470,'Section 2'!$C$16:$N$514,COLUMNS('Section 2'!$C$13:M$13),0)))</f>
        <v/>
      </c>
      <c r="O470" s="130" t="str">
        <f>IF($M470=Lists!$K$4,IF(ISBLANK(VLOOKUP($B470,'Section 2'!$C$16:$N$514,COLUMNS('Section 2'!$C$13:N$13),0)),"",VLOOKUP($B470,'Section 2'!$C$16:$N$514,COLUMNS('Section 2'!$C$13:N$13),0)),"")</f>
        <v/>
      </c>
      <c r="P470" s="133"/>
      <c r="Q470" s="133"/>
      <c r="R470" s="133"/>
      <c r="S470" s="133"/>
      <c r="T470" s="133"/>
      <c r="U470" s="133"/>
      <c r="V470" s="133"/>
      <c r="W470" s="133"/>
      <c r="X470" s="133"/>
      <c r="Y470" s="133"/>
      <c r="Z470" s="133"/>
      <c r="AA470" s="133"/>
      <c r="AB470" s="133"/>
      <c r="AC470" s="133"/>
      <c r="AD470" s="133"/>
      <c r="AE470" s="133"/>
      <c r="AF470" s="133"/>
      <c r="AG470" s="133"/>
      <c r="AH470" s="133"/>
      <c r="AI470" s="133"/>
      <c r="AJ470" s="133"/>
      <c r="AK470" s="133"/>
      <c r="AL470" s="133"/>
      <c r="AM470" s="133"/>
      <c r="AN470" s="133"/>
      <c r="AO470" s="133"/>
      <c r="AP470" s="133"/>
      <c r="AQ470" s="133"/>
      <c r="AR470" s="133"/>
      <c r="AS470" s="133"/>
      <c r="AT470" s="133"/>
      <c r="AU470" s="133"/>
      <c r="AV470" s="133"/>
      <c r="AW470" s="133"/>
      <c r="AX470" s="133"/>
      <c r="AY470" s="133"/>
      <c r="AZ470" s="133"/>
      <c r="BA470" s="133"/>
      <c r="BB470" s="133"/>
      <c r="BC470" s="133"/>
      <c r="BD470" s="133"/>
      <c r="BE470" s="133"/>
      <c r="BF470" s="133"/>
      <c r="BG470" s="133"/>
      <c r="BH470" s="133"/>
      <c r="BI470" s="133"/>
      <c r="BJ470" s="133"/>
      <c r="BK470" s="133"/>
      <c r="BL470" s="133"/>
      <c r="BM470" s="133"/>
      <c r="BN470" s="133"/>
      <c r="BO470" s="133"/>
      <c r="BP470" s="133"/>
      <c r="BQ470" s="133"/>
      <c r="BR470" s="133"/>
      <c r="BS470" s="133"/>
      <c r="BT470" s="133"/>
      <c r="BU470" s="133"/>
      <c r="BV470" s="133"/>
      <c r="BW470" s="133"/>
      <c r="BX470" s="133"/>
      <c r="BY470" s="133"/>
      <c r="BZ470" s="133"/>
    </row>
    <row r="471" spans="1:78" s="53" customFormat="1" ht="12.75" customHeight="1" x14ac:dyDescent="0.25">
      <c r="A471" s="53" t="str">
        <f>IF(D471="","",ROWS($A$1:A471))</f>
        <v/>
      </c>
      <c r="B471" s="56">
        <v>470</v>
      </c>
      <c r="C471" s="129" t="str">
        <f t="shared" si="7"/>
        <v/>
      </c>
      <c r="D471" s="129" t="str">
        <f>IFERROR(VLOOKUP($B471,'Section 2'!$C$16:$N$514,COLUMNS('Section 2'!$C$13:C$13),0),"")</f>
        <v/>
      </c>
      <c r="E471" s="130" t="str">
        <f>IF($D471="","",IF(ISBLANK(VLOOKUP($B471,'Section 2'!$C$16:$N$514,COLUMNS('Section 2'!$C$13:D$13),0)),"",VLOOKUP($B471,'Section 2'!$C$16:$N$514,COLUMNS('Section 2'!$C$13:D$13),0)))</f>
        <v/>
      </c>
      <c r="F471" s="129" t="str">
        <f>IF($D471="","",IF(ISBLANK(VLOOKUP($B471,'Section 2'!$C$16:$N$514,COLUMNS('Section 2'!$C$13:E$13),0)),"",VLOOKUP($B471,'Section 2'!$C$16:$N$514,COLUMNS('Section 2'!$C$13:E$13),0)))</f>
        <v/>
      </c>
      <c r="G471" s="129" t="str">
        <f>IF($D471="","",IF(ISBLANK(VLOOKUP($B471,'Section 2'!$C$16:$N$514,COLUMNS('Section 2'!$C$13:F$13),0)),"",VLOOKUP($B471,'Section 2'!$C$16:$N$514,COLUMNS('Section 2'!$C$13:F$13),0)))</f>
        <v/>
      </c>
      <c r="H471" s="129" t="str">
        <f>IF($D471="","",IF(ISBLANK(VLOOKUP($B471,'Section 2'!$C$16:$N$514,COLUMNS('Section 2'!$C$13:G$13),0)),"",VLOOKUP($B471,'Section 2'!$C$16:$N$514,COLUMNS('Section 2'!$C$13:G$13),0)))</f>
        <v/>
      </c>
      <c r="I471" s="129" t="str">
        <f>IF($D471="","",IF(ISBLANK(VLOOKUP($B471,'Section 2'!$C$16:$N$514,COLUMNS('Section 2'!$C$13:H$13),0)),"",VLOOKUP($B471,'Section 2'!$C$16:$N$514,COLUMNS('Section 2'!$C$13:H$13),0)))</f>
        <v/>
      </c>
      <c r="J471" s="129" t="str">
        <f>IF($D471="","",IF(ISBLANK(VLOOKUP($B471,'Section 2'!$C$16:$N$514,COLUMNS('Section 2'!$C$13:I$13),0)),"",VLOOKUP($B471,'Section 2'!$C$16:$N$514,COLUMNS('Section 2'!$C$13:I$13),0)))</f>
        <v/>
      </c>
      <c r="K471" s="129" t="str">
        <f>IF($D471="","",IF(ISBLANK(VLOOKUP($B471,'Section 2'!$C$16:$N$514,COLUMNS('Section 2'!$C$13:J$13),0)),"",VLOOKUP($B471,'Section 2'!$C$16:$N$514,COLUMNS('Section 2'!$C$13:J$13),0)))</f>
        <v/>
      </c>
      <c r="L471" s="129" t="str">
        <f>IF($D471="","",IF(ISBLANK(VLOOKUP($B471,'Section 2'!$C$16:$N$514,COLUMNS('Section 2'!$C$13:K$13),0)),"",VLOOKUP($B471,'Section 2'!$C$16:$N$514,COLUMNS('Section 2'!$C$13:K$13),0)))</f>
        <v/>
      </c>
      <c r="M471" s="129" t="str">
        <f>IF($D471="","",IF(ISBLANK(VLOOKUP($B471,'Section 2'!$C$16:$N$514,COLUMNS('Section 2'!$C$13:L$13),0)),"",VLOOKUP($B471,'Section 2'!$C$16:$N$514,COLUMNS('Section 2'!$C$13:L$13),0)))</f>
        <v/>
      </c>
      <c r="N471" s="129" t="str">
        <f>IF($D471="","",IF(ISBLANK(VLOOKUP($B471,'Section 2'!$C$16:$N$514,COLUMNS('Section 2'!$C$13:M$13),0)),"",VLOOKUP($B471,'Section 2'!$C$16:$N$514,COLUMNS('Section 2'!$C$13:M$13),0)))</f>
        <v/>
      </c>
      <c r="O471" s="130" t="str">
        <f>IF($M471=Lists!$K$4,IF(ISBLANK(VLOOKUP($B471,'Section 2'!$C$16:$N$514,COLUMNS('Section 2'!$C$13:N$13),0)),"",VLOOKUP($B471,'Section 2'!$C$16:$N$514,COLUMNS('Section 2'!$C$13:N$13),0)),"")</f>
        <v/>
      </c>
      <c r="P471" s="133"/>
      <c r="Q471" s="133"/>
      <c r="R471" s="133"/>
      <c r="S471" s="133"/>
      <c r="T471" s="133"/>
      <c r="U471" s="133"/>
      <c r="V471" s="133"/>
      <c r="W471" s="133"/>
      <c r="X471" s="133"/>
      <c r="Y471" s="133"/>
      <c r="Z471" s="133"/>
      <c r="AA471" s="133"/>
      <c r="AB471" s="133"/>
      <c r="AC471" s="133"/>
      <c r="AD471" s="133"/>
      <c r="AE471" s="133"/>
      <c r="AF471" s="133"/>
      <c r="AG471" s="133"/>
      <c r="AH471" s="133"/>
      <c r="AI471" s="133"/>
      <c r="AJ471" s="133"/>
      <c r="AK471" s="133"/>
      <c r="AL471" s="133"/>
      <c r="AM471" s="133"/>
      <c r="AN471" s="133"/>
      <c r="AO471" s="133"/>
      <c r="AP471" s="133"/>
      <c r="AQ471" s="133"/>
      <c r="AR471" s="133"/>
      <c r="AS471" s="133"/>
      <c r="AT471" s="133"/>
      <c r="AU471" s="133"/>
      <c r="AV471" s="133"/>
      <c r="AW471" s="133"/>
      <c r="AX471" s="133"/>
      <c r="AY471" s="133"/>
      <c r="AZ471" s="133"/>
      <c r="BA471" s="133"/>
      <c r="BB471" s="133"/>
      <c r="BC471" s="133"/>
      <c r="BD471" s="133"/>
      <c r="BE471" s="133"/>
      <c r="BF471" s="133"/>
      <c r="BG471" s="133"/>
      <c r="BH471" s="133"/>
      <c r="BI471" s="133"/>
      <c r="BJ471" s="133"/>
      <c r="BK471" s="133"/>
      <c r="BL471" s="133"/>
      <c r="BM471" s="133"/>
      <c r="BN471" s="133"/>
      <c r="BO471" s="133"/>
      <c r="BP471" s="133"/>
      <c r="BQ471" s="133"/>
      <c r="BR471" s="133"/>
      <c r="BS471" s="133"/>
      <c r="BT471" s="133"/>
      <c r="BU471" s="133"/>
      <c r="BV471" s="133"/>
      <c r="BW471" s="133"/>
      <c r="BX471" s="133"/>
      <c r="BY471" s="133"/>
      <c r="BZ471" s="133"/>
    </row>
    <row r="472" spans="1:78" s="53" customFormat="1" ht="12.75" customHeight="1" x14ac:dyDescent="0.25">
      <c r="A472" s="53" t="str">
        <f>IF(D472="","",ROWS($A$1:A472))</f>
        <v/>
      </c>
      <c r="B472" s="56">
        <v>471</v>
      </c>
      <c r="C472" s="129" t="str">
        <f t="shared" si="7"/>
        <v/>
      </c>
      <c r="D472" s="129" t="str">
        <f>IFERROR(VLOOKUP($B472,'Section 2'!$C$16:$N$514,COLUMNS('Section 2'!$C$13:C$13),0),"")</f>
        <v/>
      </c>
      <c r="E472" s="130" t="str">
        <f>IF($D472="","",IF(ISBLANK(VLOOKUP($B472,'Section 2'!$C$16:$N$514,COLUMNS('Section 2'!$C$13:D$13),0)),"",VLOOKUP($B472,'Section 2'!$C$16:$N$514,COLUMNS('Section 2'!$C$13:D$13),0)))</f>
        <v/>
      </c>
      <c r="F472" s="129" t="str">
        <f>IF($D472="","",IF(ISBLANK(VLOOKUP($B472,'Section 2'!$C$16:$N$514,COLUMNS('Section 2'!$C$13:E$13),0)),"",VLOOKUP($B472,'Section 2'!$C$16:$N$514,COLUMNS('Section 2'!$C$13:E$13),0)))</f>
        <v/>
      </c>
      <c r="G472" s="129" t="str">
        <f>IF($D472="","",IF(ISBLANK(VLOOKUP($B472,'Section 2'!$C$16:$N$514,COLUMNS('Section 2'!$C$13:F$13),0)),"",VLOOKUP($B472,'Section 2'!$C$16:$N$514,COLUMNS('Section 2'!$C$13:F$13),0)))</f>
        <v/>
      </c>
      <c r="H472" s="129" t="str">
        <f>IF($D472="","",IF(ISBLANK(VLOOKUP($B472,'Section 2'!$C$16:$N$514,COLUMNS('Section 2'!$C$13:G$13),0)),"",VLOOKUP($B472,'Section 2'!$C$16:$N$514,COLUMNS('Section 2'!$C$13:G$13),0)))</f>
        <v/>
      </c>
      <c r="I472" s="129" t="str">
        <f>IF($D472="","",IF(ISBLANK(VLOOKUP($B472,'Section 2'!$C$16:$N$514,COLUMNS('Section 2'!$C$13:H$13),0)),"",VLOOKUP($B472,'Section 2'!$C$16:$N$514,COLUMNS('Section 2'!$C$13:H$13),0)))</f>
        <v/>
      </c>
      <c r="J472" s="129" t="str">
        <f>IF($D472="","",IF(ISBLANK(VLOOKUP($B472,'Section 2'!$C$16:$N$514,COLUMNS('Section 2'!$C$13:I$13),0)),"",VLOOKUP($B472,'Section 2'!$C$16:$N$514,COLUMNS('Section 2'!$C$13:I$13),0)))</f>
        <v/>
      </c>
      <c r="K472" s="129" t="str">
        <f>IF($D472="","",IF(ISBLANK(VLOOKUP($B472,'Section 2'!$C$16:$N$514,COLUMNS('Section 2'!$C$13:J$13),0)),"",VLOOKUP($B472,'Section 2'!$C$16:$N$514,COLUMNS('Section 2'!$C$13:J$13),0)))</f>
        <v/>
      </c>
      <c r="L472" s="129" t="str">
        <f>IF($D472="","",IF(ISBLANK(VLOOKUP($B472,'Section 2'!$C$16:$N$514,COLUMNS('Section 2'!$C$13:K$13),0)),"",VLOOKUP($B472,'Section 2'!$C$16:$N$514,COLUMNS('Section 2'!$C$13:K$13),0)))</f>
        <v/>
      </c>
      <c r="M472" s="129" t="str">
        <f>IF($D472="","",IF(ISBLANK(VLOOKUP($B472,'Section 2'!$C$16:$N$514,COLUMNS('Section 2'!$C$13:L$13),0)),"",VLOOKUP($B472,'Section 2'!$C$16:$N$514,COLUMNS('Section 2'!$C$13:L$13),0)))</f>
        <v/>
      </c>
      <c r="N472" s="129" t="str">
        <f>IF($D472="","",IF(ISBLANK(VLOOKUP($B472,'Section 2'!$C$16:$N$514,COLUMNS('Section 2'!$C$13:M$13),0)),"",VLOOKUP($B472,'Section 2'!$C$16:$N$514,COLUMNS('Section 2'!$C$13:M$13),0)))</f>
        <v/>
      </c>
      <c r="O472" s="130" t="str">
        <f>IF($M472=Lists!$K$4,IF(ISBLANK(VLOOKUP($B472,'Section 2'!$C$16:$N$514,COLUMNS('Section 2'!$C$13:N$13),0)),"",VLOOKUP($B472,'Section 2'!$C$16:$N$514,COLUMNS('Section 2'!$C$13:N$13),0)),"")</f>
        <v/>
      </c>
      <c r="P472" s="133"/>
      <c r="Q472" s="133"/>
      <c r="R472" s="133"/>
      <c r="S472" s="133"/>
      <c r="T472" s="133"/>
      <c r="U472" s="133"/>
      <c r="V472" s="133"/>
      <c r="W472" s="133"/>
      <c r="X472" s="133"/>
      <c r="Y472" s="133"/>
      <c r="Z472" s="133"/>
      <c r="AA472" s="133"/>
      <c r="AB472" s="133"/>
      <c r="AC472" s="133"/>
      <c r="AD472" s="133"/>
      <c r="AE472" s="133"/>
      <c r="AF472" s="133"/>
      <c r="AG472" s="133"/>
      <c r="AH472" s="133"/>
      <c r="AI472" s="133"/>
      <c r="AJ472" s="133"/>
      <c r="AK472" s="133"/>
      <c r="AL472" s="133"/>
      <c r="AM472" s="133"/>
      <c r="AN472" s="133"/>
      <c r="AO472" s="133"/>
      <c r="AP472" s="133"/>
      <c r="AQ472" s="133"/>
      <c r="AR472" s="133"/>
      <c r="AS472" s="133"/>
      <c r="AT472" s="133"/>
      <c r="AU472" s="133"/>
      <c r="AV472" s="133"/>
      <c r="AW472" s="133"/>
      <c r="AX472" s="133"/>
      <c r="AY472" s="133"/>
      <c r="AZ472" s="133"/>
      <c r="BA472" s="133"/>
      <c r="BB472" s="133"/>
      <c r="BC472" s="133"/>
      <c r="BD472" s="133"/>
      <c r="BE472" s="133"/>
      <c r="BF472" s="133"/>
      <c r="BG472" s="133"/>
      <c r="BH472" s="133"/>
      <c r="BI472" s="133"/>
      <c r="BJ472" s="133"/>
      <c r="BK472" s="133"/>
      <c r="BL472" s="133"/>
      <c r="BM472" s="133"/>
      <c r="BN472" s="133"/>
      <c r="BO472" s="133"/>
      <c r="BP472" s="133"/>
      <c r="BQ472" s="133"/>
      <c r="BR472" s="133"/>
      <c r="BS472" s="133"/>
      <c r="BT472" s="133"/>
      <c r="BU472" s="133"/>
      <c r="BV472" s="133"/>
      <c r="BW472" s="133"/>
      <c r="BX472" s="133"/>
      <c r="BY472" s="133"/>
      <c r="BZ472" s="133"/>
    </row>
    <row r="473" spans="1:78" s="53" customFormat="1" ht="12.75" customHeight="1" x14ac:dyDescent="0.25">
      <c r="A473" s="53" t="str">
        <f>IF(D473="","",ROWS($A$1:A473))</f>
        <v/>
      </c>
      <c r="B473" s="56">
        <v>472</v>
      </c>
      <c r="C473" s="129" t="str">
        <f t="shared" si="7"/>
        <v/>
      </c>
      <c r="D473" s="129" t="str">
        <f>IFERROR(VLOOKUP($B473,'Section 2'!$C$16:$N$514,COLUMNS('Section 2'!$C$13:C$13),0),"")</f>
        <v/>
      </c>
      <c r="E473" s="130" t="str">
        <f>IF($D473="","",IF(ISBLANK(VLOOKUP($B473,'Section 2'!$C$16:$N$514,COLUMNS('Section 2'!$C$13:D$13),0)),"",VLOOKUP($B473,'Section 2'!$C$16:$N$514,COLUMNS('Section 2'!$C$13:D$13),0)))</f>
        <v/>
      </c>
      <c r="F473" s="129" t="str">
        <f>IF($D473="","",IF(ISBLANK(VLOOKUP($B473,'Section 2'!$C$16:$N$514,COLUMNS('Section 2'!$C$13:E$13),0)),"",VLOOKUP($B473,'Section 2'!$C$16:$N$514,COLUMNS('Section 2'!$C$13:E$13),0)))</f>
        <v/>
      </c>
      <c r="G473" s="129" t="str">
        <f>IF($D473="","",IF(ISBLANK(VLOOKUP($B473,'Section 2'!$C$16:$N$514,COLUMNS('Section 2'!$C$13:F$13),0)),"",VLOOKUP($B473,'Section 2'!$C$16:$N$514,COLUMNS('Section 2'!$C$13:F$13),0)))</f>
        <v/>
      </c>
      <c r="H473" s="129" t="str">
        <f>IF($D473="","",IF(ISBLANK(VLOOKUP($B473,'Section 2'!$C$16:$N$514,COLUMNS('Section 2'!$C$13:G$13),0)),"",VLOOKUP($B473,'Section 2'!$C$16:$N$514,COLUMNS('Section 2'!$C$13:G$13),0)))</f>
        <v/>
      </c>
      <c r="I473" s="129" t="str">
        <f>IF($D473="","",IF(ISBLANK(VLOOKUP($B473,'Section 2'!$C$16:$N$514,COLUMNS('Section 2'!$C$13:H$13),0)),"",VLOOKUP($B473,'Section 2'!$C$16:$N$514,COLUMNS('Section 2'!$C$13:H$13),0)))</f>
        <v/>
      </c>
      <c r="J473" s="129" t="str">
        <f>IF($D473="","",IF(ISBLANK(VLOOKUP($B473,'Section 2'!$C$16:$N$514,COLUMNS('Section 2'!$C$13:I$13),0)),"",VLOOKUP($B473,'Section 2'!$C$16:$N$514,COLUMNS('Section 2'!$C$13:I$13),0)))</f>
        <v/>
      </c>
      <c r="K473" s="129" t="str">
        <f>IF($D473="","",IF(ISBLANK(VLOOKUP($B473,'Section 2'!$C$16:$N$514,COLUMNS('Section 2'!$C$13:J$13),0)),"",VLOOKUP($B473,'Section 2'!$C$16:$N$514,COLUMNS('Section 2'!$C$13:J$13),0)))</f>
        <v/>
      </c>
      <c r="L473" s="129" t="str">
        <f>IF($D473="","",IF(ISBLANK(VLOOKUP($B473,'Section 2'!$C$16:$N$514,COLUMNS('Section 2'!$C$13:K$13),0)),"",VLOOKUP($B473,'Section 2'!$C$16:$N$514,COLUMNS('Section 2'!$C$13:K$13),0)))</f>
        <v/>
      </c>
      <c r="M473" s="129" t="str">
        <f>IF($D473="","",IF(ISBLANK(VLOOKUP($B473,'Section 2'!$C$16:$N$514,COLUMNS('Section 2'!$C$13:L$13),0)),"",VLOOKUP($B473,'Section 2'!$C$16:$N$514,COLUMNS('Section 2'!$C$13:L$13),0)))</f>
        <v/>
      </c>
      <c r="N473" s="129" t="str">
        <f>IF($D473="","",IF(ISBLANK(VLOOKUP($B473,'Section 2'!$C$16:$N$514,COLUMNS('Section 2'!$C$13:M$13),0)),"",VLOOKUP($B473,'Section 2'!$C$16:$N$514,COLUMNS('Section 2'!$C$13:M$13),0)))</f>
        <v/>
      </c>
      <c r="O473" s="130" t="str">
        <f>IF($M473=Lists!$K$4,IF(ISBLANK(VLOOKUP($B473,'Section 2'!$C$16:$N$514,COLUMNS('Section 2'!$C$13:N$13),0)),"",VLOOKUP($B473,'Section 2'!$C$16:$N$514,COLUMNS('Section 2'!$C$13:N$13),0)),"")</f>
        <v/>
      </c>
      <c r="P473" s="133"/>
      <c r="Q473" s="133"/>
      <c r="R473" s="133"/>
      <c r="S473" s="133"/>
      <c r="T473" s="133"/>
      <c r="U473" s="133"/>
      <c r="V473" s="133"/>
      <c r="W473" s="133"/>
      <c r="X473" s="133"/>
      <c r="Y473" s="133"/>
      <c r="Z473" s="133"/>
      <c r="AA473" s="133"/>
      <c r="AB473" s="133"/>
      <c r="AC473" s="133"/>
      <c r="AD473" s="133"/>
      <c r="AE473" s="133"/>
      <c r="AF473" s="133"/>
      <c r="AG473" s="133"/>
      <c r="AH473" s="133"/>
      <c r="AI473" s="133"/>
      <c r="AJ473" s="133"/>
      <c r="AK473" s="133"/>
      <c r="AL473" s="133"/>
      <c r="AM473" s="133"/>
      <c r="AN473" s="133"/>
      <c r="AO473" s="133"/>
      <c r="AP473" s="133"/>
      <c r="AQ473" s="133"/>
      <c r="AR473" s="133"/>
      <c r="AS473" s="133"/>
      <c r="AT473" s="133"/>
      <c r="AU473" s="133"/>
      <c r="AV473" s="133"/>
      <c r="AW473" s="133"/>
      <c r="AX473" s="133"/>
      <c r="AY473" s="133"/>
      <c r="AZ473" s="133"/>
      <c r="BA473" s="133"/>
      <c r="BB473" s="133"/>
      <c r="BC473" s="133"/>
      <c r="BD473" s="133"/>
      <c r="BE473" s="133"/>
      <c r="BF473" s="133"/>
      <c r="BG473" s="133"/>
      <c r="BH473" s="133"/>
      <c r="BI473" s="133"/>
      <c r="BJ473" s="133"/>
      <c r="BK473" s="133"/>
      <c r="BL473" s="133"/>
      <c r="BM473" s="133"/>
      <c r="BN473" s="133"/>
      <c r="BO473" s="133"/>
      <c r="BP473" s="133"/>
      <c r="BQ473" s="133"/>
      <c r="BR473" s="133"/>
      <c r="BS473" s="133"/>
      <c r="BT473" s="133"/>
      <c r="BU473" s="133"/>
      <c r="BV473" s="133"/>
      <c r="BW473" s="133"/>
      <c r="BX473" s="133"/>
      <c r="BY473" s="133"/>
      <c r="BZ473" s="133"/>
    </row>
    <row r="474" spans="1:78" s="53" customFormat="1" ht="12.75" customHeight="1" x14ac:dyDescent="0.25">
      <c r="A474" s="53" t="str">
        <f>IF(D474="","",ROWS($A$1:A474))</f>
        <v/>
      </c>
      <c r="B474" s="56">
        <v>473</v>
      </c>
      <c r="C474" s="129" t="str">
        <f t="shared" si="7"/>
        <v/>
      </c>
      <c r="D474" s="129" t="str">
        <f>IFERROR(VLOOKUP($B474,'Section 2'!$C$16:$N$514,COLUMNS('Section 2'!$C$13:C$13),0),"")</f>
        <v/>
      </c>
      <c r="E474" s="130" t="str">
        <f>IF($D474="","",IF(ISBLANK(VLOOKUP($B474,'Section 2'!$C$16:$N$514,COLUMNS('Section 2'!$C$13:D$13),0)),"",VLOOKUP($B474,'Section 2'!$C$16:$N$514,COLUMNS('Section 2'!$C$13:D$13),0)))</f>
        <v/>
      </c>
      <c r="F474" s="129" t="str">
        <f>IF($D474="","",IF(ISBLANK(VLOOKUP($B474,'Section 2'!$C$16:$N$514,COLUMNS('Section 2'!$C$13:E$13),0)),"",VLOOKUP($B474,'Section 2'!$C$16:$N$514,COLUMNS('Section 2'!$C$13:E$13),0)))</f>
        <v/>
      </c>
      <c r="G474" s="129" t="str">
        <f>IF($D474="","",IF(ISBLANK(VLOOKUP($B474,'Section 2'!$C$16:$N$514,COLUMNS('Section 2'!$C$13:F$13),0)),"",VLOOKUP($B474,'Section 2'!$C$16:$N$514,COLUMNS('Section 2'!$C$13:F$13),0)))</f>
        <v/>
      </c>
      <c r="H474" s="129" t="str">
        <f>IF($D474="","",IF(ISBLANK(VLOOKUP($B474,'Section 2'!$C$16:$N$514,COLUMNS('Section 2'!$C$13:G$13),0)),"",VLOOKUP($B474,'Section 2'!$C$16:$N$514,COLUMNS('Section 2'!$C$13:G$13),0)))</f>
        <v/>
      </c>
      <c r="I474" s="129" t="str">
        <f>IF($D474="","",IF(ISBLANK(VLOOKUP($B474,'Section 2'!$C$16:$N$514,COLUMNS('Section 2'!$C$13:H$13),0)),"",VLOOKUP($B474,'Section 2'!$C$16:$N$514,COLUMNS('Section 2'!$C$13:H$13),0)))</f>
        <v/>
      </c>
      <c r="J474" s="129" t="str">
        <f>IF($D474="","",IF(ISBLANK(VLOOKUP($B474,'Section 2'!$C$16:$N$514,COLUMNS('Section 2'!$C$13:I$13),0)),"",VLOOKUP($B474,'Section 2'!$C$16:$N$514,COLUMNS('Section 2'!$C$13:I$13),0)))</f>
        <v/>
      </c>
      <c r="K474" s="129" t="str">
        <f>IF($D474="","",IF(ISBLANK(VLOOKUP($B474,'Section 2'!$C$16:$N$514,COLUMNS('Section 2'!$C$13:J$13),0)),"",VLOOKUP($B474,'Section 2'!$C$16:$N$514,COLUMNS('Section 2'!$C$13:J$13),0)))</f>
        <v/>
      </c>
      <c r="L474" s="129" t="str">
        <f>IF($D474="","",IF(ISBLANK(VLOOKUP($B474,'Section 2'!$C$16:$N$514,COLUMNS('Section 2'!$C$13:K$13),0)),"",VLOOKUP($B474,'Section 2'!$C$16:$N$514,COLUMNS('Section 2'!$C$13:K$13),0)))</f>
        <v/>
      </c>
      <c r="M474" s="129" t="str">
        <f>IF($D474="","",IF(ISBLANK(VLOOKUP($B474,'Section 2'!$C$16:$N$514,COLUMNS('Section 2'!$C$13:L$13),0)),"",VLOOKUP($B474,'Section 2'!$C$16:$N$514,COLUMNS('Section 2'!$C$13:L$13),0)))</f>
        <v/>
      </c>
      <c r="N474" s="129" t="str">
        <f>IF($D474="","",IF(ISBLANK(VLOOKUP($B474,'Section 2'!$C$16:$N$514,COLUMNS('Section 2'!$C$13:M$13),0)),"",VLOOKUP($B474,'Section 2'!$C$16:$N$514,COLUMNS('Section 2'!$C$13:M$13),0)))</f>
        <v/>
      </c>
      <c r="O474" s="130" t="str">
        <f>IF($M474=Lists!$K$4,IF(ISBLANK(VLOOKUP($B474,'Section 2'!$C$16:$N$514,COLUMNS('Section 2'!$C$13:N$13),0)),"",VLOOKUP($B474,'Section 2'!$C$16:$N$514,COLUMNS('Section 2'!$C$13:N$13),0)),"")</f>
        <v/>
      </c>
      <c r="P474" s="133"/>
      <c r="Q474" s="133"/>
      <c r="R474" s="133"/>
      <c r="S474" s="133"/>
      <c r="T474" s="133"/>
      <c r="U474" s="133"/>
      <c r="V474" s="133"/>
      <c r="W474" s="133"/>
      <c r="X474" s="133"/>
      <c r="Y474" s="133"/>
      <c r="Z474" s="133"/>
      <c r="AA474" s="133"/>
      <c r="AB474" s="133"/>
      <c r="AC474" s="133"/>
      <c r="AD474" s="133"/>
      <c r="AE474" s="133"/>
      <c r="AF474" s="133"/>
      <c r="AG474" s="133"/>
      <c r="AH474" s="133"/>
      <c r="AI474" s="133"/>
      <c r="AJ474" s="133"/>
      <c r="AK474" s="133"/>
      <c r="AL474" s="133"/>
      <c r="AM474" s="133"/>
      <c r="AN474" s="133"/>
      <c r="AO474" s="133"/>
      <c r="AP474" s="133"/>
      <c r="AQ474" s="133"/>
      <c r="AR474" s="133"/>
      <c r="AS474" s="133"/>
      <c r="AT474" s="133"/>
      <c r="AU474" s="133"/>
      <c r="AV474" s="133"/>
      <c r="AW474" s="133"/>
      <c r="AX474" s="133"/>
      <c r="AY474" s="133"/>
      <c r="AZ474" s="133"/>
      <c r="BA474" s="133"/>
      <c r="BB474" s="133"/>
      <c r="BC474" s="133"/>
      <c r="BD474" s="133"/>
      <c r="BE474" s="133"/>
      <c r="BF474" s="133"/>
      <c r="BG474" s="133"/>
      <c r="BH474" s="133"/>
      <c r="BI474" s="133"/>
      <c r="BJ474" s="133"/>
      <c r="BK474" s="133"/>
      <c r="BL474" s="133"/>
      <c r="BM474" s="133"/>
      <c r="BN474" s="133"/>
      <c r="BO474" s="133"/>
      <c r="BP474" s="133"/>
      <c r="BQ474" s="133"/>
      <c r="BR474" s="133"/>
      <c r="BS474" s="133"/>
      <c r="BT474" s="133"/>
      <c r="BU474" s="133"/>
      <c r="BV474" s="133"/>
      <c r="BW474" s="133"/>
      <c r="BX474" s="133"/>
      <c r="BY474" s="133"/>
      <c r="BZ474" s="133"/>
    </row>
    <row r="475" spans="1:78" s="53" customFormat="1" ht="12.75" customHeight="1" x14ac:dyDescent="0.25">
      <c r="A475" s="53" t="str">
        <f>IF(D475="","",ROWS($A$1:A475))</f>
        <v/>
      </c>
      <c r="B475" s="56">
        <v>474</v>
      </c>
      <c r="C475" s="129" t="str">
        <f t="shared" si="7"/>
        <v/>
      </c>
      <c r="D475" s="129" t="str">
        <f>IFERROR(VLOOKUP($B475,'Section 2'!$C$16:$N$514,COLUMNS('Section 2'!$C$13:C$13),0),"")</f>
        <v/>
      </c>
      <c r="E475" s="130" t="str">
        <f>IF($D475="","",IF(ISBLANK(VLOOKUP($B475,'Section 2'!$C$16:$N$514,COLUMNS('Section 2'!$C$13:D$13),0)),"",VLOOKUP($B475,'Section 2'!$C$16:$N$514,COLUMNS('Section 2'!$C$13:D$13),0)))</f>
        <v/>
      </c>
      <c r="F475" s="129" t="str">
        <f>IF($D475="","",IF(ISBLANK(VLOOKUP($B475,'Section 2'!$C$16:$N$514,COLUMNS('Section 2'!$C$13:E$13),0)),"",VLOOKUP($B475,'Section 2'!$C$16:$N$514,COLUMNS('Section 2'!$C$13:E$13),0)))</f>
        <v/>
      </c>
      <c r="G475" s="129" t="str">
        <f>IF($D475="","",IF(ISBLANK(VLOOKUP($B475,'Section 2'!$C$16:$N$514,COLUMNS('Section 2'!$C$13:F$13),0)),"",VLOOKUP($B475,'Section 2'!$C$16:$N$514,COLUMNS('Section 2'!$C$13:F$13),0)))</f>
        <v/>
      </c>
      <c r="H475" s="129" t="str">
        <f>IF($D475="","",IF(ISBLANK(VLOOKUP($B475,'Section 2'!$C$16:$N$514,COLUMNS('Section 2'!$C$13:G$13),0)),"",VLOOKUP($B475,'Section 2'!$C$16:$N$514,COLUMNS('Section 2'!$C$13:G$13),0)))</f>
        <v/>
      </c>
      <c r="I475" s="129" t="str">
        <f>IF($D475="","",IF(ISBLANK(VLOOKUP($B475,'Section 2'!$C$16:$N$514,COLUMNS('Section 2'!$C$13:H$13),0)),"",VLOOKUP($B475,'Section 2'!$C$16:$N$514,COLUMNS('Section 2'!$C$13:H$13),0)))</f>
        <v/>
      </c>
      <c r="J475" s="129" t="str">
        <f>IF($D475="","",IF(ISBLANK(VLOOKUP($B475,'Section 2'!$C$16:$N$514,COLUMNS('Section 2'!$C$13:I$13),0)),"",VLOOKUP($B475,'Section 2'!$C$16:$N$514,COLUMNS('Section 2'!$C$13:I$13),0)))</f>
        <v/>
      </c>
      <c r="K475" s="129" t="str">
        <f>IF($D475="","",IF(ISBLANK(VLOOKUP($B475,'Section 2'!$C$16:$N$514,COLUMNS('Section 2'!$C$13:J$13),0)),"",VLOOKUP($B475,'Section 2'!$C$16:$N$514,COLUMNS('Section 2'!$C$13:J$13),0)))</f>
        <v/>
      </c>
      <c r="L475" s="129" t="str">
        <f>IF($D475="","",IF(ISBLANK(VLOOKUP($B475,'Section 2'!$C$16:$N$514,COLUMNS('Section 2'!$C$13:K$13),0)),"",VLOOKUP($B475,'Section 2'!$C$16:$N$514,COLUMNS('Section 2'!$C$13:K$13),0)))</f>
        <v/>
      </c>
      <c r="M475" s="129" t="str">
        <f>IF($D475="","",IF(ISBLANK(VLOOKUP($B475,'Section 2'!$C$16:$N$514,COLUMNS('Section 2'!$C$13:L$13),0)),"",VLOOKUP($B475,'Section 2'!$C$16:$N$514,COLUMNS('Section 2'!$C$13:L$13),0)))</f>
        <v/>
      </c>
      <c r="N475" s="129" t="str">
        <f>IF($D475="","",IF(ISBLANK(VLOOKUP($B475,'Section 2'!$C$16:$N$514,COLUMNS('Section 2'!$C$13:M$13),0)),"",VLOOKUP($B475,'Section 2'!$C$16:$N$514,COLUMNS('Section 2'!$C$13:M$13),0)))</f>
        <v/>
      </c>
      <c r="O475" s="130" t="str">
        <f>IF($M475=Lists!$K$4,IF(ISBLANK(VLOOKUP($B475,'Section 2'!$C$16:$N$514,COLUMNS('Section 2'!$C$13:N$13),0)),"",VLOOKUP($B475,'Section 2'!$C$16:$N$514,COLUMNS('Section 2'!$C$13:N$13),0)),"")</f>
        <v/>
      </c>
      <c r="P475" s="133"/>
      <c r="Q475" s="133"/>
      <c r="R475" s="133"/>
      <c r="S475" s="133"/>
      <c r="T475" s="133"/>
      <c r="U475" s="133"/>
      <c r="V475" s="133"/>
      <c r="W475" s="133"/>
      <c r="X475" s="133"/>
      <c r="Y475" s="133"/>
      <c r="Z475" s="133"/>
      <c r="AA475" s="133"/>
      <c r="AB475" s="133"/>
      <c r="AC475" s="133"/>
      <c r="AD475" s="133"/>
      <c r="AE475" s="133"/>
      <c r="AF475" s="133"/>
      <c r="AG475" s="133"/>
      <c r="AH475" s="133"/>
      <c r="AI475" s="133"/>
      <c r="AJ475" s="133"/>
      <c r="AK475" s="133"/>
      <c r="AL475" s="133"/>
      <c r="AM475" s="133"/>
      <c r="AN475" s="133"/>
      <c r="AO475" s="133"/>
      <c r="AP475" s="133"/>
      <c r="AQ475" s="133"/>
      <c r="AR475" s="133"/>
      <c r="AS475" s="133"/>
      <c r="AT475" s="133"/>
      <c r="AU475" s="133"/>
      <c r="AV475" s="133"/>
      <c r="AW475" s="133"/>
      <c r="AX475" s="133"/>
      <c r="AY475" s="133"/>
      <c r="AZ475" s="133"/>
      <c r="BA475" s="133"/>
      <c r="BB475" s="133"/>
      <c r="BC475" s="133"/>
      <c r="BD475" s="133"/>
      <c r="BE475" s="133"/>
      <c r="BF475" s="133"/>
      <c r="BG475" s="133"/>
      <c r="BH475" s="133"/>
      <c r="BI475" s="133"/>
      <c r="BJ475" s="133"/>
      <c r="BK475" s="133"/>
      <c r="BL475" s="133"/>
      <c r="BM475" s="133"/>
      <c r="BN475" s="133"/>
      <c r="BO475" s="133"/>
      <c r="BP475" s="133"/>
      <c r="BQ475" s="133"/>
      <c r="BR475" s="133"/>
      <c r="BS475" s="133"/>
      <c r="BT475" s="133"/>
      <c r="BU475" s="133"/>
      <c r="BV475" s="133"/>
      <c r="BW475" s="133"/>
      <c r="BX475" s="133"/>
      <c r="BY475" s="133"/>
      <c r="BZ475" s="133"/>
    </row>
    <row r="476" spans="1:78" s="53" customFormat="1" ht="12.75" customHeight="1" x14ac:dyDescent="0.25">
      <c r="A476" s="53" t="str">
        <f>IF(D476="","",ROWS($A$1:A476))</f>
        <v/>
      </c>
      <c r="B476" s="56">
        <v>475</v>
      </c>
      <c r="C476" s="129" t="str">
        <f t="shared" si="7"/>
        <v/>
      </c>
      <c r="D476" s="129" t="str">
        <f>IFERROR(VLOOKUP($B476,'Section 2'!$C$16:$N$514,COLUMNS('Section 2'!$C$13:C$13),0),"")</f>
        <v/>
      </c>
      <c r="E476" s="130" t="str">
        <f>IF($D476="","",IF(ISBLANK(VLOOKUP($B476,'Section 2'!$C$16:$N$514,COLUMNS('Section 2'!$C$13:D$13),0)),"",VLOOKUP($B476,'Section 2'!$C$16:$N$514,COLUMNS('Section 2'!$C$13:D$13),0)))</f>
        <v/>
      </c>
      <c r="F476" s="129" t="str">
        <f>IF($D476="","",IF(ISBLANK(VLOOKUP($B476,'Section 2'!$C$16:$N$514,COLUMNS('Section 2'!$C$13:E$13),0)),"",VLOOKUP($B476,'Section 2'!$C$16:$N$514,COLUMNS('Section 2'!$C$13:E$13),0)))</f>
        <v/>
      </c>
      <c r="G476" s="129" t="str">
        <f>IF($D476="","",IF(ISBLANK(VLOOKUP($B476,'Section 2'!$C$16:$N$514,COLUMNS('Section 2'!$C$13:F$13),0)),"",VLOOKUP($B476,'Section 2'!$C$16:$N$514,COLUMNS('Section 2'!$C$13:F$13),0)))</f>
        <v/>
      </c>
      <c r="H476" s="129" t="str">
        <f>IF($D476="","",IF(ISBLANK(VLOOKUP($B476,'Section 2'!$C$16:$N$514,COLUMNS('Section 2'!$C$13:G$13),0)),"",VLOOKUP($B476,'Section 2'!$C$16:$N$514,COLUMNS('Section 2'!$C$13:G$13),0)))</f>
        <v/>
      </c>
      <c r="I476" s="129" t="str">
        <f>IF($D476="","",IF(ISBLANK(VLOOKUP($B476,'Section 2'!$C$16:$N$514,COLUMNS('Section 2'!$C$13:H$13),0)),"",VLOOKUP($B476,'Section 2'!$C$16:$N$514,COLUMNS('Section 2'!$C$13:H$13),0)))</f>
        <v/>
      </c>
      <c r="J476" s="129" t="str">
        <f>IF($D476="","",IF(ISBLANK(VLOOKUP($B476,'Section 2'!$C$16:$N$514,COLUMNS('Section 2'!$C$13:I$13),0)),"",VLOOKUP($B476,'Section 2'!$C$16:$N$514,COLUMNS('Section 2'!$C$13:I$13),0)))</f>
        <v/>
      </c>
      <c r="K476" s="129" t="str">
        <f>IF($D476="","",IF(ISBLANK(VLOOKUP($B476,'Section 2'!$C$16:$N$514,COLUMNS('Section 2'!$C$13:J$13),0)),"",VLOOKUP($B476,'Section 2'!$C$16:$N$514,COLUMNS('Section 2'!$C$13:J$13),0)))</f>
        <v/>
      </c>
      <c r="L476" s="129" t="str">
        <f>IF($D476="","",IF(ISBLANK(VLOOKUP($B476,'Section 2'!$C$16:$N$514,COLUMNS('Section 2'!$C$13:K$13),0)),"",VLOOKUP($B476,'Section 2'!$C$16:$N$514,COLUMNS('Section 2'!$C$13:K$13),0)))</f>
        <v/>
      </c>
      <c r="M476" s="129" t="str">
        <f>IF($D476="","",IF(ISBLANK(VLOOKUP($B476,'Section 2'!$C$16:$N$514,COLUMNS('Section 2'!$C$13:L$13),0)),"",VLOOKUP($B476,'Section 2'!$C$16:$N$514,COLUMNS('Section 2'!$C$13:L$13),0)))</f>
        <v/>
      </c>
      <c r="N476" s="129" t="str">
        <f>IF($D476="","",IF(ISBLANK(VLOOKUP($B476,'Section 2'!$C$16:$N$514,COLUMNS('Section 2'!$C$13:M$13),0)),"",VLOOKUP($B476,'Section 2'!$C$16:$N$514,COLUMNS('Section 2'!$C$13:M$13),0)))</f>
        <v/>
      </c>
      <c r="O476" s="130" t="str">
        <f>IF($M476=Lists!$K$4,IF(ISBLANK(VLOOKUP($B476,'Section 2'!$C$16:$N$514,COLUMNS('Section 2'!$C$13:N$13),0)),"",VLOOKUP($B476,'Section 2'!$C$16:$N$514,COLUMNS('Section 2'!$C$13:N$13),0)),"")</f>
        <v/>
      </c>
      <c r="P476" s="133"/>
      <c r="Q476" s="133"/>
      <c r="R476" s="133"/>
      <c r="S476" s="133"/>
      <c r="T476" s="133"/>
      <c r="U476" s="133"/>
      <c r="V476" s="133"/>
      <c r="W476" s="133"/>
      <c r="X476" s="133"/>
      <c r="Y476" s="133"/>
      <c r="Z476" s="133"/>
      <c r="AA476" s="133"/>
      <c r="AB476" s="133"/>
      <c r="AC476" s="133"/>
      <c r="AD476" s="133"/>
      <c r="AE476" s="133"/>
      <c r="AF476" s="133"/>
      <c r="AG476" s="133"/>
      <c r="AH476" s="133"/>
      <c r="AI476" s="133"/>
      <c r="AJ476" s="133"/>
      <c r="AK476" s="133"/>
      <c r="AL476" s="133"/>
      <c r="AM476" s="133"/>
      <c r="AN476" s="133"/>
      <c r="AO476" s="133"/>
      <c r="AP476" s="133"/>
      <c r="AQ476" s="133"/>
      <c r="AR476" s="133"/>
      <c r="AS476" s="133"/>
      <c r="AT476" s="133"/>
      <c r="AU476" s="133"/>
      <c r="AV476" s="133"/>
      <c r="AW476" s="133"/>
      <c r="AX476" s="133"/>
      <c r="AY476" s="133"/>
      <c r="AZ476" s="133"/>
      <c r="BA476" s="133"/>
      <c r="BB476" s="133"/>
      <c r="BC476" s="133"/>
      <c r="BD476" s="133"/>
      <c r="BE476" s="133"/>
      <c r="BF476" s="133"/>
      <c r="BG476" s="133"/>
      <c r="BH476" s="133"/>
      <c r="BI476" s="133"/>
      <c r="BJ476" s="133"/>
      <c r="BK476" s="133"/>
      <c r="BL476" s="133"/>
      <c r="BM476" s="133"/>
      <c r="BN476" s="133"/>
      <c r="BO476" s="133"/>
      <c r="BP476" s="133"/>
      <c r="BQ476" s="133"/>
      <c r="BR476" s="133"/>
      <c r="BS476" s="133"/>
      <c r="BT476" s="133"/>
      <c r="BU476" s="133"/>
      <c r="BV476" s="133"/>
      <c r="BW476" s="133"/>
      <c r="BX476" s="133"/>
      <c r="BY476" s="133"/>
      <c r="BZ476" s="133"/>
    </row>
    <row r="477" spans="1:78" s="53" customFormat="1" ht="12.75" customHeight="1" x14ac:dyDescent="0.25">
      <c r="A477" s="53" t="str">
        <f>IF(D477="","",ROWS($A$1:A477))</f>
        <v/>
      </c>
      <c r="B477" s="56">
        <v>476</v>
      </c>
      <c r="C477" s="129" t="str">
        <f t="shared" si="7"/>
        <v/>
      </c>
      <c r="D477" s="129" t="str">
        <f>IFERROR(VLOOKUP($B477,'Section 2'!$C$16:$N$514,COLUMNS('Section 2'!$C$13:C$13),0),"")</f>
        <v/>
      </c>
      <c r="E477" s="130" t="str">
        <f>IF($D477="","",IF(ISBLANK(VLOOKUP($B477,'Section 2'!$C$16:$N$514,COLUMNS('Section 2'!$C$13:D$13),0)),"",VLOOKUP($B477,'Section 2'!$C$16:$N$514,COLUMNS('Section 2'!$C$13:D$13),0)))</f>
        <v/>
      </c>
      <c r="F477" s="129" t="str">
        <f>IF($D477="","",IF(ISBLANK(VLOOKUP($B477,'Section 2'!$C$16:$N$514,COLUMNS('Section 2'!$C$13:E$13),0)),"",VLOOKUP($B477,'Section 2'!$C$16:$N$514,COLUMNS('Section 2'!$C$13:E$13),0)))</f>
        <v/>
      </c>
      <c r="G477" s="129" t="str">
        <f>IF($D477="","",IF(ISBLANK(VLOOKUP($B477,'Section 2'!$C$16:$N$514,COLUMNS('Section 2'!$C$13:F$13),0)),"",VLOOKUP($B477,'Section 2'!$C$16:$N$514,COLUMNS('Section 2'!$C$13:F$13),0)))</f>
        <v/>
      </c>
      <c r="H477" s="129" t="str">
        <f>IF($D477="","",IF(ISBLANK(VLOOKUP($B477,'Section 2'!$C$16:$N$514,COLUMNS('Section 2'!$C$13:G$13),0)),"",VLOOKUP($B477,'Section 2'!$C$16:$N$514,COLUMNS('Section 2'!$C$13:G$13),0)))</f>
        <v/>
      </c>
      <c r="I477" s="129" t="str">
        <f>IF($D477="","",IF(ISBLANK(VLOOKUP($B477,'Section 2'!$C$16:$N$514,COLUMNS('Section 2'!$C$13:H$13),0)),"",VLOOKUP($B477,'Section 2'!$C$16:$N$514,COLUMNS('Section 2'!$C$13:H$13),0)))</f>
        <v/>
      </c>
      <c r="J477" s="129" t="str">
        <f>IF($D477="","",IF(ISBLANK(VLOOKUP($B477,'Section 2'!$C$16:$N$514,COLUMNS('Section 2'!$C$13:I$13),0)),"",VLOOKUP($B477,'Section 2'!$C$16:$N$514,COLUMNS('Section 2'!$C$13:I$13),0)))</f>
        <v/>
      </c>
      <c r="K477" s="129" t="str">
        <f>IF($D477="","",IF(ISBLANK(VLOOKUP($B477,'Section 2'!$C$16:$N$514,COLUMNS('Section 2'!$C$13:J$13),0)),"",VLOOKUP($B477,'Section 2'!$C$16:$N$514,COLUMNS('Section 2'!$C$13:J$13),0)))</f>
        <v/>
      </c>
      <c r="L477" s="129" t="str">
        <f>IF($D477="","",IF(ISBLANK(VLOOKUP($B477,'Section 2'!$C$16:$N$514,COLUMNS('Section 2'!$C$13:K$13),0)),"",VLOOKUP($B477,'Section 2'!$C$16:$N$514,COLUMNS('Section 2'!$C$13:K$13),0)))</f>
        <v/>
      </c>
      <c r="M477" s="129" t="str">
        <f>IF($D477="","",IF(ISBLANK(VLOOKUP($B477,'Section 2'!$C$16:$N$514,COLUMNS('Section 2'!$C$13:L$13),0)),"",VLOOKUP($B477,'Section 2'!$C$16:$N$514,COLUMNS('Section 2'!$C$13:L$13),0)))</f>
        <v/>
      </c>
      <c r="N477" s="129" t="str">
        <f>IF($D477="","",IF(ISBLANK(VLOOKUP($B477,'Section 2'!$C$16:$N$514,COLUMNS('Section 2'!$C$13:M$13),0)),"",VLOOKUP($B477,'Section 2'!$C$16:$N$514,COLUMNS('Section 2'!$C$13:M$13),0)))</f>
        <v/>
      </c>
      <c r="O477" s="130" t="str">
        <f>IF($M477=Lists!$K$4,IF(ISBLANK(VLOOKUP($B477,'Section 2'!$C$16:$N$514,COLUMNS('Section 2'!$C$13:N$13),0)),"",VLOOKUP($B477,'Section 2'!$C$16:$N$514,COLUMNS('Section 2'!$C$13:N$13),0)),"")</f>
        <v/>
      </c>
      <c r="P477" s="133"/>
      <c r="Q477" s="133"/>
      <c r="R477" s="133"/>
      <c r="S477" s="133"/>
      <c r="T477" s="133"/>
      <c r="U477" s="133"/>
      <c r="V477" s="133"/>
      <c r="W477" s="133"/>
      <c r="X477" s="133"/>
      <c r="Y477" s="133"/>
      <c r="Z477" s="133"/>
      <c r="AA477" s="133"/>
      <c r="AB477" s="133"/>
      <c r="AC477" s="133"/>
      <c r="AD477" s="133"/>
      <c r="AE477" s="133"/>
      <c r="AF477" s="133"/>
      <c r="AG477" s="133"/>
      <c r="AH477" s="133"/>
      <c r="AI477" s="133"/>
      <c r="AJ477" s="133"/>
      <c r="AK477" s="133"/>
      <c r="AL477" s="133"/>
      <c r="AM477" s="133"/>
      <c r="AN477" s="133"/>
      <c r="AO477" s="133"/>
      <c r="AP477" s="133"/>
      <c r="AQ477" s="133"/>
      <c r="AR477" s="133"/>
      <c r="AS477" s="133"/>
      <c r="AT477" s="133"/>
      <c r="AU477" s="133"/>
      <c r="AV477" s="133"/>
      <c r="AW477" s="133"/>
      <c r="AX477" s="133"/>
      <c r="AY477" s="133"/>
      <c r="AZ477" s="133"/>
      <c r="BA477" s="133"/>
      <c r="BB477" s="133"/>
      <c r="BC477" s="133"/>
      <c r="BD477" s="133"/>
      <c r="BE477" s="133"/>
      <c r="BF477" s="133"/>
      <c r="BG477" s="133"/>
      <c r="BH477" s="133"/>
      <c r="BI477" s="133"/>
      <c r="BJ477" s="133"/>
      <c r="BK477" s="133"/>
      <c r="BL477" s="133"/>
      <c r="BM477" s="133"/>
      <c r="BN477" s="133"/>
      <c r="BO477" s="133"/>
      <c r="BP477" s="133"/>
      <c r="BQ477" s="133"/>
      <c r="BR477" s="133"/>
      <c r="BS477" s="133"/>
      <c r="BT477" s="133"/>
      <c r="BU477" s="133"/>
      <c r="BV477" s="133"/>
      <c r="BW477" s="133"/>
      <c r="BX477" s="133"/>
      <c r="BY477" s="133"/>
      <c r="BZ477" s="133"/>
    </row>
    <row r="478" spans="1:78" s="53" customFormat="1" ht="12.75" customHeight="1" x14ac:dyDescent="0.25">
      <c r="A478" s="53" t="str">
        <f>IF(D478="","",ROWS($A$1:A478))</f>
        <v/>
      </c>
      <c r="B478" s="56">
        <v>477</v>
      </c>
      <c r="C478" s="129" t="str">
        <f t="shared" si="7"/>
        <v/>
      </c>
      <c r="D478" s="129" t="str">
        <f>IFERROR(VLOOKUP($B478,'Section 2'!$C$16:$N$514,COLUMNS('Section 2'!$C$13:C$13),0),"")</f>
        <v/>
      </c>
      <c r="E478" s="130" t="str">
        <f>IF($D478="","",IF(ISBLANK(VLOOKUP($B478,'Section 2'!$C$16:$N$514,COLUMNS('Section 2'!$C$13:D$13),0)),"",VLOOKUP($B478,'Section 2'!$C$16:$N$514,COLUMNS('Section 2'!$C$13:D$13),0)))</f>
        <v/>
      </c>
      <c r="F478" s="129" t="str">
        <f>IF($D478="","",IF(ISBLANK(VLOOKUP($B478,'Section 2'!$C$16:$N$514,COLUMNS('Section 2'!$C$13:E$13),0)),"",VLOOKUP($B478,'Section 2'!$C$16:$N$514,COLUMNS('Section 2'!$C$13:E$13),0)))</f>
        <v/>
      </c>
      <c r="G478" s="129" t="str">
        <f>IF($D478="","",IF(ISBLANK(VLOOKUP($B478,'Section 2'!$C$16:$N$514,COLUMNS('Section 2'!$C$13:F$13),0)),"",VLOOKUP($B478,'Section 2'!$C$16:$N$514,COLUMNS('Section 2'!$C$13:F$13),0)))</f>
        <v/>
      </c>
      <c r="H478" s="129" t="str">
        <f>IF($D478="","",IF(ISBLANK(VLOOKUP($B478,'Section 2'!$C$16:$N$514,COLUMNS('Section 2'!$C$13:G$13),0)),"",VLOOKUP($B478,'Section 2'!$C$16:$N$514,COLUMNS('Section 2'!$C$13:G$13),0)))</f>
        <v/>
      </c>
      <c r="I478" s="129" t="str">
        <f>IF($D478="","",IF(ISBLANK(VLOOKUP($B478,'Section 2'!$C$16:$N$514,COLUMNS('Section 2'!$C$13:H$13),0)),"",VLOOKUP($B478,'Section 2'!$C$16:$N$514,COLUMNS('Section 2'!$C$13:H$13),0)))</f>
        <v/>
      </c>
      <c r="J478" s="129" t="str">
        <f>IF($D478="","",IF(ISBLANK(VLOOKUP($B478,'Section 2'!$C$16:$N$514,COLUMNS('Section 2'!$C$13:I$13),0)),"",VLOOKUP($B478,'Section 2'!$C$16:$N$514,COLUMNS('Section 2'!$C$13:I$13),0)))</f>
        <v/>
      </c>
      <c r="K478" s="129" t="str">
        <f>IF($D478="","",IF(ISBLANK(VLOOKUP($B478,'Section 2'!$C$16:$N$514,COLUMNS('Section 2'!$C$13:J$13),0)),"",VLOOKUP($B478,'Section 2'!$C$16:$N$514,COLUMNS('Section 2'!$C$13:J$13),0)))</f>
        <v/>
      </c>
      <c r="L478" s="129" t="str">
        <f>IF($D478="","",IF(ISBLANK(VLOOKUP($B478,'Section 2'!$C$16:$N$514,COLUMNS('Section 2'!$C$13:K$13),0)),"",VLOOKUP($B478,'Section 2'!$C$16:$N$514,COLUMNS('Section 2'!$C$13:K$13),0)))</f>
        <v/>
      </c>
      <c r="M478" s="129" t="str">
        <f>IF($D478="","",IF(ISBLANK(VLOOKUP($B478,'Section 2'!$C$16:$N$514,COLUMNS('Section 2'!$C$13:L$13),0)),"",VLOOKUP($B478,'Section 2'!$C$16:$N$514,COLUMNS('Section 2'!$C$13:L$13),0)))</f>
        <v/>
      </c>
      <c r="N478" s="129" t="str">
        <f>IF($D478="","",IF(ISBLANK(VLOOKUP($B478,'Section 2'!$C$16:$N$514,COLUMNS('Section 2'!$C$13:M$13),0)),"",VLOOKUP($B478,'Section 2'!$C$16:$N$514,COLUMNS('Section 2'!$C$13:M$13),0)))</f>
        <v/>
      </c>
      <c r="O478" s="130" t="str">
        <f>IF($M478=Lists!$K$4,IF(ISBLANK(VLOOKUP($B478,'Section 2'!$C$16:$N$514,COLUMNS('Section 2'!$C$13:N$13),0)),"",VLOOKUP($B478,'Section 2'!$C$16:$N$514,COLUMNS('Section 2'!$C$13:N$13),0)),"")</f>
        <v/>
      </c>
      <c r="P478" s="133"/>
      <c r="Q478" s="133"/>
      <c r="R478" s="133"/>
      <c r="S478" s="133"/>
      <c r="T478" s="133"/>
      <c r="U478" s="133"/>
      <c r="V478" s="133"/>
      <c r="W478" s="133"/>
      <c r="X478" s="133"/>
      <c r="Y478" s="133"/>
      <c r="Z478" s="133"/>
      <c r="AA478" s="133"/>
      <c r="AB478" s="133"/>
      <c r="AC478" s="133"/>
      <c r="AD478" s="133"/>
      <c r="AE478" s="133"/>
      <c r="AF478" s="133"/>
      <c r="AG478" s="133"/>
      <c r="AH478" s="133"/>
      <c r="AI478" s="133"/>
      <c r="AJ478" s="133"/>
      <c r="AK478" s="133"/>
      <c r="AL478" s="133"/>
      <c r="AM478" s="133"/>
      <c r="AN478" s="133"/>
      <c r="AO478" s="133"/>
      <c r="AP478" s="133"/>
      <c r="AQ478" s="133"/>
      <c r="AR478" s="133"/>
      <c r="AS478" s="133"/>
      <c r="AT478" s="133"/>
      <c r="AU478" s="133"/>
      <c r="AV478" s="133"/>
      <c r="AW478" s="133"/>
      <c r="AX478" s="133"/>
      <c r="AY478" s="133"/>
      <c r="AZ478" s="133"/>
      <c r="BA478" s="133"/>
      <c r="BB478" s="133"/>
      <c r="BC478" s="133"/>
      <c r="BD478" s="133"/>
      <c r="BE478" s="133"/>
      <c r="BF478" s="133"/>
      <c r="BG478" s="133"/>
      <c r="BH478" s="133"/>
      <c r="BI478" s="133"/>
      <c r="BJ478" s="133"/>
      <c r="BK478" s="133"/>
      <c r="BL478" s="133"/>
      <c r="BM478" s="133"/>
      <c r="BN478" s="133"/>
      <c r="BO478" s="133"/>
      <c r="BP478" s="133"/>
      <c r="BQ478" s="133"/>
      <c r="BR478" s="133"/>
      <c r="BS478" s="133"/>
      <c r="BT478" s="133"/>
      <c r="BU478" s="133"/>
      <c r="BV478" s="133"/>
      <c r="BW478" s="133"/>
      <c r="BX478" s="133"/>
      <c r="BY478" s="133"/>
      <c r="BZ478" s="133"/>
    </row>
    <row r="479" spans="1:78" s="53" customFormat="1" ht="12.75" customHeight="1" x14ac:dyDescent="0.25">
      <c r="A479" s="53" t="str">
        <f>IF(D479="","",ROWS($A$1:A479))</f>
        <v/>
      </c>
      <c r="B479" s="56">
        <v>478</v>
      </c>
      <c r="C479" s="129" t="str">
        <f t="shared" si="7"/>
        <v/>
      </c>
      <c r="D479" s="129" t="str">
        <f>IFERROR(VLOOKUP($B479,'Section 2'!$C$16:$N$514,COLUMNS('Section 2'!$C$13:C$13),0),"")</f>
        <v/>
      </c>
      <c r="E479" s="130" t="str">
        <f>IF($D479="","",IF(ISBLANK(VLOOKUP($B479,'Section 2'!$C$16:$N$514,COLUMNS('Section 2'!$C$13:D$13),0)),"",VLOOKUP($B479,'Section 2'!$C$16:$N$514,COLUMNS('Section 2'!$C$13:D$13),0)))</f>
        <v/>
      </c>
      <c r="F479" s="129" t="str">
        <f>IF($D479="","",IF(ISBLANK(VLOOKUP($B479,'Section 2'!$C$16:$N$514,COLUMNS('Section 2'!$C$13:E$13),0)),"",VLOOKUP($B479,'Section 2'!$C$16:$N$514,COLUMNS('Section 2'!$C$13:E$13),0)))</f>
        <v/>
      </c>
      <c r="G479" s="129" t="str">
        <f>IF($D479="","",IF(ISBLANK(VLOOKUP($B479,'Section 2'!$C$16:$N$514,COLUMNS('Section 2'!$C$13:F$13),0)),"",VLOOKUP($B479,'Section 2'!$C$16:$N$514,COLUMNS('Section 2'!$C$13:F$13),0)))</f>
        <v/>
      </c>
      <c r="H479" s="129" t="str">
        <f>IF($D479="","",IF(ISBLANK(VLOOKUP($B479,'Section 2'!$C$16:$N$514,COLUMNS('Section 2'!$C$13:G$13),0)),"",VLOOKUP($B479,'Section 2'!$C$16:$N$514,COLUMNS('Section 2'!$C$13:G$13),0)))</f>
        <v/>
      </c>
      <c r="I479" s="129" t="str">
        <f>IF($D479="","",IF(ISBLANK(VLOOKUP($B479,'Section 2'!$C$16:$N$514,COLUMNS('Section 2'!$C$13:H$13),0)),"",VLOOKUP($B479,'Section 2'!$C$16:$N$514,COLUMNS('Section 2'!$C$13:H$13),0)))</f>
        <v/>
      </c>
      <c r="J479" s="129" t="str">
        <f>IF($D479="","",IF(ISBLANK(VLOOKUP($B479,'Section 2'!$C$16:$N$514,COLUMNS('Section 2'!$C$13:I$13),0)),"",VLOOKUP($B479,'Section 2'!$C$16:$N$514,COLUMNS('Section 2'!$C$13:I$13),0)))</f>
        <v/>
      </c>
      <c r="K479" s="129" t="str">
        <f>IF($D479="","",IF(ISBLANK(VLOOKUP($B479,'Section 2'!$C$16:$N$514,COLUMNS('Section 2'!$C$13:J$13),0)),"",VLOOKUP($B479,'Section 2'!$C$16:$N$514,COLUMNS('Section 2'!$C$13:J$13),0)))</f>
        <v/>
      </c>
      <c r="L479" s="129" t="str">
        <f>IF($D479="","",IF(ISBLANK(VLOOKUP($B479,'Section 2'!$C$16:$N$514,COLUMNS('Section 2'!$C$13:K$13),0)),"",VLOOKUP($B479,'Section 2'!$C$16:$N$514,COLUMNS('Section 2'!$C$13:K$13),0)))</f>
        <v/>
      </c>
      <c r="M479" s="129" t="str">
        <f>IF($D479="","",IF(ISBLANK(VLOOKUP($B479,'Section 2'!$C$16:$N$514,COLUMNS('Section 2'!$C$13:L$13),0)),"",VLOOKUP($B479,'Section 2'!$C$16:$N$514,COLUMNS('Section 2'!$C$13:L$13),0)))</f>
        <v/>
      </c>
      <c r="N479" s="129" t="str">
        <f>IF($D479="","",IF(ISBLANK(VLOOKUP($B479,'Section 2'!$C$16:$N$514,COLUMNS('Section 2'!$C$13:M$13),0)),"",VLOOKUP($B479,'Section 2'!$C$16:$N$514,COLUMNS('Section 2'!$C$13:M$13),0)))</f>
        <v/>
      </c>
      <c r="O479" s="130" t="str">
        <f>IF($M479=Lists!$K$4,IF(ISBLANK(VLOOKUP($B479,'Section 2'!$C$16:$N$514,COLUMNS('Section 2'!$C$13:N$13),0)),"",VLOOKUP($B479,'Section 2'!$C$16:$N$514,COLUMNS('Section 2'!$C$13:N$13),0)),"")</f>
        <v/>
      </c>
      <c r="P479" s="133"/>
      <c r="Q479" s="133"/>
      <c r="R479" s="133"/>
      <c r="S479" s="133"/>
      <c r="T479" s="133"/>
      <c r="U479" s="133"/>
      <c r="V479" s="133"/>
      <c r="W479" s="133"/>
      <c r="X479" s="133"/>
      <c r="Y479" s="133"/>
      <c r="Z479" s="133"/>
      <c r="AA479" s="133"/>
      <c r="AB479" s="133"/>
      <c r="AC479" s="133"/>
      <c r="AD479" s="133"/>
      <c r="AE479" s="133"/>
      <c r="AF479" s="133"/>
      <c r="AG479" s="133"/>
      <c r="AH479" s="133"/>
      <c r="AI479" s="133"/>
      <c r="AJ479" s="133"/>
      <c r="AK479" s="133"/>
      <c r="AL479" s="133"/>
      <c r="AM479" s="133"/>
      <c r="AN479" s="133"/>
      <c r="AO479" s="133"/>
      <c r="AP479" s="133"/>
      <c r="AQ479" s="133"/>
      <c r="AR479" s="133"/>
      <c r="AS479" s="133"/>
      <c r="AT479" s="133"/>
      <c r="AU479" s="133"/>
      <c r="AV479" s="133"/>
      <c r="AW479" s="133"/>
      <c r="AX479" s="133"/>
      <c r="AY479" s="133"/>
      <c r="AZ479" s="133"/>
      <c r="BA479" s="133"/>
      <c r="BB479" s="133"/>
      <c r="BC479" s="133"/>
      <c r="BD479" s="133"/>
      <c r="BE479" s="133"/>
      <c r="BF479" s="133"/>
      <c r="BG479" s="133"/>
      <c r="BH479" s="133"/>
      <c r="BI479" s="133"/>
      <c r="BJ479" s="133"/>
      <c r="BK479" s="133"/>
      <c r="BL479" s="133"/>
      <c r="BM479" s="133"/>
      <c r="BN479" s="133"/>
      <c r="BO479" s="133"/>
      <c r="BP479" s="133"/>
      <c r="BQ479" s="133"/>
      <c r="BR479" s="133"/>
      <c r="BS479" s="133"/>
      <c r="BT479" s="133"/>
      <c r="BU479" s="133"/>
      <c r="BV479" s="133"/>
      <c r="BW479" s="133"/>
      <c r="BX479" s="133"/>
      <c r="BY479" s="133"/>
      <c r="BZ479" s="133"/>
    </row>
    <row r="480" spans="1:78" s="53" customFormat="1" ht="12.75" customHeight="1" x14ac:dyDescent="0.25">
      <c r="A480" s="53" t="str">
        <f>IF(D480="","",ROWS($A$1:A480))</f>
        <v/>
      </c>
      <c r="B480" s="56">
        <v>479</v>
      </c>
      <c r="C480" s="129" t="str">
        <f t="shared" si="7"/>
        <v/>
      </c>
      <c r="D480" s="129" t="str">
        <f>IFERROR(VLOOKUP($B480,'Section 2'!$C$16:$N$514,COLUMNS('Section 2'!$C$13:C$13),0),"")</f>
        <v/>
      </c>
      <c r="E480" s="130" t="str">
        <f>IF($D480="","",IF(ISBLANK(VLOOKUP($B480,'Section 2'!$C$16:$N$514,COLUMNS('Section 2'!$C$13:D$13),0)),"",VLOOKUP($B480,'Section 2'!$C$16:$N$514,COLUMNS('Section 2'!$C$13:D$13),0)))</f>
        <v/>
      </c>
      <c r="F480" s="129" t="str">
        <f>IF($D480="","",IF(ISBLANK(VLOOKUP($B480,'Section 2'!$C$16:$N$514,COLUMNS('Section 2'!$C$13:E$13),0)),"",VLOOKUP($B480,'Section 2'!$C$16:$N$514,COLUMNS('Section 2'!$C$13:E$13),0)))</f>
        <v/>
      </c>
      <c r="G480" s="129" t="str">
        <f>IF($D480="","",IF(ISBLANK(VLOOKUP($B480,'Section 2'!$C$16:$N$514,COLUMNS('Section 2'!$C$13:F$13),0)),"",VLOOKUP($B480,'Section 2'!$C$16:$N$514,COLUMNS('Section 2'!$C$13:F$13),0)))</f>
        <v/>
      </c>
      <c r="H480" s="129" t="str">
        <f>IF($D480="","",IF(ISBLANK(VLOOKUP($B480,'Section 2'!$C$16:$N$514,COLUMNS('Section 2'!$C$13:G$13),0)),"",VLOOKUP($B480,'Section 2'!$C$16:$N$514,COLUMNS('Section 2'!$C$13:G$13),0)))</f>
        <v/>
      </c>
      <c r="I480" s="129" t="str">
        <f>IF($D480="","",IF(ISBLANK(VLOOKUP($B480,'Section 2'!$C$16:$N$514,COLUMNS('Section 2'!$C$13:H$13),0)),"",VLOOKUP($B480,'Section 2'!$C$16:$N$514,COLUMNS('Section 2'!$C$13:H$13),0)))</f>
        <v/>
      </c>
      <c r="J480" s="129" t="str">
        <f>IF($D480="","",IF(ISBLANK(VLOOKUP($B480,'Section 2'!$C$16:$N$514,COLUMNS('Section 2'!$C$13:I$13),0)),"",VLOOKUP($B480,'Section 2'!$C$16:$N$514,COLUMNS('Section 2'!$C$13:I$13),0)))</f>
        <v/>
      </c>
      <c r="K480" s="129" t="str">
        <f>IF($D480="","",IF(ISBLANK(VLOOKUP($B480,'Section 2'!$C$16:$N$514,COLUMNS('Section 2'!$C$13:J$13),0)),"",VLOOKUP($B480,'Section 2'!$C$16:$N$514,COLUMNS('Section 2'!$C$13:J$13),0)))</f>
        <v/>
      </c>
      <c r="L480" s="129" t="str">
        <f>IF($D480="","",IF(ISBLANK(VLOOKUP($B480,'Section 2'!$C$16:$N$514,COLUMNS('Section 2'!$C$13:K$13),0)),"",VLOOKUP($B480,'Section 2'!$C$16:$N$514,COLUMNS('Section 2'!$C$13:K$13),0)))</f>
        <v/>
      </c>
      <c r="M480" s="129" t="str">
        <f>IF($D480="","",IF(ISBLANK(VLOOKUP($B480,'Section 2'!$C$16:$N$514,COLUMNS('Section 2'!$C$13:L$13),0)),"",VLOOKUP($B480,'Section 2'!$C$16:$N$514,COLUMNS('Section 2'!$C$13:L$13),0)))</f>
        <v/>
      </c>
      <c r="N480" s="129" t="str">
        <f>IF($D480="","",IF(ISBLANK(VLOOKUP($B480,'Section 2'!$C$16:$N$514,COLUMNS('Section 2'!$C$13:M$13),0)),"",VLOOKUP($B480,'Section 2'!$C$16:$N$514,COLUMNS('Section 2'!$C$13:M$13),0)))</f>
        <v/>
      </c>
      <c r="O480" s="130" t="str">
        <f>IF($M480=Lists!$K$4,IF(ISBLANK(VLOOKUP($B480,'Section 2'!$C$16:$N$514,COLUMNS('Section 2'!$C$13:N$13),0)),"",VLOOKUP($B480,'Section 2'!$C$16:$N$514,COLUMNS('Section 2'!$C$13:N$13),0)),"")</f>
        <v/>
      </c>
      <c r="P480" s="133"/>
      <c r="Q480" s="133"/>
      <c r="R480" s="133"/>
      <c r="S480" s="133"/>
      <c r="T480" s="133"/>
      <c r="U480" s="133"/>
      <c r="V480" s="133"/>
      <c r="W480" s="133"/>
      <c r="X480" s="133"/>
      <c r="Y480" s="133"/>
      <c r="Z480" s="133"/>
      <c r="AA480" s="133"/>
      <c r="AB480" s="133"/>
      <c r="AC480" s="133"/>
      <c r="AD480" s="133"/>
      <c r="AE480" s="133"/>
      <c r="AF480" s="133"/>
      <c r="AG480" s="133"/>
      <c r="AH480" s="133"/>
      <c r="AI480" s="133"/>
      <c r="AJ480" s="133"/>
      <c r="AK480" s="133"/>
      <c r="AL480" s="133"/>
      <c r="AM480" s="133"/>
      <c r="AN480" s="133"/>
      <c r="AO480" s="133"/>
      <c r="AP480" s="133"/>
      <c r="AQ480" s="133"/>
      <c r="AR480" s="133"/>
      <c r="AS480" s="133"/>
      <c r="AT480" s="133"/>
      <c r="AU480" s="133"/>
      <c r="AV480" s="133"/>
      <c r="AW480" s="133"/>
      <c r="AX480" s="133"/>
      <c r="AY480" s="133"/>
      <c r="AZ480" s="133"/>
      <c r="BA480" s="133"/>
      <c r="BB480" s="133"/>
      <c r="BC480" s="133"/>
      <c r="BD480" s="133"/>
      <c r="BE480" s="133"/>
      <c r="BF480" s="133"/>
      <c r="BG480" s="133"/>
      <c r="BH480" s="133"/>
      <c r="BI480" s="133"/>
      <c r="BJ480" s="133"/>
      <c r="BK480" s="133"/>
      <c r="BL480" s="133"/>
      <c r="BM480" s="133"/>
      <c r="BN480" s="133"/>
      <c r="BO480" s="133"/>
      <c r="BP480" s="133"/>
      <c r="BQ480" s="133"/>
      <c r="BR480" s="133"/>
      <c r="BS480" s="133"/>
      <c r="BT480" s="133"/>
      <c r="BU480" s="133"/>
      <c r="BV480" s="133"/>
      <c r="BW480" s="133"/>
      <c r="BX480" s="133"/>
      <c r="BY480" s="133"/>
      <c r="BZ480" s="133"/>
    </row>
    <row r="481" spans="1:78" s="53" customFormat="1" ht="12.75" customHeight="1" x14ac:dyDescent="0.25">
      <c r="A481" s="53" t="str">
        <f>IF(D481="","",ROWS($A$1:A481))</f>
        <v/>
      </c>
      <c r="B481" s="56">
        <v>480</v>
      </c>
      <c r="C481" s="129" t="str">
        <f t="shared" si="7"/>
        <v/>
      </c>
      <c r="D481" s="129" t="str">
        <f>IFERROR(VLOOKUP($B481,'Section 2'!$C$16:$N$514,COLUMNS('Section 2'!$C$13:C$13),0),"")</f>
        <v/>
      </c>
      <c r="E481" s="130" t="str">
        <f>IF($D481="","",IF(ISBLANK(VLOOKUP($B481,'Section 2'!$C$16:$N$514,COLUMNS('Section 2'!$C$13:D$13),0)),"",VLOOKUP($B481,'Section 2'!$C$16:$N$514,COLUMNS('Section 2'!$C$13:D$13),0)))</f>
        <v/>
      </c>
      <c r="F481" s="129" t="str">
        <f>IF($D481="","",IF(ISBLANK(VLOOKUP($B481,'Section 2'!$C$16:$N$514,COLUMNS('Section 2'!$C$13:E$13),0)),"",VLOOKUP($B481,'Section 2'!$C$16:$N$514,COLUMNS('Section 2'!$C$13:E$13),0)))</f>
        <v/>
      </c>
      <c r="G481" s="129" t="str">
        <f>IF($D481="","",IF(ISBLANK(VLOOKUP($B481,'Section 2'!$C$16:$N$514,COLUMNS('Section 2'!$C$13:F$13),0)),"",VLOOKUP($B481,'Section 2'!$C$16:$N$514,COLUMNS('Section 2'!$C$13:F$13),0)))</f>
        <v/>
      </c>
      <c r="H481" s="129" t="str">
        <f>IF($D481="","",IF(ISBLANK(VLOOKUP($B481,'Section 2'!$C$16:$N$514,COLUMNS('Section 2'!$C$13:G$13),0)),"",VLOOKUP($B481,'Section 2'!$C$16:$N$514,COLUMNS('Section 2'!$C$13:G$13),0)))</f>
        <v/>
      </c>
      <c r="I481" s="129" t="str">
        <f>IF($D481="","",IF(ISBLANK(VLOOKUP($B481,'Section 2'!$C$16:$N$514,COLUMNS('Section 2'!$C$13:H$13),0)),"",VLOOKUP($B481,'Section 2'!$C$16:$N$514,COLUMNS('Section 2'!$C$13:H$13),0)))</f>
        <v/>
      </c>
      <c r="J481" s="129" t="str">
        <f>IF($D481="","",IF(ISBLANK(VLOOKUP($B481,'Section 2'!$C$16:$N$514,COLUMNS('Section 2'!$C$13:I$13),0)),"",VLOOKUP($B481,'Section 2'!$C$16:$N$514,COLUMNS('Section 2'!$C$13:I$13),0)))</f>
        <v/>
      </c>
      <c r="K481" s="129" t="str">
        <f>IF($D481="","",IF(ISBLANK(VLOOKUP($B481,'Section 2'!$C$16:$N$514,COLUMNS('Section 2'!$C$13:J$13),0)),"",VLOOKUP($B481,'Section 2'!$C$16:$N$514,COLUMNS('Section 2'!$C$13:J$13),0)))</f>
        <v/>
      </c>
      <c r="L481" s="129" t="str">
        <f>IF($D481="","",IF(ISBLANK(VLOOKUP($B481,'Section 2'!$C$16:$N$514,COLUMNS('Section 2'!$C$13:K$13),0)),"",VLOOKUP($B481,'Section 2'!$C$16:$N$514,COLUMNS('Section 2'!$C$13:K$13),0)))</f>
        <v/>
      </c>
      <c r="M481" s="129" t="str">
        <f>IF($D481="","",IF(ISBLANK(VLOOKUP($B481,'Section 2'!$C$16:$N$514,COLUMNS('Section 2'!$C$13:L$13),0)),"",VLOOKUP($B481,'Section 2'!$C$16:$N$514,COLUMNS('Section 2'!$C$13:L$13),0)))</f>
        <v/>
      </c>
      <c r="N481" s="129" t="str">
        <f>IF($D481="","",IF(ISBLANK(VLOOKUP($B481,'Section 2'!$C$16:$N$514,COLUMNS('Section 2'!$C$13:M$13),0)),"",VLOOKUP($B481,'Section 2'!$C$16:$N$514,COLUMNS('Section 2'!$C$13:M$13),0)))</f>
        <v/>
      </c>
      <c r="O481" s="130" t="str">
        <f>IF($M481=Lists!$K$4,IF(ISBLANK(VLOOKUP($B481,'Section 2'!$C$16:$N$514,COLUMNS('Section 2'!$C$13:N$13),0)),"",VLOOKUP($B481,'Section 2'!$C$16:$N$514,COLUMNS('Section 2'!$C$13:N$13),0)),"")</f>
        <v/>
      </c>
      <c r="P481" s="133"/>
      <c r="Q481" s="133"/>
      <c r="R481" s="133"/>
      <c r="S481" s="133"/>
      <c r="T481" s="133"/>
      <c r="U481" s="133"/>
      <c r="V481" s="133"/>
      <c r="W481" s="133"/>
      <c r="X481" s="133"/>
      <c r="Y481" s="133"/>
      <c r="Z481" s="133"/>
      <c r="AA481" s="133"/>
      <c r="AB481" s="133"/>
      <c r="AC481" s="133"/>
      <c r="AD481" s="133"/>
      <c r="AE481" s="133"/>
      <c r="AF481" s="133"/>
      <c r="AG481" s="133"/>
      <c r="AH481" s="133"/>
      <c r="AI481" s="133"/>
      <c r="AJ481" s="133"/>
      <c r="AK481" s="133"/>
      <c r="AL481" s="133"/>
      <c r="AM481" s="133"/>
      <c r="AN481" s="133"/>
      <c r="AO481" s="133"/>
      <c r="AP481" s="133"/>
      <c r="AQ481" s="133"/>
      <c r="AR481" s="133"/>
      <c r="AS481" s="133"/>
      <c r="AT481" s="133"/>
      <c r="AU481" s="133"/>
      <c r="AV481" s="133"/>
      <c r="AW481" s="133"/>
      <c r="AX481" s="133"/>
      <c r="AY481" s="133"/>
      <c r="AZ481" s="133"/>
      <c r="BA481" s="133"/>
      <c r="BB481" s="133"/>
      <c r="BC481" s="133"/>
      <c r="BD481" s="133"/>
      <c r="BE481" s="133"/>
      <c r="BF481" s="133"/>
      <c r="BG481" s="133"/>
      <c r="BH481" s="133"/>
      <c r="BI481" s="133"/>
      <c r="BJ481" s="133"/>
      <c r="BK481" s="133"/>
      <c r="BL481" s="133"/>
      <c r="BM481" s="133"/>
      <c r="BN481" s="133"/>
      <c r="BO481" s="133"/>
      <c r="BP481" s="133"/>
      <c r="BQ481" s="133"/>
      <c r="BR481" s="133"/>
      <c r="BS481" s="133"/>
      <c r="BT481" s="133"/>
      <c r="BU481" s="133"/>
      <c r="BV481" s="133"/>
      <c r="BW481" s="133"/>
      <c r="BX481" s="133"/>
      <c r="BY481" s="133"/>
      <c r="BZ481" s="133"/>
    </row>
    <row r="482" spans="1:78" s="53" customFormat="1" ht="12.75" customHeight="1" x14ac:dyDescent="0.25">
      <c r="A482" s="53" t="str">
        <f>IF(D482="","",ROWS($A$1:A482))</f>
        <v/>
      </c>
      <c r="B482" s="56">
        <v>481</v>
      </c>
      <c r="C482" s="129" t="str">
        <f t="shared" si="7"/>
        <v/>
      </c>
      <c r="D482" s="129" t="str">
        <f>IFERROR(VLOOKUP($B482,'Section 2'!$C$16:$N$514,COLUMNS('Section 2'!$C$13:C$13),0),"")</f>
        <v/>
      </c>
      <c r="E482" s="130" t="str">
        <f>IF($D482="","",IF(ISBLANK(VLOOKUP($B482,'Section 2'!$C$16:$N$514,COLUMNS('Section 2'!$C$13:D$13),0)),"",VLOOKUP($B482,'Section 2'!$C$16:$N$514,COLUMNS('Section 2'!$C$13:D$13),0)))</f>
        <v/>
      </c>
      <c r="F482" s="129" t="str">
        <f>IF($D482="","",IF(ISBLANK(VLOOKUP($B482,'Section 2'!$C$16:$N$514,COLUMNS('Section 2'!$C$13:E$13),0)),"",VLOOKUP($B482,'Section 2'!$C$16:$N$514,COLUMNS('Section 2'!$C$13:E$13),0)))</f>
        <v/>
      </c>
      <c r="G482" s="129" t="str">
        <f>IF($D482="","",IF(ISBLANK(VLOOKUP($B482,'Section 2'!$C$16:$N$514,COLUMNS('Section 2'!$C$13:F$13),0)),"",VLOOKUP($B482,'Section 2'!$C$16:$N$514,COLUMNS('Section 2'!$C$13:F$13),0)))</f>
        <v/>
      </c>
      <c r="H482" s="129" t="str">
        <f>IF($D482="","",IF(ISBLANK(VLOOKUP($B482,'Section 2'!$C$16:$N$514,COLUMNS('Section 2'!$C$13:G$13),0)),"",VLOOKUP($B482,'Section 2'!$C$16:$N$514,COLUMNS('Section 2'!$C$13:G$13),0)))</f>
        <v/>
      </c>
      <c r="I482" s="129" t="str">
        <f>IF($D482="","",IF(ISBLANK(VLOOKUP($B482,'Section 2'!$C$16:$N$514,COLUMNS('Section 2'!$C$13:H$13),0)),"",VLOOKUP($B482,'Section 2'!$C$16:$N$514,COLUMNS('Section 2'!$C$13:H$13),0)))</f>
        <v/>
      </c>
      <c r="J482" s="129" t="str">
        <f>IF($D482="","",IF(ISBLANK(VLOOKUP($B482,'Section 2'!$C$16:$N$514,COLUMNS('Section 2'!$C$13:I$13),0)),"",VLOOKUP($B482,'Section 2'!$C$16:$N$514,COLUMNS('Section 2'!$C$13:I$13),0)))</f>
        <v/>
      </c>
      <c r="K482" s="129" t="str">
        <f>IF($D482="","",IF(ISBLANK(VLOOKUP($B482,'Section 2'!$C$16:$N$514,COLUMNS('Section 2'!$C$13:J$13),0)),"",VLOOKUP($B482,'Section 2'!$C$16:$N$514,COLUMNS('Section 2'!$C$13:J$13),0)))</f>
        <v/>
      </c>
      <c r="L482" s="129" t="str">
        <f>IF($D482="","",IF(ISBLANK(VLOOKUP($B482,'Section 2'!$C$16:$N$514,COLUMNS('Section 2'!$C$13:K$13),0)),"",VLOOKUP($B482,'Section 2'!$C$16:$N$514,COLUMNS('Section 2'!$C$13:K$13),0)))</f>
        <v/>
      </c>
      <c r="M482" s="129" t="str">
        <f>IF($D482="","",IF(ISBLANK(VLOOKUP($B482,'Section 2'!$C$16:$N$514,COLUMNS('Section 2'!$C$13:L$13),0)),"",VLOOKUP($B482,'Section 2'!$C$16:$N$514,COLUMNS('Section 2'!$C$13:L$13),0)))</f>
        <v/>
      </c>
      <c r="N482" s="129" t="str">
        <f>IF($D482="","",IF(ISBLANK(VLOOKUP($B482,'Section 2'!$C$16:$N$514,COLUMNS('Section 2'!$C$13:M$13),0)),"",VLOOKUP($B482,'Section 2'!$C$16:$N$514,COLUMNS('Section 2'!$C$13:M$13),0)))</f>
        <v/>
      </c>
      <c r="O482" s="130" t="str">
        <f>IF($M482=Lists!$K$4,IF(ISBLANK(VLOOKUP($B482,'Section 2'!$C$16:$N$514,COLUMNS('Section 2'!$C$13:N$13),0)),"",VLOOKUP($B482,'Section 2'!$C$16:$N$514,COLUMNS('Section 2'!$C$13:N$13),0)),"")</f>
        <v/>
      </c>
      <c r="P482" s="133"/>
      <c r="Q482" s="133"/>
      <c r="R482" s="133"/>
      <c r="S482" s="133"/>
      <c r="T482" s="133"/>
      <c r="U482" s="133"/>
      <c r="V482" s="133"/>
      <c r="W482" s="133"/>
      <c r="X482" s="133"/>
      <c r="Y482" s="133"/>
      <c r="Z482" s="133"/>
      <c r="AA482" s="133"/>
      <c r="AB482" s="133"/>
      <c r="AC482" s="133"/>
      <c r="AD482" s="133"/>
      <c r="AE482" s="133"/>
      <c r="AF482" s="133"/>
      <c r="AG482" s="133"/>
      <c r="AH482" s="133"/>
      <c r="AI482" s="133"/>
      <c r="AJ482" s="133"/>
      <c r="AK482" s="133"/>
      <c r="AL482" s="133"/>
      <c r="AM482" s="133"/>
      <c r="AN482" s="133"/>
      <c r="AO482" s="133"/>
      <c r="AP482" s="133"/>
      <c r="AQ482" s="133"/>
      <c r="AR482" s="133"/>
      <c r="AS482" s="133"/>
      <c r="AT482" s="133"/>
      <c r="AU482" s="133"/>
      <c r="AV482" s="133"/>
      <c r="AW482" s="133"/>
      <c r="AX482" s="133"/>
      <c r="AY482" s="133"/>
      <c r="AZ482" s="133"/>
      <c r="BA482" s="133"/>
      <c r="BB482" s="133"/>
      <c r="BC482" s="133"/>
      <c r="BD482" s="133"/>
      <c r="BE482" s="133"/>
      <c r="BF482" s="133"/>
      <c r="BG482" s="133"/>
      <c r="BH482" s="133"/>
      <c r="BI482" s="133"/>
      <c r="BJ482" s="133"/>
      <c r="BK482" s="133"/>
      <c r="BL482" s="133"/>
      <c r="BM482" s="133"/>
      <c r="BN482" s="133"/>
      <c r="BO482" s="133"/>
      <c r="BP482" s="133"/>
      <c r="BQ482" s="133"/>
      <c r="BR482" s="133"/>
      <c r="BS482" s="133"/>
      <c r="BT482" s="133"/>
      <c r="BU482" s="133"/>
      <c r="BV482" s="133"/>
      <c r="BW482" s="133"/>
      <c r="BX482" s="133"/>
      <c r="BY482" s="133"/>
      <c r="BZ482" s="133"/>
    </row>
    <row r="483" spans="1:78" s="53" customFormat="1" ht="12.75" customHeight="1" x14ac:dyDescent="0.25">
      <c r="A483" s="53" t="str">
        <f>IF(D483="","",ROWS($A$1:A483))</f>
        <v/>
      </c>
      <c r="B483" s="56">
        <v>482</v>
      </c>
      <c r="C483" s="129" t="str">
        <f t="shared" si="7"/>
        <v/>
      </c>
      <c r="D483" s="129" t="str">
        <f>IFERROR(VLOOKUP($B483,'Section 2'!$C$16:$N$514,COLUMNS('Section 2'!$C$13:C$13),0),"")</f>
        <v/>
      </c>
      <c r="E483" s="130" t="str">
        <f>IF($D483="","",IF(ISBLANK(VLOOKUP($B483,'Section 2'!$C$16:$N$514,COLUMNS('Section 2'!$C$13:D$13),0)),"",VLOOKUP($B483,'Section 2'!$C$16:$N$514,COLUMNS('Section 2'!$C$13:D$13),0)))</f>
        <v/>
      </c>
      <c r="F483" s="129" t="str">
        <f>IF($D483="","",IF(ISBLANK(VLOOKUP($B483,'Section 2'!$C$16:$N$514,COLUMNS('Section 2'!$C$13:E$13),0)),"",VLOOKUP($B483,'Section 2'!$C$16:$N$514,COLUMNS('Section 2'!$C$13:E$13),0)))</f>
        <v/>
      </c>
      <c r="G483" s="129" t="str">
        <f>IF($D483="","",IF(ISBLANK(VLOOKUP($B483,'Section 2'!$C$16:$N$514,COLUMNS('Section 2'!$C$13:F$13),0)),"",VLOOKUP($B483,'Section 2'!$C$16:$N$514,COLUMNS('Section 2'!$C$13:F$13),0)))</f>
        <v/>
      </c>
      <c r="H483" s="129" t="str">
        <f>IF($D483="","",IF(ISBLANK(VLOOKUP($B483,'Section 2'!$C$16:$N$514,COLUMNS('Section 2'!$C$13:G$13),0)),"",VLOOKUP($B483,'Section 2'!$C$16:$N$514,COLUMNS('Section 2'!$C$13:G$13),0)))</f>
        <v/>
      </c>
      <c r="I483" s="129" t="str">
        <f>IF($D483="","",IF(ISBLANK(VLOOKUP($B483,'Section 2'!$C$16:$N$514,COLUMNS('Section 2'!$C$13:H$13),0)),"",VLOOKUP($B483,'Section 2'!$C$16:$N$514,COLUMNS('Section 2'!$C$13:H$13),0)))</f>
        <v/>
      </c>
      <c r="J483" s="129" t="str">
        <f>IF($D483="","",IF(ISBLANK(VLOOKUP($B483,'Section 2'!$C$16:$N$514,COLUMNS('Section 2'!$C$13:I$13),0)),"",VLOOKUP($B483,'Section 2'!$C$16:$N$514,COLUMNS('Section 2'!$C$13:I$13),0)))</f>
        <v/>
      </c>
      <c r="K483" s="129" t="str">
        <f>IF($D483="","",IF(ISBLANK(VLOOKUP($B483,'Section 2'!$C$16:$N$514,COLUMNS('Section 2'!$C$13:J$13),0)),"",VLOOKUP($B483,'Section 2'!$C$16:$N$514,COLUMNS('Section 2'!$C$13:J$13),0)))</f>
        <v/>
      </c>
      <c r="L483" s="129" t="str">
        <f>IF($D483="","",IF(ISBLANK(VLOOKUP($B483,'Section 2'!$C$16:$N$514,COLUMNS('Section 2'!$C$13:K$13),0)),"",VLOOKUP($B483,'Section 2'!$C$16:$N$514,COLUMNS('Section 2'!$C$13:K$13),0)))</f>
        <v/>
      </c>
      <c r="M483" s="129" t="str">
        <f>IF($D483="","",IF(ISBLANK(VLOOKUP($B483,'Section 2'!$C$16:$N$514,COLUMNS('Section 2'!$C$13:L$13),0)),"",VLOOKUP($B483,'Section 2'!$C$16:$N$514,COLUMNS('Section 2'!$C$13:L$13),0)))</f>
        <v/>
      </c>
      <c r="N483" s="129" t="str">
        <f>IF($D483="","",IF(ISBLANK(VLOOKUP($B483,'Section 2'!$C$16:$N$514,COLUMNS('Section 2'!$C$13:M$13),0)),"",VLOOKUP($B483,'Section 2'!$C$16:$N$514,COLUMNS('Section 2'!$C$13:M$13),0)))</f>
        <v/>
      </c>
      <c r="O483" s="130" t="str">
        <f>IF($M483=Lists!$K$4,IF(ISBLANK(VLOOKUP($B483,'Section 2'!$C$16:$N$514,COLUMNS('Section 2'!$C$13:N$13),0)),"",VLOOKUP($B483,'Section 2'!$C$16:$N$514,COLUMNS('Section 2'!$C$13:N$13),0)),"")</f>
        <v/>
      </c>
      <c r="P483" s="133"/>
      <c r="Q483" s="133"/>
      <c r="R483" s="133"/>
      <c r="S483" s="133"/>
      <c r="T483" s="133"/>
      <c r="U483" s="133"/>
      <c r="V483" s="133"/>
      <c r="W483" s="133"/>
      <c r="X483" s="133"/>
      <c r="Y483" s="133"/>
      <c r="Z483" s="133"/>
      <c r="AA483" s="133"/>
      <c r="AB483" s="133"/>
      <c r="AC483" s="133"/>
      <c r="AD483" s="133"/>
      <c r="AE483" s="133"/>
      <c r="AF483" s="133"/>
      <c r="AG483" s="133"/>
      <c r="AH483" s="133"/>
      <c r="AI483" s="133"/>
      <c r="AJ483" s="133"/>
      <c r="AK483" s="133"/>
      <c r="AL483" s="133"/>
      <c r="AM483" s="133"/>
      <c r="AN483" s="133"/>
      <c r="AO483" s="133"/>
      <c r="AP483" s="133"/>
      <c r="AQ483" s="133"/>
      <c r="AR483" s="133"/>
      <c r="AS483" s="133"/>
      <c r="AT483" s="133"/>
      <c r="AU483" s="133"/>
      <c r="AV483" s="133"/>
      <c r="AW483" s="133"/>
      <c r="AX483" s="133"/>
      <c r="AY483" s="133"/>
      <c r="AZ483" s="133"/>
      <c r="BA483" s="133"/>
      <c r="BB483" s="133"/>
      <c r="BC483" s="133"/>
      <c r="BD483" s="133"/>
      <c r="BE483" s="133"/>
      <c r="BF483" s="133"/>
      <c r="BG483" s="133"/>
      <c r="BH483" s="133"/>
      <c r="BI483" s="133"/>
      <c r="BJ483" s="133"/>
      <c r="BK483" s="133"/>
      <c r="BL483" s="133"/>
      <c r="BM483" s="133"/>
      <c r="BN483" s="133"/>
      <c r="BO483" s="133"/>
      <c r="BP483" s="133"/>
      <c r="BQ483" s="133"/>
      <c r="BR483" s="133"/>
      <c r="BS483" s="133"/>
      <c r="BT483" s="133"/>
      <c r="BU483" s="133"/>
      <c r="BV483" s="133"/>
      <c r="BW483" s="133"/>
      <c r="BX483" s="133"/>
      <c r="BY483" s="133"/>
      <c r="BZ483" s="133"/>
    </row>
    <row r="484" spans="1:78" s="53" customFormat="1" ht="12.75" customHeight="1" x14ac:dyDescent="0.25">
      <c r="A484" s="53" t="str">
        <f>IF(D484="","",ROWS($A$1:A484))</f>
        <v/>
      </c>
      <c r="B484" s="56">
        <v>483</v>
      </c>
      <c r="C484" s="129" t="str">
        <f t="shared" si="7"/>
        <v/>
      </c>
      <c r="D484" s="129" t="str">
        <f>IFERROR(VLOOKUP($B484,'Section 2'!$C$16:$N$514,COLUMNS('Section 2'!$C$13:C$13),0),"")</f>
        <v/>
      </c>
      <c r="E484" s="130" t="str">
        <f>IF($D484="","",IF(ISBLANK(VLOOKUP($B484,'Section 2'!$C$16:$N$514,COLUMNS('Section 2'!$C$13:D$13),0)),"",VLOOKUP($B484,'Section 2'!$C$16:$N$514,COLUMNS('Section 2'!$C$13:D$13),0)))</f>
        <v/>
      </c>
      <c r="F484" s="129" t="str">
        <f>IF($D484="","",IF(ISBLANK(VLOOKUP($B484,'Section 2'!$C$16:$N$514,COLUMNS('Section 2'!$C$13:E$13),0)),"",VLOOKUP($B484,'Section 2'!$C$16:$N$514,COLUMNS('Section 2'!$C$13:E$13),0)))</f>
        <v/>
      </c>
      <c r="G484" s="129" t="str">
        <f>IF($D484="","",IF(ISBLANK(VLOOKUP($B484,'Section 2'!$C$16:$N$514,COLUMNS('Section 2'!$C$13:F$13),0)),"",VLOOKUP($B484,'Section 2'!$C$16:$N$514,COLUMNS('Section 2'!$C$13:F$13),0)))</f>
        <v/>
      </c>
      <c r="H484" s="129" t="str">
        <f>IF($D484="","",IF(ISBLANK(VLOOKUP($B484,'Section 2'!$C$16:$N$514,COLUMNS('Section 2'!$C$13:G$13),0)),"",VLOOKUP($B484,'Section 2'!$C$16:$N$514,COLUMNS('Section 2'!$C$13:G$13),0)))</f>
        <v/>
      </c>
      <c r="I484" s="129" t="str">
        <f>IF($D484="","",IF(ISBLANK(VLOOKUP($B484,'Section 2'!$C$16:$N$514,COLUMNS('Section 2'!$C$13:H$13),0)),"",VLOOKUP($B484,'Section 2'!$C$16:$N$514,COLUMNS('Section 2'!$C$13:H$13),0)))</f>
        <v/>
      </c>
      <c r="J484" s="129" t="str">
        <f>IF($D484="","",IF(ISBLANK(VLOOKUP($B484,'Section 2'!$C$16:$N$514,COLUMNS('Section 2'!$C$13:I$13),0)),"",VLOOKUP($B484,'Section 2'!$C$16:$N$514,COLUMNS('Section 2'!$C$13:I$13),0)))</f>
        <v/>
      </c>
      <c r="K484" s="129" t="str">
        <f>IF($D484="","",IF(ISBLANK(VLOOKUP($B484,'Section 2'!$C$16:$N$514,COLUMNS('Section 2'!$C$13:J$13),0)),"",VLOOKUP($B484,'Section 2'!$C$16:$N$514,COLUMNS('Section 2'!$C$13:J$13),0)))</f>
        <v/>
      </c>
      <c r="L484" s="129" t="str">
        <f>IF($D484="","",IF(ISBLANK(VLOOKUP($B484,'Section 2'!$C$16:$N$514,COLUMNS('Section 2'!$C$13:K$13),0)),"",VLOOKUP($B484,'Section 2'!$C$16:$N$514,COLUMNS('Section 2'!$C$13:K$13),0)))</f>
        <v/>
      </c>
      <c r="M484" s="129" t="str">
        <f>IF($D484="","",IF(ISBLANK(VLOOKUP($B484,'Section 2'!$C$16:$N$514,COLUMNS('Section 2'!$C$13:L$13),0)),"",VLOOKUP($B484,'Section 2'!$C$16:$N$514,COLUMNS('Section 2'!$C$13:L$13),0)))</f>
        <v/>
      </c>
      <c r="N484" s="129" t="str">
        <f>IF($D484="","",IF(ISBLANK(VLOOKUP($B484,'Section 2'!$C$16:$N$514,COLUMNS('Section 2'!$C$13:M$13),0)),"",VLOOKUP($B484,'Section 2'!$C$16:$N$514,COLUMNS('Section 2'!$C$13:M$13),0)))</f>
        <v/>
      </c>
      <c r="O484" s="130" t="str">
        <f>IF($M484=Lists!$K$4,IF(ISBLANK(VLOOKUP($B484,'Section 2'!$C$16:$N$514,COLUMNS('Section 2'!$C$13:N$13),0)),"",VLOOKUP($B484,'Section 2'!$C$16:$N$514,COLUMNS('Section 2'!$C$13:N$13),0)),"")</f>
        <v/>
      </c>
      <c r="P484" s="133"/>
      <c r="Q484" s="133"/>
      <c r="R484" s="133"/>
      <c r="S484" s="133"/>
      <c r="T484" s="133"/>
      <c r="U484" s="133"/>
      <c r="V484" s="133"/>
      <c r="W484" s="133"/>
      <c r="X484" s="133"/>
      <c r="Y484" s="133"/>
      <c r="Z484" s="133"/>
      <c r="AA484" s="133"/>
      <c r="AB484" s="133"/>
      <c r="AC484" s="133"/>
      <c r="AD484" s="133"/>
      <c r="AE484" s="133"/>
      <c r="AF484" s="133"/>
      <c r="AG484" s="133"/>
      <c r="AH484" s="133"/>
      <c r="AI484" s="133"/>
      <c r="AJ484" s="133"/>
      <c r="AK484" s="133"/>
      <c r="AL484" s="133"/>
      <c r="AM484" s="133"/>
      <c r="AN484" s="133"/>
      <c r="AO484" s="133"/>
      <c r="AP484" s="133"/>
      <c r="AQ484" s="133"/>
      <c r="AR484" s="133"/>
      <c r="AS484" s="133"/>
      <c r="AT484" s="133"/>
      <c r="AU484" s="133"/>
      <c r="AV484" s="133"/>
      <c r="AW484" s="133"/>
      <c r="AX484" s="133"/>
      <c r="AY484" s="133"/>
      <c r="AZ484" s="133"/>
      <c r="BA484" s="133"/>
      <c r="BB484" s="133"/>
      <c r="BC484" s="133"/>
      <c r="BD484" s="133"/>
      <c r="BE484" s="133"/>
      <c r="BF484" s="133"/>
      <c r="BG484" s="133"/>
      <c r="BH484" s="133"/>
      <c r="BI484" s="133"/>
      <c r="BJ484" s="133"/>
      <c r="BK484" s="133"/>
      <c r="BL484" s="133"/>
      <c r="BM484" s="133"/>
      <c r="BN484" s="133"/>
      <c r="BO484" s="133"/>
      <c r="BP484" s="133"/>
      <c r="BQ484" s="133"/>
      <c r="BR484" s="133"/>
      <c r="BS484" s="133"/>
      <c r="BT484" s="133"/>
      <c r="BU484" s="133"/>
      <c r="BV484" s="133"/>
      <c r="BW484" s="133"/>
      <c r="BX484" s="133"/>
      <c r="BY484" s="133"/>
      <c r="BZ484" s="133"/>
    </row>
    <row r="485" spans="1:78" s="53" customFormat="1" ht="12.75" customHeight="1" x14ac:dyDescent="0.25">
      <c r="A485" s="53" t="str">
        <f>IF(D485="","",ROWS($A$1:A485))</f>
        <v/>
      </c>
      <c r="B485" s="56">
        <v>484</v>
      </c>
      <c r="C485" s="129" t="str">
        <f t="shared" si="7"/>
        <v/>
      </c>
      <c r="D485" s="129" t="str">
        <f>IFERROR(VLOOKUP($B485,'Section 2'!$C$16:$N$514,COLUMNS('Section 2'!$C$13:C$13),0),"")</f>
        <v/>
      </c>
      <c r="E485" s="130" t="str">
        <f>IF($D485="","",IF(ISBLANK(VLOOKUP($B485,'Section 2'!$C$16:$N$514,COLUMNS('Section 2'!$C$13:D$13),0)),"",VLOOKUP($B485,'Section 2'!$C$16:$N$514,COLUMNS('Section 2'!$C$13:D$13),0)))</f>
        <v/>
      </c>
      <c r="F485" s="129" t="str">
        <f>IF($D485="","",IF(ISBLANK(VLOOKUP($B485,'Section 2'!$C$16:$N$514,COLUMNS('Section 2'!$C$13:E$13),0)),"",VLOOKUP($B485,'Section 2'!$C$16:$N$514,COLUMNS('Section 2'!$C$13:E$13),0)))</f>
        <v/>
      </c>
      <c r="G485" s="129" t="str">
        <f>IF($D485="","",IF(ISBLANK(VLOOKUP($B485,'Section 2'!$C$16:$N$514,COLUMNS('Section 2'!$C$13:F$13),0)),"",VLOOKUP($B485,'Section 2'!$C$16:$N$514,COLUMNS('Section 2'!$C$13:F$13),0)))</f>
        <v/>
      </c>
      <c r="H485" s="129" t="str">
        <f>IF($D485="","",IF(ISBLANK(VLOOKUP($B485,'Section 2'!$C$16:$N$514,COLUMNS('Section 2'!$C$13:G$13),0)),"",VLOOKUP($B485,'Section 2'!$C$16:$N$514,COLUMNS('Section 2'!$C$13:G$13),0)))</f>
        <v/>
      </c>
      <c r="I485" s="129" t="str">
        <f>IF($D485="","",IF(ISBLANK(VLOOKUP($B485,'Section 2'!$C$16:$N$514,COLUMNS('Section 2'!$C$13:H$13),0)),"",VLOOKUP($B485,'Section 2'!$C$16:$N$514,COLUMNS('Section 2'!$C$13:H$13),0)))</f>
        <v/>
      </c>
      <c r="J485" s="129" t="str">
        <f>IF($D485="","",IF(ISBLANK(VLOOKUP($B485,'Section 2'!$C$16:$N$514,COLUMNS('Section 2'!$C$13:I$13),0)),"",VLOOKUP($B485,'Section 2'!$C$16:$N$514,COLUMNS('Section 2'!$C$13:I$13),0)))</f>
        <v/>
      </c>
      <c r="K485" s="129" t="str">
        <f>IF($D485="","",IF(ISBLANK(VLOOKUP($B485,'Section 2'!$C$16:$N$514,COLUMNS('Section 2'!$C$13:J$13),0)),"",VLOOKUP($B485,'Section 2'!$C$16:$N$514,COLUMNS('Section 2'!$C$13:J$13),0)))</f>
        <v/>
      </c>
      <c r="L485" s="129" t="str">
        <f>IF($D485="","",IF(ISBLANK(VLOOKUP($B485,'Section 2'!$C$16:$N$514,COLUMNS('Section 2'!$C$13:K$13),0)),"",VLOOKUP($B485,'Section 2'!$C$16:$N$514,COLUMNS('Section 2'!$C$13:K$13),0)))</f>
        <v/>
      </c>
      <c r="M485" s="129" t="str">
        <f>IF($D485="","",IF(ISBLANK(VLOOKUP($B485,'Section 2'!$C$16:$N$514,COLUMNS('Section 2'!$C$13:L$13),0)),"",VLOOKUP($B485,'Section 2'!$C$16:$N$514,COLUMNS('Section 2'!$C$13:L$13),0)))</f>
        <v/>
      </c>
      <c r="N485" s="129" t="str">
        <f>IF($D485="","",IF(ISBLANK(VLOOKUP($B485,'Section 2'!$C$16:$N$514,COLUMNS('Section 2'!$C$13:M$13),0)),"",VLOOKUP($B485,'Section 2'!$C$16:$N$514,COLUMNS('Section 2'!$C$13:M$13),0)))</f>
        <v/>
      </c>
      <c r="O485" s="130" t="str">
        <f>IF($M485=Lists!$K$4,IF(ISBLANK(VLOOKUP($B485,'Section 2'!$C$16:$N$514,COLUMNS('Section 2'!$C$13:N$13),0)),"",VLOOKUP($B485,'Section 2'!$C$16:$N$514,COLUMNS('Section 2'!$C$13:N$13),0)),"")</f>
        <v/>
      </c>
      <c r="P485" s="133"/>
      <c r="Q485" s="133"/>
      <c r="R485" s="133"/>
      <c r="S485" s="133"/>
      <c r="T485" s="133"/>
      <c r="U485" s="133"/>
      <c r="V485" s="133"/>
      <c r="W485" s="133"/>
      <c r="X485" s="133"/>
      <c r="Y485" s="133"/>
      <c r="Z485" s="133"/>
      <c r="AA485" s="133"/>
      <c r="AB485" s="133"/>
      <c r="AC485" s="133"/>
      <c r="AD485" s="133"/>
      <c r="AE485" s="133"/>
      <c r="AF485" s="133"/>
      <c r="AG485" s="133"/>
      <c r="AH485" s="133"/>
      <c r="AI485" s="133"/>
      <c r="AJ485" s="133"/>
      <c r="AK485" s="133"/>
      <c r="AL485" s="133"/>
      <c r="AM485" s="133"/>
      <c r="AN485" s="133"/>
      <c r="AO485" s="133"/>
      <c r="AP485" s="133"/>
      <c r="AQ485" s="133"/>
      <c r="AR485" s="133"/>
      <c r="AS485" s="133"/>
      <c r="AT485" s="133"/>
      <c r="AU485" s="133"/>
      <c r="AV485" s="133"/>
      <c r="AW485" s="133"/>
      <c r="AX485" s="133"/>
      <c r="AY485" s="133"/>
      <c r="AZ485" s="133"/>
      <c r="BA485" s="133"/>
      <c r="BB485" s="133"/>
      <c r="BC485" s="133"/>
      <c r="BD485" s="133"/>
      <c r="BE485" s="133"/>
      <c r="BF485" s="133"/>
      <c r="BG485" s="133"/>
      <c r="BH485" s="133"/>
      <c r="BI485" s="133"/>
      <c r="BJ485" s="133"/>
      <c r="BK485" s="133"/>
      <c r="BL485" s="133"/>
      <c r="BM485" s="133"/>
      <c r="BN485" s="133"/>
      <c r="BO485" s="133"/>
      <c r="BP485" s="133"/>
      <c r="BQ485" s="133"/>
      <c r="BR485" s="133"/>
      <c r="BS485" s="133"/>
      <c r="BT485" s="133"/>
      <c r="BU485" s="133"/>
      <c r="BV485" s="133"/>
      <c r="BW485" s="133"/>
      <c r="BX485" s="133"/>
      <c r="BY485" s="133"/>
      <c r="BZ485" s="133"/>
    </row>
    <row r="486" spans="1:78" s="53" customFormat="1" ht="12.75" customHeight="1" x14ac:dyDescent="0.25">
      <c r="A486" s="53" t="str">
        <f>IF(D486="","",ROWS($A$1:A486))</f>
        <v/>
      </c>
      <c r="B486" s="56">
        <v>485</v>
      </c>
      <c r="C486" s="129" t="str">
        <f t="shared" si="7"/>
        <v/>
      </c>
      <c r="D486" s="129" t="str">
        <f>IFERROR(VLOOKUP($B486,'Section 2'!$C$16:$N$514,COLUMNS('Section 2'!$C$13:C$13),0),"")</f>
        <v/>
      </c>
      <c r="E486" s="130" t="str">
        <f>IF($D486="","",IF(ISBLANK(VLOOKUP($B486,'Section 2'!$C$16:$N$514,COLUMNS('Section 2'!$C$13:D$13),0)),"",VLOOKUP($B486,'Section 2'!$C$16:$N$514,COLUMNS('Section 2'!$C$13:D$13),0)))</f>
        <v/>
      </c>
      <c r="F486" s="129" t="str">
        <f>IF($D486="","",IF(ISBLANK(VLOOKUP($B486,'Section 2'!$C$16:$N$514,COLUMNS('Section 2'!$C$13:E$13),0)),"",VLOOKUP($B486,'Section 2'!$C$16:$N$514,COLUMNS('Section 2'!$C$13:E$13),0)))</f>
        <v/>
      </c>
      <c r="G486" s="129" t="str">
        <f>IF($D486="","",IF(ISBLANK(VLOOKUP($B486,'Section 2'!$C$16:$N$514,COLUMNS('Section 2'!$C$13:F$13),0)),"",VLOOKUP($B486,'Section 2'!$C$16:$N$514,COLUMNS('Section 2'!$C$13:F$13),0)))</f>
        <v/>
      </c>
      <c r="H486" s="129" t="str">
        <f>IF($D486="","",IF(ISBLANK(VLOOKUP($B486,'Section 2'!$C$16:$N$514,COLUMNS('Section 2'!$C$13:G$13),0)),"",VLOOKUP($B486,'Section 2'!$C$16:$N$514,COLUMNS('Section 2'!$C$13:G$13),0)))</f>
        <v/>
      </c>
      <c r="I486" s="129" t="str">
        <f>IF($D486="","",IF(ISBLANK(VLOOKUP($B486,'Section 2'!$C$16:$N$514,COLUMNS('Section 2'!$C$13:H$13),0)),"",VLOOKUP($B486,'Section 2'!$C$16:$N$514,COLUMNS('Section 2'!$C$13:H$13),0)))</f>
        <v/>
      </c>
      <c r="J486" s="129" t="str">
        <f>IF($D486="","",IF(ISBLANK(VLOOKUP($B486,'Section 2'!$C$16:$N$514,COLUMNS('Section 2'!$C$13:I$13),0)),"",VLOOKUP($B486,'Section 2'!$C$16:$N$514,COLUMNS('Section 2'!$C$13:I$13),0)))</f>
        <v/>
      </c>
      <c r="K486" s="129" t="str">
        <f>IF($D486="","",IF(ISBLANK(VLOOKUP($B486,'Section 2'!$C$16:$N$514,COLUMNS('Section 2'!$C$13:J$13),0)),"",VLOOKUP($B486,'Section 2'!$C$16:$N$514,COLUMNS('Section 2'!$C$13:J$13),0)))</f>
        <v/>
      </c>
      <c r="L486" s="129" t="str">
        <f>IF($D486="","",IF(ISBLANK(VLOOKUP($B486,'Section 2'!$C$16:$N$514,COLUMNS('Section 2'!$C$13:K$13),0)),"",VLOOKUP($B486,'Section 2'!$C$16:$N$514,COLUMNS('Section 2'!$C$13:K$13),0)))</f>
        <v/>
      </c>
      <c r="M486" s="129" t="str">
        <f>IF($D486="","",IF(ISBLANK(VLOOKUP($B486,'Section 2'!$C$16:$N$514,COLUMNS('Section 2'!$C$13:L$13),0)),"",VLOOKUP($B486,'Section 2'!$C$16:$N$514,COLUMNS('Section 2'!$C$13:L$13),0)))</f>
        <v/>
      </c>
      <c r="N486" s="129" t="str">
        <f>IF($D486="","",IF(ISBLANK(VLOOKUP($B486,'Section 2'!$C$16:$N$514,COLUMNS('Section 2'!$C$13:M$13),0)),"",VLOOKUP($B486,'Section 2'!$C$16:$N$514,COLUMNS('Section 2'!$C$13:M$13),0)))</f>
        <v/>
      </c>
      <c r="O486" s="130" t="str">
        <f>IF($M486=Lists!$K$4,IF(ISBLANK(VLOOKUP($B486,'Section 2'!$C$16:$N$514,COLUMNS('Section 2'!$C$13:N$13),0)),"",VLOOKUP($B486,'Section 2'!$C$16:$N$514,COLUMNS('Section 2'!$C$13:N$13),0)),"")</f>
        <v/>
      </c>
      <c r="P486" s="133"/>
      <c r="Q486" s="133"/>
      <c r="R486" s="133"/>
      <c r="S486" s="133"/>
      <c r="T486" s="133"/>
      <c r="U486" s="133"/>
      <c r="V486" s="133"/>
      <c r="W486" s="133"/>
      <c r="X486" s="133"/>
      <c r="Y486" s="133"/>
      <c r="Z486" s="133"/>
      <c r="AA486" s="133"/>
      <c r="AB486" s="133"/>
      <c r="AC486" s="133"/>
      <c r="AD486" s="133"/>
      <c r="AE486" s="133"/>
      <c r="AF486" s="133"/>
      <c r="AG486" s="133"/>
      <c r="AH486" s="133"/>
      <c r="AI486" s="133"/>
      <c r="AJ486" s="133"/>
      <c r="AK486" s="133"/>
      <c r="AL486" s="133"/>
      <c r="AM486" s="133"/>
      <c r="AN486" s="133"/>
      <c r="AO486" s="133"/>
      <c r="AP486" s="133"/>
      <c r="AQ486" s="133"/>
      <c r="AR486" s="133"/>
      <c r="AS486" s="133"/>
      <c r="AT486" s="133"/>
      <c r="AU486" s="133"/>
      <c r="AV486" s="133"/>
      <c r="AW486" s="133"/>
      <c r="AX486" s="133"/>
      <c r="AY486" s="133"/>
      <c r="AZ486" s="133"/>
      <c r="BA486" s="133"/>
      <c r="BB486" s="133"/>
      <c r="BC486" s="133"/>
      <c r="BD486" s="133"/>
      <c r="BE486" s="133"/>
      <c r="BF486" s="133"/>
      <c r="BG486" s="133"/>
      <c r="BH486" s="133"/>
      <c r="BI486" s="133"/>
      <c r="BJ486" s="133"/>
      <c r="BK486" s="133"/>
      <c r="BL486" s="133"/>
      <c r="BM486" s="133"/>
      <c r="BN486" s="133"/>
      <c r="BO486" s="133"/>
      <c r="BP486" s="133"/>
      <c r="BQ486" s="133"/>
      <c r="BR486" s="133"/>
      <c r="BS486" s="133"/>
      <c r="BT486" s="133"/>
      <c r="BU486" s="133"/>
      <c r="BV486" s="133"/>
      <c r="BW486" s="133"/>
      <c r="BX486" s="133"/>
      <c r="BY486" s="133"/>
      <c r="BZ486" s="133"/>
    </row>
    <row r="487" spans="1:78" s="53" customFormat="1" ht="12.75" customHeight="1" x14ac:dyDescent="0.25">
      <c r="A487" s="53" t="str">
        <f>IF(D487="","",ROWS($A$1:A487))</f>
        <v/>
      </c>
      <c r="B487" s="56">
        <v>486</v>
      </c>
      <c r="C487" s="129" t="str">
        <f t="shared" si="7"/>
        <v/>
      </c>
      <c r="D487" s="129" t="str">
        <f>IFERROR(VLOOKUP($B487,'Section 2'!$C$16:$N$514,COLUMNS('Section 2'!$C$13:C$13),0),"")</f>
        <v/>
      </c>
      <c r="E487" s="130" t="str">
        <f>IF($D487="","",IF(ISBLANK(VLOOKUP($B487,'Section 2'!$C$16:$N$514,COLUMNS('Section 2'!$C$13:D$13),0)),"",VLOOKUP($B487,'Section 2'!$C$16:$N$514,COLUMNS('Section 2'!$C$13:D$13),0)))</f>
        <v/>
      </c>
      <c r="F487" s="129" t="str">
        <f>IF($D487="","",IF(ISBLANK(VLOOKUP($B487,'Section 2'!$C$16:$N$514,COLUMNS('Section 2'!$C$13:E$13),0)),"",VLOOKUP($B487,'Section 2'!$C$16:$N$514,COLUMNS('Section 2'!$C$13:E$13),0)))</f>
        <v/>
      </c>
      <c r="G487" s="129" t="str">
        <f>IF($D487="","",IF(ISBLANK(VLOOKUP($B487,'Section 2'!$C$16:$N$514,COLUMNS('Section 2'!$C$13:F$13),0)),"",VLOOKUP($B487,'Section 2'!$C$16:$N$514,COLUMNS('Section 2'!$C$13:F$13),0)))</f>
        <v/>
      </c>
      <c r="H487" s="129" t="str">
        <f>IF($D487="","",IF(ISBLANK(VLOOKUP($B487,'Section 2'!$C$16:$N$514,COLUMNS('Section 2'!$C$13:G$13),0)),"",VLOOKUP($B487,'Section 2'!$C$16:$N$514,COLUMNS('Section 2'!$C$13:G$13),0)))</f>
        <v/>
      </c>
      <c r="I487" s="129" t="str">
        <f>IF($D487="","",IF(ISBLANK(VLOOKUP($B487,'Section 2'!$C$16:$N$514,COLUMNS('Section 2'!$C$13:H$13),0)),"",VLOOKUP($B487,'Section 2'!$C$16:$N$514,COLUMNS('Section 2'!$C$13:H$13),0)))</f>
        <v/>
      </c>
      <c r="J487" s="129" t="str">
        <f>IF($D487="","",IF(ISBLANK(VLOOKUP($B487,'Section 2'!$C$16:$N$514,COLUMNS('Section 2'!$C$13:I$13),0)),"",VLOOKUP($B487,'Section 2'!$C$16:$N$514,COLUMNS('Section 2'!$C$13:I$13),0)))</f>
        <v/>
      </c>
      <c r="K487" s="129" t="str">
        <f>IF($D487="","",IF(ISBLANK(VLOOKUP($B487,'Section 2'!$C$16:$N$514,COLUMNS('Section 2'!$C$13:J$13),0)),"",VLOOKUP($B487,'Section 2'!$C$16:$N$514,COLUMNS('Section 2'!$C$13:J$13),0)))</f>
        <v/>
      </c>
      <c r="L487" s="129" t="str">
        <f>IF($D487="","",IF(ISBLANK(VLOOKUP($B487,'Section 2'!$C$16:$N$514,COLUMNS('Section 2'!$C$13:K$13),0)),"",VLOOKUP($B487,'Section 2'!$C$16:$N$514,COLUMNS('Section 2'!$C$13:K$13),0)))</f>
        <v/>
      </c>
      <c r="M487" s="129" t="str">
        <f>IF($D487="","",IF(ISBLANK(VLOOKUP($B487,'Section 2'!$C$16:$N$514,COLUMNS('Section 2'!$C$13:L$13),0)),"",VLOOKUP($B487,'Section 2'!$C$16:$N$514,COLUMNS('Section 2'!$C$13:L$13),0)))</f>
        <v/>
      </c>
      <c r="N487" s="129" t="str">
        <f>IF($D487="","",IF(ISBLANK(VLOOKUP($B487,'Section 2'!$C$16:$N$514,COLUMNS('Section 2'!$C$13:M$13),0)),"",VLOOKUP($B487,'Section 2'!$C$16:$N$514,COLUMNS('Section 2'!$C$13:M$13),0)))</f>
        <v/>
      </c>
      <c r="O487" s="130" t="str">
        <f>IF($M487=Lists!$K$4,IF(ISBLANK(VLOOKUP($B487,'Section 2'!$C$16:$N$514,COLUMNS('Section 2'!$C$13:N$13),0)),"",VLOOKUP($B487,'Section 2'!$C$16:$N$514,COLUMNS('Section 2'!$C$13:N$13),0)),"")</f>
        <v/>
      </c>
      <c r="P487" s="133"/>
      <c r="Q487" s="133"/>
      <c r="R487" s="133"/>
      <c r="S487" s="133"/>
      <c r="T487" s="133"/>
      <c r="U487" s="133"/>
      <c r="V487" s="133"/>
      <c r="W487" s="133"/>
      <c r="X487" s="133"/>
      <c r="Y487" s="133"/>
      <c r="Z487" s="133"/>
      <c r="AA487" s="133"/>
      <c r="AB487" s="133"/>
      <c r="AC487" s="133"/>
      <c r="AD487" s="133"/>
      <c r="AE487" s="133"/>
      <c r="AF487" s="133"/>
      <c r="AG487" s="133"/>
      <c r="AH487" s="133"/>
      <c r="AI487" s="133"/>
      <c r="AJ487" s="133"/>
      <c r="AK487" s="133"/>
      <c r="AL487" s="133"/>
      <c r="AM487" s="133"/>
      <c r="AN487" s="133"/>
      <c r="AO487" s="133"/>
      <c r="AP487" s="133"/>
      <c r="AQ487" s="133"/>
      <c r="AR487" s="133"/>
      <c r="AS487" s="133"/>
      <c r="AT487" s="133"/>
      <c r="AU487" s="133"/>
      <c r="AV487" s="133"/>
      <c r="AW487" s="133"/>
      <c r="AX487" s="133"/>
      <c r="AY487" s="133"/>
      <c r="AZ487" s="133"/>
      <c r="BA487" s="133"/>
      <c r="BB487" s="133"/>
      <c r="BC487" s="133"/>
      <c r="BD487" s="133"/>
      <c r="BE487" s="133"/>
      <c r="BF487" s="133"/>
      <c r="BG487" s="133"/>
      <c r="BH487" s="133"/>
      <c r="BI487" s="133"/>
      <c r="BJ487" s="133"/>
      <c r="BK487" s="133"/>
      <c r="BL487" s="133"/>
      <c r="BM487" s="133"/>
      <c r="BN487" s="133"/>
      <c r="BO487" s="133"/>
      <c r="BP487" s="133"/>
      <c r="BQ487" s="133"/>
      <c r="BR487" s="133"/>
      <c r="BS487" s="133"/>
      <c r="BT487" s="133"/>
      <c r="BU487" s="133"/>
      <c r="BV487" s="133"/>
      <c r="BW487" s="133"/>
      <c r="BX487" s="133"/>
      <c r="BY487" s="133"/>
      <c r="BZ487" s="133"/>
    </row>
    <row r="488" spans="1:78" s="53" customFormat="1" ht="12.75" customHeight="1" x14ac:dyDescent="0.25">
      <c r="A488" s="53" t="str">
        <f>IF(D488="","",ROWS($A$1:A488))</f>
        <v/>
      </c>
      <c r="B488" s="56">
        <v>487</v>
      </c>
      <c r="C488" s="129" t="str">
        <f t="shared" si="7"/>
        <v/>
      </c>
      <c r="D488" s="129" t="str">
        <f>IFERROR(VLOOKUP($B488,'Section 2'!$C$16:$N$514,COLUMNS('Section 2'!$C$13:C$13),0),"")</f>
        <v/>
      </c>
      <c r="E488" s="130" t="str">
        <f>IF($D488="","",IF(ISBLANK(VLOOKUP($B488,'Section 2'!$C$16:$N$514,COLUMNS('Section 2'!$C$13:D$13),0)),"",VLOOKUP($B488,'Section 2'!$C$16:$N$514,COLUMNS('Section 2'!$C$13:D$13),0)))</f>
        <v/>
      </c>
      <c r="F488" s="129" t="str">
        <f>IF($D488="","",IF(ISBLANK(VLOOKUP($B488,'Section 2'!$C$16:$N$514,COLUMNS('Section 2'!$C$13:E$13),0)),"",VLOOKUP($B488,'Section 2'!$C$16:$N$514,COLUMNS('Section 2'!$C$13:E$13),0)))</f>
        <v/>
      </c>
      <c r="G488" s="129" t="str">
        <f>IF($D488="","",IF(ISBLANK(VLOOKUP($B488,'Section 2'!$C$16:$N$514,COLUMNS('Section 2'!$C$13:F$13),0)),"",VLOOKUP($B488,'Section 2'!$C$16:$N$514,COLUMNS('Section 2'!$C$13:F$13),0)))</f>
        <v/>
      </c>
      <c r="H488" s="129" t="str">
        <f>IF($D488="","",IF(ISBLANK(VLOOKUP($B488,'Section 2'!$C$16:$N$514,COLUMNS('Section 2'!$C$13:G$13),0)),"",VLOOKUP($B488,'Section 2'!$C$16:$N$514,COLUMNS('Section 2'!$C$13:G$13),0)))</f>
        <v/>
      </c>
      <c r="I488" s="129" t="str">
        <f>IF($D488="","",IF(ISBLANK(VLOOKUP($B488,'Section 2'!$C$16:$N$514,COLUMNS('Section 2'!$C$13:H$13),0)),"",VLOOKUP($B488,'Section 2'!$C$16:$N$514,COLUMNS('Section 2'!$C$13:H$13),0)))</f>
        <v/>
      </c>
      <c r="J488" s="129" t="str">
        <f>IF($D488="","",IF(ISBLANK(VLOOKUP($B488,'Section 2'!$C$16:$N$514,COLUMNS('Section 2'!$C$13:I$13),0)),"",VLOOKUP($B488,'Section 2'!$C$16:$N$514,COLUMNS('Section 2'!$C$13:I$13),0)))</f>
        <v/>
      </c>
      <c r="K488" s="129" t="str">
        <f>IF($D488="","",IF(ISBLANK(VLOOKUP($B488,'Section 2'!$C$16:$N$514,COLUMNS('Section 2'!$C$13:J$13),0)),"",VLOOKUP($B488,'Section 2'!$C$16:$N$514,COLUMNS('Section 2'!$C$13:J$13),0)))</f>
        <v/>
      </c>
      <c r="L488" s="129" t="str">
        <f>IF($D488="","",IF(ISBLANK(VLOOKUP($B488,'Section 2'!$C$16:$N$514,COLUMNS('Section 2'!$C$13:K$13),0)),"",VLOOKUP($B488,'Section 2'!$C$16:$N$514,COLUMNS('Section 2'!$C$13:K$13),0)))</f>
        <v/>
      </c>
      <c r="M488" s="129" t="str">
        <f>IF($D488="","",IF(ISBLANK(VLOOKUP($B488,'Section 2'!$C$16:$N$514,COLUMNS('Section 2'!$C$13:L$13),0)),"",VLOOKUP($B488,'Section 2'!$C$16:$N$514,COLUMNS('Section 2'!$C$13:L$13),0)))</f>
        <v/>
      </c>
      <c r="N488" s="129" t="str">
        <f>IF($D488="","",IF(ISBLANK(VLOOKUP($B488,'Section 2'!$C$16:$N$514,COLUMNS('Section 2'!$C$13:M$13),0)),"",VLOOKUP($B488,'Section 2'!$C$16:$N$514,COLUMNS('Section 2'!$C$13:M$13),0)))</f>
        <v/>
      </c>
      <c r="O488" s="130" t="str">
        <f>IF($M488=Lists!$K$4,IF(ISBLANK(VLOOKUP($B488,'Section 2'!$C$16:$N$514,COLUMNS('Section 2'!$C$13:N$13),0)),"",VLOOKUP($B488,'Section 2'!$C$16:$N$514,COLUMNS('Section 2'!$C$13:N$13),0)),"")</f>
        <v/>
      </c>
      <c r="P488" s="133"/>
      <c r="Q488" s="133"/>
      <c r="R488" s="133"/>
      <c r="S488" s="133"/>
      <c r="T488" s="133"/>
      <c r="U488" s="133"/>
      <c r="V488" s="133"/>
      <c r="W488" s="133"/>
      <c r="X488" s="133"/>
      <c r="Y488" s="133"/>
      <c r="Z488" s="133"/>
      <c r="AA488" s="133"/>
      <c r="AB488" s="133"/>
      <c r="AC488" s="133"/>
      <c r="AD488" s="133"/>
      <c r="AE488" s="133"/>
      <c r="AF488" s="133"/>
      <c r="AG488" s="133"/>
      <c r="AH488" s="133"/>
      <c r="AI488" s="133"/>
      <c r="AJ488" s="133"/>
      <c r="AK488" s="133"/>
      <c r="AL488" s="133"/>
      <c r="AM488" s="133"/>
      <c r="AN488" s="133"/>
      <c r="AO488" s="133"/>
      <c r="AP488" s="133"/>
      <c r="AQ488" s="133"/>
      <c r="AR488" s="133"/>
      <c r="AS488" s="133"/>
      <c r="AT488" s="133"/>
      <c r="AU488" s="133"/>
      <c r="AV488" s="133"/>
      <c r="AW488" s="133"/>
      <c r="AX488" s="133"/>
      <c r="AY488" s="133"/>
      <c r="AZ488" s="133"/>
      <c r="BA488" s="133"/>
      <c r="BB488" s="133"/>
      <c r="BC488" s="133"/>
      <c r="BD488" s="133"/>
      <c r="BE488" s="133"/>
      <c r="BF488" s="133"/>
      <c r="BG488" s="133"/>
      <c r="BH488" s="133"/>
      <c r="BI488" s="133"/>
      <c r="BJ488" s="133"/>
      <c r="BK488" s="133"/>
      <c r="BL488" s="133"/>
      <c r="BM488" s="133"/>
      <c r="BN488" s="133"/>
      <c r="BO488" s="133"/>
      <c r="BP488" s="133"/>
      <c r="BQ488" s="133"/>
      <c r="BR488" s="133"/>
      <c r="BS488" s="133"/>
      <c r="BT488" s="133"/>
      <c r="BU488" s="133"/>
      <c r="BV488" s="133"/>
      <c r="BW488" s="133"/>
      <c r="BX488" s="133"/>
      <c r="BY488" s="133"/>
      <c r="BZ488" s="133"/>
    </row>
    <row r="489" spans="1:78" s="53" customFormat="1" ht="12.75" customHeight="1" x14ac:dyDescent="0.25">
      <c r="A489" s="53" t="str">
        <f>IF(D489="","",ROWS($A$1:A489))</f>
        <v/>
      </c>
      <c r="B489" s="56">
        <v>488</v>
      </c>
      <c r="C489" s="129" t="str">
        <f t="shared" si="7"/>
        <v/>
      </c>
      <c r="D489" s="129" t="str">
        <f>IFERROR(VLOOKUP($B489,'Section 2'!$C$16:$N$514,COLUMNS('Section 2'!$C$13:C$13),0),"")</f>
        <v/>
      </c>
      <c r="E489" s="130" t="str">
        <f>IF($D489="","",IF(ISBLANK(VLOOKUP($B489,'Section 2'!$C$16:$N$514,COLUMNS('Section 2'!$C$13:D$13),0)),"",VLOOKUP($B489,'Section 2'!$C$16:$N$514,COLUMNS('Section 2'!$C$13:D$13),0)))</f>
        <v/>
      </c>
      <c r="F489" s="129" t="str">
        <f>IF($D489="","",IF(ISBLANK(VLOOKUP($B489,'Section 2'!$C$16:$N$514,COLUMNS('Section 2'!$C$13:E$13),0)),"",VLOOKUP($B489,'Section 2'!$C$16:$N$514,COLUMNS('Section 2'!$C$13:E$13),0)))</f>
        <v/>
      </c>
      <c r="G489" s="129" t="str">
        <f>IF($D489="","",IF(ISBLANK(VLOOKUP($B489,'Section 2'!$C$16:$N$514,COLUMNS('Section 2'!$C$13:F$13),0)),"",VLOOKUP($B489,'Section 2'!$C$16:$N$514,COLUMNS('Section 2'!$C$13:F$13),0)))</f>
        <v/>
      </c>
      <c r="H489" s="129" t="str">
        <f>IF($D489="","",IF(ISBLANK(VLOOKUP($B489,'Section 2'!$C$16:$N$514,COLUMNS('Section 2'!$C$13:G$13),0)),"",VLOOKUP($B489,'Section 2'!$C$16:$N$514,COLUMNS('Section 2'!$C$13:G$13),0)))</f>
        <v/>
      </c>
      <c r="I489" s="129" t="str">
        <f>IF($D489="","",IF(ISBLANK(VLOOKUP($B489,'Section 2'!$C$16:$N$514,COLUMNS('Section 2'!$C$13:H$13),0)),"",VLOOKUP($B489,'Section 2'!$C$16:$N$514,COLUMNS('Section 2'!$C$13:H$13),0)))</f>
        <v/>
      </c>
      <c r="J489" s="129" t="str">
        <f>IF($D489="","",IF(ISBLANK(VLOOKUP($B489,'Section 2'!$C$16:$N$514,COLUMNS('Section 2'!$C$13:I$13),0)),"",VLOOKUP($B489,'Section 2'!$C$16:$N$514,COLUMNS('Section 2'!$C$13:I$13),0)))</f>
        <v/>
      </c>
      <c r="K489" s="129" t="str">
        <f>IF($D489="","",IF(ISBLANK(VLOOKUP($B489,'Section 2'!$C$16:$N$514,COLUMNS('Section 2'!$C$13:J$13),0)),"",VLOOKUP($B489,'Section 2'!$C$16:$N$514,COLUMNS('Section 2'!$C$13:J$13),0)))</f>
        <v/>
      </c>
      <c r="L489" s="129" t="str">
        <f>IF($D489="","",IF(ISBLANK(VLOOKUP($B489,'Section 2'!$C$16:$N$514,COLUMNS('Section 2'!$C$13:K$13),0)),"",VLOOKUP($B489,'Section 2'!$C$16:$N$514,COLUMNS('Section 2'!$C$13:K$13),0)))</f>
        <v/>
      </c>
      <c r="M489" s="129" t="str">
        <f>IF($D489="","",IF(ISBLANK(VLOOKUP($B489,'Section 2'!$C$16:$N$514,COLUMNS('Section 2'!$C$13:L$13),0)),"",VLOOKUP($B489,'Section 2'!$C$16:$N$514,COLUMNS('Section 2'!$C$13:L$13),0)))</f>
        <v/>
      </c>
      <c r="N489" s="129" t="str">
        <f>IF($D489="","",IF(ISBLANK(VLOOKUP($B489,'Section 2'!$C$16:$N$514,COLUMNS('Section 2'!$C$13:M$13),0)),"",VLOOKUP($B489,'Section 2'!$C$16:$N$514,COLUMNS('Section 2'!$C$13:M$13),0)))</f>
        <v/>
      </c>
      <c r="O489" s="130" t="str">
        <f>IF($M489=Lists!$K$4,IF(ISBLANK(VLOOKUP($B489,'Section 2'!$C$16:$N$514,COLUMNS('Section 2'!$C$13:N$13),0)),"",VLOOKUP($B489,'Section 2'!$C$16:$N$514,COLUMNS('Section 2'!$C$13:N$13),0)),"")</f>
        <v/>
      </c>
      <c r="P489" s="133"/>
      <c r="Q489" s="133"/>
      <c r="R489" s="133"/>
      <c r="S489" s="133"/>
      <c r="T489" s="133"/>
      <c r="U489" s="133"/>
      <c r="V489" s="133"/>
      <c r="W489" s="133"/>
      <c r="X489" s="133"/>
      <c r="Y489" s="133"/>
      <c r="Z489" s="133"/>
      <c r="AA489" s="133"/>
      <c r="AB489" s="133"/>
      <c r="AC489" s="133"/>
      <c r="AD489" s="133"/>
      <c r="AE489" s="133"/>
      <c r="AF489" s="133"/>
      <c r="AG489" s="133"/>
      <c r="AH489" s="133"/>
      <c r="AI489" s="133"/>
      <c r="AJ489" s="133"/>
      <c r="AK489" s="133"/>
      <c r="AL489" s="133"/>
      <c r="AM489" s="133"/>
      <c r="AN489" s="133"/>
      <c r="AO489" s="133"/>
      <c r="AP489" s="133"/>
      <c r="AQ489" s="133"/>
      <c r="AR489" s="133"/>
      <c r="AS489" s="133"/>
      <c r="AT489" s="133"/>
      <c r="AU489" s="133"/>
      <c r="AV489" s="133"/>
      <c r="AW489" s="133"/>
      <c r="AX489" s="133"/>
      <c r="AY489" s="133"/>
      <c r="AZ489" s="133"/>
      <c r="BA489" s="133"/>
      <c r="BB489" s="133"/>
      <c r="BC489" s="133"/>
      <c r="BD489" s="133"/>
      <c r="BE489" s="133"/>
      <c r="BF489" s="133"/>
      <c r="BG489" s="133"/>
      <c r="BH489" s="133"/>
      <c r="BI489" s="133"/>
      <c r="BJ489" s="133"/>
      <c r="BK489" s="133"/>
      <c r="BL489" s="133"/>
      <c r="BM489" s="133"/>
      <c r="BN489" s="133"/>
      <c r="BO489" s="133"/>
      <c r="BP489" s="133"/>
      <c r="BQ489" s="133"/>
      <c r="BR489" s="133"/>
      <c r="BS489" s="133"/>
      <c r="BT489" s="133"/>
      <c r="BU489" s="133"/>
      <c r="BV489" s="133"/>
      <c r="BW489" s="133"/>
      <c r="BX489" s="133"/>
      <c r="BY489" s="133"/>
      <c r="BZ489" s="133"/>
    </row>
    <row r="490" spans="1:78" s="53" customFormat="1" ht="12.75" customHeight="1" x14ac:dyDescent="0.25">
      <c r="A490" s="53" t="str">
        <f>IF(D490="","",ROWS($A$1:A490))</f>
        <v/>
      </c>
      <c r="B490" s="56">
        <v>489</v>
      </c>
      <c r="C490" s="129" t="str">
        <f t="shared" si="7"/>
        <v/>
      </c>
      <c r="D490" s="129" t="str">
        <f>IFERROR(VLOOKUP($B490,'Section 2'!$C$16:$N$514,COLUMNS('Section 2'!$C$13:C$13),0),"")</f>
        <v/>
      </c>
      <c r="E490" s="130" t="str">
        <f>IF($D490="","",IF(ISBLANK(VLOOKUP($B490,'Section 2'!$C$16:$N$514,COLUMNS('Section 2'!$C$13:D$13),0)),"",VLOOKUP($B490,'Section 2'!$C$16:$N$514,COLUMNS('Section 2'!$C$13:D$13),0)))</f>
        <v/>
      </c>
      <c r="F490" s="129" t="str">
        <f>IF($D490="","",IF(ISBLANK(VLOOKUP($B490,'Section 2'!$C$16:$N$514,COLUMNS('Section 2'!$C$13:E$13),0)),"",VLOOKUP($B490,'Section 2'!$C$16:$N$514,COLUMNS('Section 2'!$C$13:E$13),0)))</f>
        <v/>
      </c>
      <c r="G490" s="129" t="str">
        <f>IF($D490="","",IF(ISBLANK(VLOOKUP($B490,'Section 2'!$C$16:$N$514,COLUMNS('Section 2'!$C$13:F$13),0)),"",VLOOKUP($B490,'Section 2'!$C$16:$N$514,COLUMNS('Section 2'!$C$13:F$13),0)))</f>
        <v/>
      </c>
      <c r="H490" s="129" t="str">
        <f>IF($D490="","",IF(ISBLANK(VLOOKUP($B490,'Section 2'!$C$16:$N$514,COLUMNS('Section 2'!$C$13:G$13),0)),"",VLOOKUP($B490,'Section 2'!$C$16:$N$514,COLUMNS('Section 2'!$C$13:G$13),0)))</f>
        <v/>
      </c>
      <c r="I490" s="129" t="str">
        <f>IF($D490="","",IF(ISBLANK(VLOOKUP($B490,'Section 2'!$C$16:$N$514,COLUMNS('Section 2'!$C$13:H$13),0)),"",VLOOKUP($B490,'Section 2'!$C$16:$N$514,COLUMNS('Section 2'!$C$13:H$13),0)))</f>
        <v/>
      </c>
      <c r="J490" s="129" t="str">
        <f>IF($D490="","",IF(ISBLANK(VLOOKUP($B490,'Section 2'!$C$16:$N$514,COLUMNS('Section 2'!$C$13:I$13),0)),"",VLOOKUP($B490,'Section 2'!$C$16:$N$514,COLUMNS('Section 2'!$C$13:I$13),0)))</f>
        <v/>
      </c>
      <c r="K490" s="129" t="str">
        <f>IF($D490="","",IF(ISBLANK(VLOOKUP($B490,'Section 2'!$C$16:$N$514,COLUMNS('Section 2'!$C$13:J$13),0)),"",VLOOKUP($B490,'Section 2'!$C$16:$N$514,COLUMNS('Section 2'!$C$13:J$13),0)))</f>
        <v/>
      </c>
      <c r="L490" s="129" t="str">
        <f>IF($D490="","",IF(ISBLANK(VLOOKUP($B490,'Section 2'!$C$16:$N$514,COLUMNS('Section 2'!$C$13:K$13),0)),"",VLOOKUP($B490,'Section 2'!$C$16:$N$514,COLUMNS('Section 2'!$C$13:K$13),0)))</f>
        <v/>
      </c>
      <c r="M490" s="129" t="str">
        <f>IF($D490="","",IF(ISBLANK(VLOOKUP($B490,'Section 2'!$C$16:$N$514,COLUMNS('Section 2'!$C$13:L$13),0)),"",VLOOKUP($B490,'Section 2'!$C$16:$N$514,COLUMNS('Section 2'!$C$13:L$13),0)))</f>
        <v/>
      </c>
      <c r="N490" s="129" t="str">
        <f>IF($D490="","",IF(ISBLANK(VLOOKUP($B490,'Section 2'!$C$16:$N$514,COLUMNS('Section 2'!$C$13:M$13),0)),"",VLOOKUP($B490,'Section 2'!$C$16:$N$514,COLUMNS('Section 2'!$C$13:M$13),0)))</f>
        <v/>
      </c>
      <c r="O490" s="130" t="str">
        <f>IF($M490=Lists!$K$4,IF(ISBLANK(VLOOKUP($B490,'Section 2'!$C$16:$N$514,COLUMNS('Section 2'!$C$13:N$13),0)),"",VLOOKUP($B490,'Section 2'!$C$16:$N$514,COLUMNS('Section 2'!$C$13:N$13),0)),"")</f>
        <v/>
      </c>
      <c r="P490" s="133"/>
      <c r="Q490" s="133"/>
      <c r="R490" s="133"/>
      <c r="S490" s="133"/>
      <c r="T490" s="133"/>
      <c r="U490" s="133"/>
      <c r="V490" s="133"/>
      <c r="W490" s="133"/>
      <c r="X490" s="133"/>
      <c r="Y490" s="133"/>
      <c r="Z490" s="133"/>
      <c r="AA490" s="133"/>
      <c r="AB490" s="133"/>
      <c r="AC490" s="133"/>
      <c r="AD490" s="133"/>
      <c r="AE490" s="133"/>
      <c r="AF490" s="133"/>
      <c r="AG490" s="133"/>
      <c r="AH490" s="133"/>
      <c r="AI490" s="133"/>
      <c r="AJ490" s="133"/>
      <c r="AK490" s="133"/>
      <c r="AL490" s="133"/>
      <c r="AM490" s="133"/>
      <c r="AN490" s="133"/>
      <c r="AO490" s="133"/>
      <c r="AP490" s="133"/>
      <c r="AQ490" s="133"/>
      <c r="AR490" s="133"/>
      <c r="AS490" s="133"/>
      <c r="AT490" s="133"/>
      <c r="AU490" s="133"/>
      <c r="AV490" s="133"/>
      <c r="AW490" s="133"/>
      <c r="AX490" s="133"/>
      <c r="AY490" s="133"/>
      <c r="AZ490" s="133"/>
      <c r="BA490" s="133"/>
      <c r="BB490" s="133"/>
      <c r="BC490" s="133"/>
      <c r="BD490" s="133"/>
      <c r="BE490" s="133"/>
      <c r="BF490" s="133"/>
      <c r="BG490" s="133"/>
      <c r="BH490" s="133"/>
      <c r="BI490" s="133"/>
      <c r="BJ490" s="133"/>
      <c r="BK490" s="133"/>
      <c r="BL490" s="133"/>
      <c r="BM490" s="133"/>
      <c r="BN490" s="133"/>
      <c r="BO490" s="133"/>
      <c r="BP490" s="133"/>
      <c r="BQ490" s="133"/>
      <c r="BR490" s="133"/>
      <c r="BS490" s="133"/>
      <c r="BT490" s="133"/>
      <c r="BU490" s="133"/>
      <c r="BV490" s="133"/>
      <c r="BW490" s="133"/>
      <c r="BX490" s="133"/>
      <c r="BY490" s="133"/>
      <c r="BZ490" s="133"/>
    </row>
    <row r="491" spans="1:78" s="53" customFormat="1" ht="12.75" customHeight="1" x14ac:dyDescent="0.25">
      <c r="A491" s="53" t="str">
        <f>IF(D491="","",ROWS($A$1:A491))</f>
        <v/>
      </c>
      <c r="B491" s="56">
        <v>490</v>
      </c>
      <c r="C491" s="129" t="str">
        <f t="shared" si="7"/>
        <v/>
      </c>
      <c r="D491" s="129" t="str">
        <f>IFERROR(VLOOKUP($B491,'Section 2'!$C$16:$N$514,COLUMNS('Section 2'!$C$13:C$13),0),"")</f>
        <v/>
      </c>
      <c r="E491" s="130" t="str">
        <f>IF($D491="","",IF(ISBLANK(VLOOKUP($B491,'Section 2'!$C$16:$N$514,COLUMNS('Section 2'!$C$13:D$13),0)),"",VLOOKUP($B491,'Section 2'!$C$16:$N$514,COLUMNS('Section 2'!$C$13:D$13),0)))</f>
        <v/>
      </c>
      <c r="F491" s="129" t="str">
        <f>IF($D491="","",IF(ISBLANK(VLOOKUP($B491,'Section 2'!$C$16:$N$514,COLUMNS('Section 2'!$C$13:E$13),0)),"",VLOOKUP($B491,'Section 2'!$C$16:$N$514,COLUMNS('Section 2'!$C$13:E$13),0)))</f>
        <v/>
      </c>
      <c r="G491" s="129" t="str">
        <f>IF($D491="","",IF(ISBLANK(VLOOKUP($B491,'Section 2'!$C$16:$N$514,COLUMNS('Section 2'!$C$13:F$13),0)),"",VLOOKUP($B491,'Section 2'!$C$16:$N$514,COLUMNS('Section 2'!$C$13:F$13),0)))</f>
        <v/>
      </c>
      <c r="H491" s="129" t="str">
        <f>IF($D491="","",IF(ISBLANK(VLOOKUP($B491,'Section 2'!$C$16:$N$514,COLUMNS('Section 2'!$C$13:G$13),0)),"",VLOOKUP($B491,'Section 2'!$C$16:$N$514,COLUMNS('Section 2'!$C$13:G$13),0)))</f>
        <v/>
      </c>
      <c r="I491" s="129" t="str">
        <f>IF($D491="","",IF(ISBLANK(VLOOKUP($B491,'Section 2'!$C$16:$N$514,COLUMNS('Section 2'!$C$13:H$13),0)),"",VLOOKUP($B491,'Section 2'!$C$16:$N$514,COLUMNS('Section 2'!$C$13:H$13),0)))</f>
        <v/>
      </c>
      <c r="J491" s="129" t="str">
        <f>IF($D491="","",IF(ISBLANK(VLOOKUP($B491,'Section 2'!$C$16:$N$514,COLUMNS('Section 2'!$C$13:I$13),0)),"",VLOOKUP($B491,'Section 2'!$C$16:$N$514,COLUMNS('Section 2'!$C$13:I$13),0)))</f>
        <v/>
      </c>
      <c r="K491" s="129" t="str">
        <f>IF($D491="","",IF(ISBLANK(VLOOKUP($B491,'Section 2'!$C$16:$N$514,COLUMNS('Section 2'!$C$13:J$13),0)),"",VLOOKUP($B491,'Section 2'!$C$16:$N$514,COLUMNS('Section 2'!$C$13:J$13),0)))</f>
        <v/>
      </c>
      <c r="L491" s="129" t="str">
        <f>IF($D491="","",IF(ISBLANK(VLOOKUP($B491,'Section 2'!$C$16:$N$514,COLUMNS('Section 2'!$C$13:K$13),0)),"",VLOOKUP($B491,'Section 2'!$C$16:$N$514,COLUMNS('Section 2'!$C$13:K$13),0)))</f>
        <v/>
      </c>
      <c r="M491" s="129" t="str">
        <f>IF($D491="","",IF(ISBLANK(VLOOKUP($B491,'Section 2'!$C$16:$N$514,COLUMNS('Section 2'!$C$13:L$13),0)),"",VLOOKUP($B491,'Section 2'!$C$16:$N$514,COLUMNS('Section 2'!$C$13:L$13),0)))</f>
        <v/>
      </c>
      <c r="N491" s="129" t="str">
        <f>IF($D491="","",IF(ISBLANK(VLOOKUP($B491,'Section 2'!$C$16:$N$514,COLUMNS('Section 2'!$C$13:M$13),0)),"",VLOOKUP($B491,'Section 2'!$C$16:$N$514,COLUMNS('Section 2'!$C$13:M$13),0)))</f>
        <v/>
      </c>
      <c r="O491" s="130" t="str">
        <f>IF($M491=Lists!$K$4,IF(ISBLANK(VLOOKUP($B491,'Section 2'!$C$16:$N$514,COLUMNS('Section 2'!$C$13:N$13),0)),"",VLOOKUP($B491,'Section 2'!$C$16:$N$514,COLUMNS('Section 2'!$C$13:N$13),0)),"")</f>
        <v/>
      </c>
      <c r="P491" s="133"/>
      <c r="Q491" s="133"/>
      <c r="R491" s="133"/>
      <c r="S491" s="133"/>
      <c r="T491" s="133"/>
      <c r="U491" s="133"/>
      <c r="V491" s="133"/>
      <c r="W491" s="133"/>
      <c r="X491" s="133"/>
      <c r="Y491" s="133"/>
      <c r="Z491" s="133"/>
      <c r="AA491" s="133"/>
      <c r="AB491" s="133"/>
      <c r="AC491" s="133"/>
      <c r="AD491" s="133"/>
      <c r="AE491" s="133"/>
      <c r="AF491" s="133"/>
      <c r="AG491" s="133"/>
      <c r="AH491" s="133"/>
      <c r="AI491" s="133"/>
      <c r="AJ491" s="133"/>
      <c r="AK491" s="133"/>
      <c r="AL491" s="133"/>
      <c r="AM491" s="133"/>
      <c r="AN491" s="133"/>
      <c r="AO491" s="133"/>
      <c r="AP491" s="133"/>
      <c r="AQ491" s="133"/>
      <c r="AR491" s="133"/>
      <c r="AS491" s="133"/>
      <c r="AT491" s="133"/>
      <c r="AU491" s="133"/>
      <c r="AV491" s="133"/>
      <c r="AW491" s="133"/>
      <c r="AX491" s="133"/>
      <c r="AY491" s="133"/>
      <c r="AZ491" s="133"/>
      <c r="BA491" s="133"/>
      <c r="BB491" s="133"/>
      <c r="BC491" s="133"/>
      <c r="BD491" s="133"/>
      <c r="BE491" s="133"/>
      <c r="BF491" s="133"/>
      <c r="BG491" s="133"/>
      <c r="BH491" s="133"/>
      <c r="BI491" s="133"/>
      <c r="BJ491" s="133"/>
      <c r="BK491" s="133"/>
      <c r="BL491" s="133"/>
      <c r="BM491" s="133"/>
      <c r="BN491" s="133"/>
      <c r="BO491" s="133"/>
      <c r="BP491" s="133"/>
      <c r="BQ491" s="133"/>
      <c r="BR491" s="133"/>
      <c r="BS491" s="133"/>
      <c r="BT491" s="133"/>
      <c r="BU491" s="133"/>
      <c r="BV491" s="133"/>
      <c r="BW491" s="133"/>
      <c r="BX491" s="133"/>
      <c r="BY491" s="133"/>
      <c r="BZ491" s="133"/>
    </row>
    <row r="492" spans="1:78" s="53" customFormat="1" ht="12.75" customHeight="1" x14ac:dyDescent="0.25">
      <c r="A492" s="53" t="str">
        <f>IF(D492="","",ROWS($A$1:A492))</f>
        <v/>
      </c>
      <c r="B492" s="56">
        <v>491</v>
      </c>
      <c r="C492" s="129" t="str">
        <f t="shared" si="7"/>
        <v/>
      </c>
      <c r="D492" s="129" t="str">
        <f>IFERROR(VLOOKUP($B492,'Section 2'!$C$16:$N$514,COLUMNS('Section 2'!$C$13:C$13),0),"")</f>
        <v/>
      </c>
      <c r="E492" s="130" t="str">
        <f>IF($D492="","",IF(ISBLANK(VLOOKUP($B492,'Section 2'!$C$16:$N$514,COLUMNS('Section 2'!$C$13:D$13),0)),"",VLOOKUP($B492,'Section 2'!$C$16:$N$514,COLUMNS('Section 2'!$C$13:D$13),0)))</f>
        <v/>
      </c>
      <c r="F492" s="129" t="str">
        <f>IF($D492="","",IF(ISBLANK(VLOOKUP($B492,'Section 2'!$C$16:$N$514,COLUMNS('Section 2'!$C$13:E$13),0)),"",VLOOKUP($B492,'Section 2'!$C$16:$N$514,COLUMNS('Section 2'!$C$13:E$13),0)))</f>
        <v/>
      </c>
      <c r="G492" s="129" t="str">
        <f>IF($D492="","",IF(ISBLANK(VLOOKUP($B492,'Section 2'!$C$16:$N$514,COLUMNS('Section 2'!$C$13:F$13),0)),"",VLOOKUP($B492,'Section 2'!$C$16:$N$514,COLUMNS('Section 2'!$C$13:F$13),0)))</f>
        <v/>
      </c>
      <c r="H492" s="129" t="str">
        <f>IF($D492="","",IF(ISBLANK(VLOOKUP($B492,'Section 2'!$C$16:$N$514,COLUMNS('Section 2'!$C$13:G$13),0)),"",VLOOKUP($B492,'Section 2'!$C$16:$N$514,COLUMNS('Section 2'!$C$13:G$13),0)))</f>
        <v/>
      </c>
      <c r="I492" s="129" t="str">
        <f>IF($D492="","",IF(ISBLANK(VLOOKUP($B492,'Section 2'!$C$16:$N$514,COLUMNS('Section 2'!$C$13:H$13),0)),"",VLOOKUP($B492,'Section 2'!$C$16:$N$514,COLUMNS('Section 2'!$C$13:H$13),0)))</f>
        <v/>
      </c>
      <c r="J492" s="129" t="str">
        <f>IF($D492="","",IF(ISBLANK(VLOOKUP($B492,'Section 2'!$C$16:$N$514,COLUMNS('Section 2'!$C$13:I$13),0)),"",VLOOKUP($B492,'Section 2'!$C$16:$N$514,COLUMNS('Section 2'!$C$13:I$13),0)))</f>
        <v/>
      </c>
      <c r="K492" s="129" t="str">
        <f>IF($D492="","",IF(ISBLANK(VLOOKUP($B492,'Section 2'!$C$16:$N$514,COLUMNS('Section 2'!$C$13:J$13),0)),"",VLOOKUP($B492,'Section 2'!$C$16:$N$514,COLUMNS('Section 2'!$C$13:J$13),0)))</f>
        <v/>
      </c>
      <c r="L492" s="129" t="str">
        <f>IF($D492="","",IF(ISBLANK(VLOOKUP($B492,'Section 2'!$C$16:$N$514,COLUMNS('Section 2'!$C$13:K$13),0)),"",VLOOKUP($B492,'Section 2'!$C$16:$N$514,COLUMNS('Section 2'!$C$13:K$13),0)))</f>
        <v/>
      </c>
      <c r="M492" s="129" t="str">
        <f>IF($D492="","",IF(ISBLANK(VLOOKUP($B492,'Section 2'!$C$16:$N$514,COLUMNS('Section 2'!$C$13:L$13),0)),"",VLOOKUP($B492,'Section 2'!$C$16:$N$514,COLUMNS('Section 2'!$C$13:L$13),0)))</f>
        <v/>
      </c>
      <c r="N492" s="129" t="str">
        <f>IF($D492="","",IF(ISBLANK(VLOOKUP($B492,'Section 2'!$C$16:$N$514,COLUMNS('Section 2'!$C$13:M$13),0)),"",VLOOKUP($B492,'Section 2'!$C$16:$N$514,COLUMNS('Section 2'!$C$13:M$13),0)))</f>
        <v/>
      </c>
      <c r="O492" s="130" t="str">
        <f>IF($M492=Lists!$K$4,IF(ISBLANK(VLOOKUP($B492,'Section 2'!$C$16:$N$514,COLUMNS('Section 2'!$C$13:N$13),0)),"",VLOOKUP($B492,'Section 2'!$C$16:$N$514,COLUMNS('Section 2'!$C$13:N$13),0)),"")</f>
        <v/>
      </c>
      <c r="P492" s="133"/>
      <c r="Q492" s="133"/>
      <c r="R492" s="133"/>
      <c r="S492" s="133"/>
      <c r="T492" s="133"/>
      <c r="U492" s="133"/>
      <c r="V492" s="133"/>
      <c r="W492" s="133"/>
      <c r="X492" s="133"/>
      <c r="Y492" s="133"/>
      <c r="Z492" s="133"/>
      <c r="AA492" s="133"/>
      <c r="AB492" s="133"/>
      <c r="AC492" s="133"/>
      <c r="AD492" s="133"/>
      <c r="AE492" s="133"/>
      <c r="AF492" s="133"/>
      <c r="AG492" s="133"/>
      <c r="AH492" s="133"/>
      <c r="AI492" s="133"/>
      <c r="AJ492" s="133"/>
      <c r="AK492" s="133"/>
      <c r="AL492" s="133"/>
      <c r="AM492" s="133"/>
      <c r="AN492" s="133"/>
      <c r="AO492" s="133"/>
      <c r="AP492" s="133"/>
      <c r="AQ492" s="133"/>
      <c r="AR492" s="133"/>
      <c r="AS492" s="133"/>
      <c r="AT492" s="133"/>
      <c r="AU492" s="133"/>
      <c r="AV492" s="133"/>
      <c r="AW492" s="133"/>
      <c r="AX492" s="133"/>
      <c r="AY492" s="133"/>
      <c r="AZ492" s="133"/>
      <c r="BA492" s="133"/>
      <c r="BB492" s="133"/>
      <c r="BC492" s="133"/>
      <c r="BD492" s="133"/>
      <c r="BE492" s="133"/>
      <c r="BF492" s="133"/>
      <c r="BG492" s="133"/>
      <c r="BH492" s="133"/>
      <c r="BI492" s="133"/>
      <c r="BJ492" s="133"/>
      <c r="BK492" s="133"/>
      <c r="BL492" s="133"/>
      <c r="BM492" s="133"/>
      <c r="BN492" s="133"/>
      <c r="BO492" s="133"/>
      <c r="BP492" s="133"/>
      <c r="BQ492" s="133"/>
      <c r="BR492" s="133"/>
      <c r="BS492" s="133"/>
      <c r="BT492" s="133"/>
      <c r="BU492" s="133"/>
      <c r="BV492" s="133"/>
      <c r="BW492" s="133"/>
      <c r="BX492" s="133"/>
      <c r="BY492" s="133"/>
      <c r="BZ492" s="133"/>
    </row>
    <row r="493" spans="1:78" s="53" customFormat="1" ht="12.75" customHeight="1" x14ac:dyDescent="0.25">
      <c r="A493" s="53" t="str">
        <f>IF(D493="","",ROWS($A$1:A493))</f>
        <v/>
      </c>
      <c r="B493" s="56">
        <v>492</v>
      </c>
      <c r="C493" s="129" t="str">
        <f t="shared" si="7"/>
        <v/>
      </c>
      <c r="D493" s="129" t="str">
        <f>IFERROR(VLOOKUP($B493,'Section 2'!$C$16:$N$514,COLUMNS('Section 2'!$C$13:C$13),0),"")</f>
        <v/>
      </c>
      <c r="E493" s="130" t="str">
        <f>IF($D493="","",IF(ISBLANK(VLOOKUP($B493,'Section 2'!$C$16:$N$514,COLUMNS('Section 2'!$C$13:D$13),0)),"",VLOOKUP($B493,'Section 2'!$C$16:$N$514,COLUMNS('Section 2'!$C$13:D$13),0)))</f>
        <v/>
      </c>
      <c r="F493" s="129" t="str">
        <f>IF($D493="","",IF(ISBLANK(VLOOKUP($B493,'Section 2'!$C$16:$N$514,COLUMNS('Section 2'!$C$13:E$13),0)),"",VLOOKUP($B493,'Section 2'!$C$16:$N$514,COLUMNS('Section 2'!$C$13:E$13),0)))</f>
        <v/>
      </c>
      <c r="G493" s="129" t="str">
        <f>IF($D493="","",IF(ISBLANK(VLOOKUP($B493,'Section 2'!$C$16:$N$514,COLUMNS('Section 2'!$C$13:F$13),0)),"",VLOOKUP($B493,'Section 2'!$C$16:$N$514,COLUMNS('Section 2'!$C$13:F$13),0)))</f>
        <v/>
      </c>
      <c r="H493" s="129" t="str">
        <f>IF($D493="","",IF(ISBLANK(VLOOKUP($B493,'Section 2'!$C$16:$N$514,COLUMNS('Section 2'!$C$13:G$13),0)),"",VLOOKUP($B493,'Section 2'!$C$16:$N$514,COLUMNS('Section 2'!$C$13:G$13),0)))</f>
        <v/>
      </c>
      <c r="I493" s="129" t="str">
        <f>IF($D493="","",IF(ISBLANK(VLOOKUP($B493,'Section 2'!$C$16:$N$514,COLUMNS('Section 2'!$C$13:H$13),0)),"",VLOOKUP($B493,'Section 2'!$C$16:$N$514,COLUMNS('Section 2'!$C$13:H$13),0)))</f>
        <v/>
      </c>
      <c r="J493" s="129" t="str">
        <f>IF($D493="","",IF(ISBLANK(VLOOKUP($B493,'Section 2'!$C$16:$N$514,COLUMNS('Section 2'!$C$13:I$13),0)),"",VLOOKUP($B493,'Section 2'!$C$16:$N$514,COLUMNS('Section 2'!$C$13:I$13),0)))</f>
        <v/>
      </c>
      <c r="K493" s="129" t="str">
        <f>IF($D493="","",IF(ISBLANK(VLOOKUP($B493,'Section 2'!$C$16:$N$514,COLUMNS('Section 2'!$C$13:J$13),0)),"",VLOOKUP($B493,'Section 2'!$C$16:$N$514,COLUMNS('Section 2'!$C$13:J$13),0)))</f>
        <v/>
      </c>
      <c r="L493" s="129" t="str">
        <f>IF($D493="","",IF(ISBLANK(VLOOKUP($B493,'Section 2'!$C$16:$N$514,COLUMNS('Section 2'!$C$13:K$13),0)),"",VLOOKUP($B493,'Section 2'!$C$16:$N$514,COLUMNS('Section 2'!$C$13:K$13),0)))</f>
        <v/>
      </c>
      <c r="M493" s="129" t="str">
        <f>IF($D493="","",IF(ISBLANK(VLOOKUP($B493,'Section 2'!$C$16:$N$514,COLUMNS('Section 2'!$C$13:L$13),0)),"",VLOOKUP($B493,'Section 2'!$C$16:$N$514,COLUMNS('Section 2'!$C$13:L$13),0)))</f>
        <v/>
      </c>
      <c r="N493" s="129" t="str">
        <f>IF($D493="","",IF(ISBLANK(VLOOKUP($B493,'Section 2'!$C$16:$N$514,COLUMNS('Section 2'!$C$13:M$13),0)),"",VLOOKUP($B493,'Section 2'!$C$16:$N$514,COLUMNS('Section 2'!$C$13:M$13),0)))</f>
        <v/>
      </c>
      <c r="O493" s="130" t="str">
        <f>IF($M493=Lists!$K$4,IF(ISBLANK(VLOOKUP($B493,'Section 2'!$C$16:$N$514,COLUMNS('Section 2'!$C$13:N$13),0)),"",VLOOKUP($B493,'Section 2'!$C$16:$N$514,COLUMNS('Section 2'!$C$13:N$13),0)),"")</f>
        <v/>
      </c>
      <c r="P493" s="133"/>
      <c r="Q493" s="133"/>
      <c r="R493" s="133"/>
      <c r="S493" s="133"/>
      <c r="T493" s="133"/>
      <c r="U493" s="133"/>
      <c r="V493" s="133"/>
      <c r="W493" s="133"/>
      <c r="X493" s="133"/>
      <c r="Y493" s="133"/>
      <c r="Z493" s="133"/>
      <c r="AA493" s="133"/>
      <c r="AB493" s="133"/>
      <c r="AC493" s="133"/>
      <c r="AD493" s="133"/>
      <c r="AE493" s="133"/>
      <c r="AF493" s="133"/>
      <c r="AG493" s="133"/>
      <c r="AH493" s="133"/>
      <c r="AI493" s="133"/>
      <c r="AJ493" s="133"/>
      <c r="AK493" s="133"/>
      <c r="AL493" s="133"/>
      <c r="AM493" s="133"/>
      <c r="AN493" s="133"/>
      <c r="AO493" s="133"/>
      <c r="AP493" s="133"/>
      <c r="AQ493" s="133"/>
      <c r="AR493" s="133"/>
      <c r="AS493" s="133"/>
      <c r="AT493" s="133"/>
      <c r="AU493" s="133"/>
      <c r="AV493" s="133"/>
      <c r="AW493" s="133"/>
      <c r="AX493" s="133"/>
      <c r="AY493" s="133"/>
      <c r="AZ493" s="133"/>
      <c r="BA493" s="133"/>
      <c r="BB493" s="133"/>
      <c r="BC493" s="133"/>
      <c r="BD493" s="133"/>
      <c r="BE493" s="133"/>
      <c r="BF493" s="133"/>
      <c r="BG493" s="133"/>
      <c r="BH493" s="133"/>
      <c r="BI493" s="133"/>
      <c r="BJ493" s="133"/>
      <c r="BK493" s="133"/>
      <c r="BL493" s="133"/>
      <c r="BM493" s="133"/>
      <c r="BN493" s="133"/>
      <c r="BO493" s="133"/>
      <c r="BP493" s="133"/>
      <c r="BQ493" s="133"/>
      <c r="BR493" s="133"/>
      <c r="BS493" s="133"/>
      <c r="BT493" s="133"/>
      <c r="BU493" s="133"/>
      <c r="BV493" s="133"/>
      <c r="BW493" s="133"/>
      <c r="BX493" s="133"/>
      <c r="BY493" s="133"/>
      <c r="BZ493" s="133"/>
    </row>
    <row r="494" spans="1:78" s="53" customFormat="1" ht="12.75" customHeight="1" x14ac:dyDescent="0.25">
      <c r="A494" s="53" t="str">
        <f>IF(D494="","",ROWS($A$1:A494))</f>
        <v/>
      </c>
      <c r="B494" s="56">
        <v>493</v>
      </c>
      <c r="C494" s="129" t="str">
        <f t="shared" si="7"/>
        <v/>
      </c>
      <c r="D494" s="129" t="str">
        <f>IFERROR(VLOOKUP($B494,'Section 2'!$C$16:$N$514,COLUMNS('Section 2'!$C$13:C$13),0),"")</f>
        <v/>
      </c>
      <c r="E494" s="130" t="str">
        <f>IF($D494="","",IF(ISBLANK(VLOOKUP($B494,'Section 2'!$C$16:$N$514,COLUMNS('Section 2'!$C$13:D$13),0)),"",VLOOKUP($B494,'Section 2'!$C$16:$N$514,COLUMNS('Section 2'!$C$13:D$13),0)))</f>
        <v/>
      </c>
      <c r="F494" s="129" t="str">
        <f>IF($D494="","",IF(ISBLANK(VLOOKUP($B494,'Section 2'!$C$16:$N$514,COLUMNS('Section 2'!$C$13:E$13),0)),"",VLOOKUP($B494,'Section 2'!$C$16:$N$514,COLUMNS('Section 2'!$C$13:E$13),0)))</f>
        <v/>
      </c>
      <c r="G494" s="129" t="str">
        <f>IF($D494="","",IF(ISBLANK(VLOOKUP($B494,'Section 2'!$C$16:$N$514,COLUMNS('Section 2'!$C$13:F$13),0)),"",VLOOKUP($B494,'Section 2'!$C$16:$N$514,COLUMNS('Section 2'!$C$13:F$13),0)))</f>
        <v/>
      </c>
      <c r="H494" s="129" t="str">
        <f>IF($D494="","",IF(ISBLANK(VLOOKUP($B494,'Section 2'!$C$16:$N$514,COLUMNS('Section 2'!$C$13:G$13),0)),"",VLOOKUP($B494,'Section 2'!$C$16:$N$514,COLUMNS('Section 2'!$C$13:G$13),0)))</f>
        <v/>
      </c>
      <c r="I494" s="129" t="str">
        <f>IF($D494="","",IF(ISBLANK(VLOOKUP($B494,'Section 2'!$C$16:$N$514,COLUMNS('Section 2'!$C$13:H$13),0)),"",VLOOKUP($B494,'Section 2'!$C$16:$N$514,COLUMNS('Section 2'!$C$13:H$13),0)))</f>
        <v/>
      </c>
      <c r="J494" s="129" t="str">
        <f>IF($D494="","",IF(ISBLANK(VLOOKUP($B494,'Section 2'!$C$16:$N$514,COLUMNS('Section 2'!$C$13:I$13),0)),"",VLOOKUP($B494,'Section 2'!$C$16:$N$514,COLUMNS('Section 2'!$C$13:I$13),0)))</f>
        <v/>
      </c>
      <c r="K494" s="129" t="str">
        <f>IF($D494="","",IF(ISBLANK(VLOOKUP($B494,'Section 2'!$C$16:$N$514,COLUMNS('Section 2'!$C$13:J$13),0)),"",VLOOKUP($B494,'Section 2'!$C$16:$N$514,COLUMNS('Section 2'!$C$13:J$13),0)))</f>
        <v/>
      </c>
      <c r="L494" s="129" t="str">
        <f>IF($D494="","",IF(ISBLANK(VLOOKUP($B494,'Section 2'!$C$16:$N$514,COLUMNS('Section 2'!$C$13:K$13),0)),"",VLOOKUP($B494,'Section 2'!$C$16:$N$514,COLUMNS('Section 2'!$C$13:K$13),0)))</f>
        <v/>
      </c>
      <c r="M494" s="129" t="str">
        <f>IF($D494="","",IF(ISBLANK(VLOOKUP($B494,'Section 2'!$C$16:$N$514,COLUMNS('Section 2'!$C$13:L$13),0)),"",VLOOKUP($B494,'Section 2'!$C$16:$N$514,COLUMNS('Section 2'!$C$13:L$13),0)))</f>
        <v/>
      </c>
      <c r="N494" s="129" t="str">
        <f>IF($D494="","",IF(ISBLANK(VLOOKUP($B494,'Section 2'!$C$16:$N$514,COLUMNS('Section 2'!$C$13:M$13),0)),"",VLOOKUP($B494,'Section 2'!$C$16:$N$514,COLUMNS('Section 2'!$C$13:M$13),0)))</f>
        <v/>
      </c>
      <c r="O494" s="130" t="str">
        <f>IF($M494=Lists!$K$4,IF(ISBLANK(VLOOKUP($B494,'Section 2'!$C$16:$N$514,COLUMNS('Section 2'!$C$13:N$13),0)),"",VLOOKUP($B494,'Section 2'!$C$16:$N$514,COLUMNS('Section 2'!$C$13:N$13),0)),"")</f>
        <v/>
      </c>
      <c r="P494" s="133"/>
      <c r="Q494" s="133"/>
      <c r="R494" s="133"/>
      <c r="S494" s="133"/>
      <c r="T494" s="133"/>
      <c r="U494" s="133"/>
      <c r="V494" s="133"/>
      <c r="W494" s="133"/>
      <c r="X494" s="133"/>
      <c r="Y494" s="133"/>
      <c r="Z494" s="133"/>
      <c r="AA494" s="133"/>
      <c r="AB494" s="133"/>
      <c r="AC494" s="133"/>
      <c r="AD494" s="133"/>
      <c r="AE494" s="133"/>
      <c r="AF494" s="133"/>
      <c r="AG494" s="133"/>
      <c r="AH494" s="133"/>
      <c r="AI494" s="133"/>
      <c r="AJ494" s="133"/>
      <c r="AK494" s="133"/>
      <c r="AL494" s="133"/>
      <c r="AM494" s="133"/>
      <c r="AN494" s="133"/>
      <c r="AO494" s="133"/>
      <c r="AP494" s="133"/>
      <c r="AQ494" s="133"/>
      <c r="AR494" s="133"/>
      <c r="AS494" s="133"/>
      <c r="AT494" s="133"/>
      <c r="AU494" s="133"/>
      <c r="AV494" s="133"/>
      <c r="AW494" s="133"/>
      <c r="AX494" s="133"/>
      <c r="AY494" s="133"/>
      <c r="AZ494" s="133"/>
      <c r="BA494" s="133"/>
      <c r="BB494" s="133"/>
      <c r="BC494" s="133"/>
      <c r="BD494" s="133"/>
      <c r="BE494" s="133"/>
      <c r="BF494" s="133"/>
      <c r="BG494" s="133"/>
      <c r="BH494" s="133"/>
      <c r="BI494" s="133"/>
      <c r="BJ494" s="133"/>
      <c r="BK494" s="133"/>
      <c r="BL494" s="133"/>
      <c r="BM494" s="133"/>
      <c r="BN494" s="133"/>
      <c r="BO494" s="133"/>
      <c r="BP494" s="133"/>
      <c r="BQ494" s="133"/>
      <c r="BR494" s="133"/>
      <c r="BS494" s="133"/>
      <c r="BT494" s="133"/>
      <c r="BU494" s="133"/>
      <c r="BV494" s="133"/>
      <c r="BW494" s="133"/>
      <c r="BX494" s="133"/>
      <c r="BY494" s="133"/>
      <c r="BZ494" s="133"/>
    </row>
    <row r="495" spans="1:78" s="53" customFormat="1" ht="12.75" customHeight="1" x14ac:dyDescent="0.25">
      <c r="A495" s="53" t="str">
        <f>IF(D495="","",ROWS($A$1:A495))</f>
        <v/>
      </c>
      <c r="B495" s="56">
        <v>494</v>
      </c>
      <c r="C495" s="129" t="str">
        <f t="shared" si="7"/>
        <v/>
      </c>
      <c r="D495" s="129" t="str">
        <f>IFERROR(VLOOKUP($B495,'Section 2'!$C$16:$N$514,COLUMNS('Section 2'!$C$13:C$13),0),"")</f>
        <v/>
      </c>
      <c r="E495" s="130" t="str">
        <f>IF($D495="","",IF(ISBLANK(VLOOKUP($B495,'Section 2'!$C$16:$N$514,COLUMNS('Section 2'!$C$13:D$13),0)),"",VLOOKUP($B495,'Section 2'!$C$16:$N$514,COLUMNS('Section 2'!$C$13:D$13),0)))</f>
        <v/>
      </c>
      <c r="F495" s="129" t="str">
        <f>IF($D495="","",IF(ISBLANK(VLOOKUP($B495,'Section 2'!$C$16:$N$514,COLUMNS('Section 2'!$C$13:E$13),0)),"",VLOOKUP($B495,'Section 2'!$C$16:$N$514,COLUMNS('Section 2'!$C$13:E$13),0)))</f>
        <v/>
      </c>
      <c r="G495" s="129" t="str">
        <f>IF($D495="","",IF(ISBLANK(VLOOKUP($B495,'Section 2'!$C$16:$N$514,COLUMNS('Section 2'!$C$13:F$13),0)),"",VLOOKUP($B495,'Section 2'!$C$16:$N$514,COLUMNS('Section 2'!$C$13:F$13),0)))</f>
        <v/>
      </c>
      <c r="H495" s="129" t="str">
        <f>IF($D495="","",IF(ISBLANK(VLOOKUP($B495,'Section 2'!$C$16:$N$514,COLUMNS('Section 2'!$C$13:G$13),0)),"",VLOOKUP($B495,'Section 2'!$C$16:$N$514,COLUMNS('Section 2'!$C$13:G$13),0)))</f>
        <v/>
      </c>
      <c r="I495" s="129" t="str">
        <f>IF($D495="","",IF(ISBLANK(VLOOKUP($B495,'Section 2'!$C$16:$N$514,COLUMNS('Section 2'!$C$13:H$13),0)),"",VLOOKUP($B495,'Section 2'!$C$16:$N$514,COLUMNS('Section 2'!$C$13:H$13),0)))</f>
        <v/>
      </c>
      <c r="J495" s="129" t="str">
        <f>IF($D495="","",IF(ISBLANK(VLOOKUP($B495,'Section 2'!$C$16:$N$514,COLUMNS('Section 2'!$C$13:I$13),0)),"",VLOOKUP($B495,'Section 2'!$C$16:$N$514,COLUMNS('Section 2'!$C$13:I$13),0)))</f>
        <v/>
      </c>
      <c r="K495" s="129" t="str">
        <f>IF($D495="","",IF(ISBLANK(VLOOKUP($B495,'Section 2'!$C$16:$N$514,COLUMNS('Section 2'!$C$13:J$13),0)),"",VLOOKUP($B495,'Section 2'!$C$16:$N$514,COLUMNS('Section 2'!$C$13:J$13),0)))</f>
        <v/>
      </c>
      <c r="L495" s="129" t="str">
        <f>IF($D495="","",IF(ISBLANK(VLOOKUP($B495,'Section 2'!$C$16:$N$514,COLUMNS('Section 2'!$C$13:K$13),0)),"",VLOOKUP($B495,'Section 2'!$C$16:$N$514,COLUMNS('Section 2'!$C$13:K$13),0)))</f>
        <v/>
      </c>
      <c r="M495" s="129" t="str">
        <f>IF($D495="","",IF(ISBLANK(VLOOKUP($B495,'Section 2'!$C$16:$N$514,COLUMNS('Section 2'!$C$13:L$13),0)),"",VLOOKUP($B495,'Section 2'!$C$16:$N$514,COLUMNS('Section 2'!$C$13:L$13),0)))</f>
        <v/>
      </c>
      <c r="N495" s="129" t="str">
        <f>IF($D495="","",IF(ISBLANK(VLOOKUP($B495,'Section 2'!$C$16:$N$514,COLUMNS('Section 2'!$C$13:M$13),0)),"",VLOOKUP($B495,'Section 2'!$C$16:$N$514,COLUMNS('Section 2'!$C$13:M$13),0)))</f>
        <v/>
      </c>
      <c r="O495" s="130" t="str">
        <f>IF($M495=Lists!$K$4,IF(ISBLANK(VLOOKUP($B495,'Section 2'!$C$16:$N$514,COLUMNS('Section 2'!$C$13:N$13),0)),"",VLOOKUP($B495,'Section 2'!$C$16:$N$514,COLUMNS('Section 2'!$C$13:N$13),0)),"")</f>
        <v/>
      </c>
      <c r="P495" s="133"/>
      <c r="Q495" s="133"/>
      <c r="R495" s="133"/>
      <c r="S495" s="133"/>
      <c r="T495" s="133"/>
      <c r="U495" s="133"/>
      <c r="V495" s="133"/>
      <c r="W495" s="133"/>
      <c r="X495" s="133"/>
      <c r="Y495" s="133"/>
      <c r="Z495" s="133"/>
      <c r="AA495" s="133"/>
      <c r="AB495" s="133"/>
      <c r="AC495" s="133"/>
      <c r="AD495" s="133"/>
      <c r="AE495" s="133"/>
      <c r="AF495" s="133"/>
      <c r="AG495" s="133"/>
      <c r="AH495" s="133"/>
      <c r="AI495" s="133"/>
      <c r="AJ495" s="133"/>
      <c r="AK495" s="133"/>
      <c r="AL495" s="133"/>
      <c r="AM495" s="133"/>
      <c r="AN495" s="133"/>
      <c r="AO495" s="133"/>
      <c r="AP495" s="133"/>
      <c r="AQ495" s="133"/>
      <c r="AR495" s="133"/>
      <c r="AS495" s="133"/>
      <c r="AT495" s="133"/>
      <c r="AU495" s="133"/>
      <c r="AV495" s="133"/>
      <c r="AW495" s="133"/>
      <c r="AX495" s="133"/>
      <c r="AY495" s="133"/>
      <c r="AZ495" s="133"/>
      <c r="BA495" s="133"/>
      <c r="BB495" s="133"/>
      <c r="BC495" s="133"/>
      <c r="BD495" s="133"/>
      <c r="BE495" s="133"/>
      <c r="BF495" s="133"/>
      <c r="BG495" s="133"/>
      <c r="BH495" s="133"/>
      <c r="BI495" s="133"/>
      <c r="BJ495" s="133"/>
      <c r="BK495" s="133"/>
      <c r="BL495" s="133"/>
      <c r="BM495" s="133"/>
      <c r="BN495" s="133"/>
      <c r="BO495" s="133"/>
      <c r="BP495" s="133"/>
      <c r="BQ495" s="133"/>
      <c r="BR495" s="133"/>
      <c r="BS495" s="133"/>
      <c r="BT495" s="133"/>
      <c r="BU495" s="133"/>
      <c r="BV495" s="133"/>
      <c r="BW495" s="133"/>
      <c r="BX495" s="133"/>
      <c r="BY495" s="133"/>
      <c r="BZ495" s="133"/>
    </row>
    <row r="496" spans="1:78" s="53" customFormat="1" ht="12.75" customHeight="1" x14ac:dyDescent="0.25">
      <c r="A496" s="53" t="str">
        <f>IF(D496="","",ROWS($A$1:A496))</f>
        <v/>
      </c>
      <c r="B496" s="56">
        <v>495</v>
      </c>
      <c r="C496" s="129" t="str">
        <f t="shared" si="7"/>
        <v/>
      </c>
      <c r="D496" s="129" t="str">
        <f>IFERROR(VLOOKUP($B496,'Section 2'!$C$16:$N$514,COLUMNS('Section 2'!$C$13:C$13),0),"")</f>
        <v/>
      </c>
      <c r="E496" s="130" t="str">
        <f>IF($D496="","",IF(ISBLANK(VLOOKUP($B496,'Section 2'!$C$16:$N$514,COLUMNS('Section 2'!$C$13:D$13),0)),"",VLOOKUP($B496,'Section 2'!$C$16:$N$514,COLUMNS('Section 2'!$C$13:D$13),0)))</f>
        <v/>
      </c>
      <c r="F496" s="129" t="str">
        <f>IF($D496="","",IF(ISBLANK(VLOOKUP($B496,'Section 2'!$C$16:$N$514,COLUMNS('Section 2'!$C$13:E$13),0)),"",VLOOKUP($B496,'Section 2'!$C$16:$N$514,COLUMNS('Section 2'!$C$13:E$13),0)))</f>
        <v/>
      </c>
      <c r="G496" s="129" t="str">
        <f>IF($D496="","",IF(ISBLANK(VLOOKUP($B496,'Section 2'!$C$16:$N$514,COLUMNS('Section 2'!$C$13:F$13),0)),"",VLOOKUP($B496,'Section 2'!$C$16:$N$514,COLUMNS('Section 2'!$C$13:F$13),0)))</f>
        <v/>
      </c>
      <c r="H496" s="129" t="str">
        <f>IF($D496="","",IF(ISBLANK(VLOOKUP($B496,'Section 2'!$C$16:$N$514,COLUMNS('Section 2'!$C$13:G$13),0)),"",VLOOKUP($B496,'Section 2'!$C$16:$N$514,COLUMNS('Section 2'!$C$13:G$13),0)))</f>
        <v/>
      </c>
      <c r="I496" s="129" t="str">
        <f>IF($D496="","",IF(ISBLANK(VLOOKUP($B496,'Section 2'!$C$16:$N$514,COLUMNS('Section 2'!$C$13:H$13),0)),"",VLOOKUP($B496,'Section 2'!$C$16:$N$514,COLUMNS('Section 2'!$C$13:H$13),0)))</f>
        <v/>
      </c>
      <c r="J496" s="129" t="str">
        <f>IF($D496="","",IF(ISBLANK(VLOOKUP($B496,'Section 2'!$C$16:$N$514,COLUMNS('Section 2'!$C$13:I$13),0)),"",VLOOKUP($B496,'Section 2'!$C$16:$N$514,COLUMNS('Section 2'!$C$13:I$13),0)))</f>
        <v/>
      </c>
      <c r="K496" s="129" t="str">
        <f>IF($D496="","",IF(ISBLANK(VLOOKUP($B496,'Section 2'!$C$16:$N$514,COLUMNS('Section 2'!$C$13:J$13),0)),"",VLOOKUP($B496,'Section 2'!$C$16:$N$514,COLUMNS('Section 2'!$C$13:J$13),0)))</f>
        <v/>
      </c>
      <c r="L496" s="129" t="str">
        <f>IF($D496="","",IF(ISBLANK(VLOOKUP($B496,'Section 2'!$C$16:$N$514,COLUMNS('Section 2'!$C$13:K$13),0)),"",VLOOKUP($B496,'Section 2'!$C$16:$N$514,COLUMNS('Section 2'!$C$13:K$13),0)))</f>
        <v/>
      </c>
      <c r="M496" s="129" t="str">
        <f>IF($D496="","",IF(ISBLANK(VLOOKUP($B496,'Section 2'!$C$16:$N$514,COLUMNS('Section 2'!$C$13:L$13),0)),"",VLOOKUP($B496,'Section 2'!$C$16:$N$514,COLUMNS('Section 2'!$C$13:L$13),0)))</f>
        <v/>
      </c>
      <c r="N496" s="129" t="str">
        <f>IF($D496="","",IF(ISBLANK(VLOOKUP($B496,'Section 2'!$C$16:$N$514,COLUMNS('Section 2'!$C$13:M$13),0)),"",VLOOKUP($B496,'Section 2'!$C$16:$N$514,COLUMNS('Section 2'!$C$13:M$13),0)))</f>
        <v/>
      </c>
      <c r="O496" s="130" t="str">
        <f>IF($M496=Lists!$K$4,IF(ISBLANK(VLOOKUP($B496,'Section 2'!$C$16:$N$514,COLUMNS('Section 2'!$C$13:N$13),0)),"",VLOOKUP($B496,'Section 2'!$C$16:$N$514,COLUMNS('Section 2'!$C$13:N$13),0)),"")</f>
        <v/>
      </c>
      <c r="P496" s="133"/>
      <c r="Q496" s="133"/>
      <c r="R496" s="133"/>
      <c r="S496" s="133"/>
      <c r="T496" s="133"/>
      <c r="U496" s="133"/>
      <c r="V496" s="133"/>
      <c r="W496" s="133"/>
      <c r="X496" s="133"/>
      <c r="Y496" s="133"/>
      <c r="Z496" s="133"/>
      <c r="AA496" s="133"/>
      <c r="AB496" s="133"/>
      <c r="AC496" s="133"/>
      <c r="AD496" s="133"/>
      <c r="AE496" s="133"/>
      <c r="AF496" s="133"/>
      <c r="AG496" s="133"/>
      <c r="AH496" s="133"/>
      <c r="AI496" s="133"/>
      <c r="AJ496" s="133"/>
      <c r="AK496" s="133"/>
      <c r="AL496" s="133"/>
      <c r="AM496" s="133"/>
      <c r="AN496" s="133"/>
      <c r="AO496" s="133"/>
      <c r="AP496" s="133"/>
      <c r="AQ496" s="133"/>
      <c r="AR496" s="133"/>
      <c r="AS496" s="133"/>
      <c r="AT496" s="133"/>
      <c r="AU496" s="133"/>
      <c r="AV496" s="133"/>
      <c r="AW496" s="133"/>
      <c r="AX496" s="133"/>
      <c r="AY496" s="133"/>
      <c r="AZ496" s="133"/>
      <c r="BA496" s="133"/>
      <c r="BB496" s="133"/>
      <c r="BC496" s="133"/>
      <c r="BD496" s="133"/>
      <c r="BE496" s="133"/>
      <c r="BF496" s="133"/>
      <c r="BG496" s="133"/>
      <c r="BH496" s="133"/>
      <c r="BI496" s="133"/>
      <c r="BJ496" s="133"/>
      <c r="BK496" s="133"/>
      <c r="BL496" s="133"/>
      <c r="BM496" s="133"/>
      <c r="BN496" s="133"/>
      <c r="BO496" s="133"/>
      <c r="BP496" s="133"/>
      <c r="BQ496" s="133"/>
      <c r="BR496" s="133"/>
      <c r="BS496" s="133"/>
      <c r="BT496" s="133"/>
      <c r="BU496" s="133"/>
      <c r="BV496" s="133"/>
      <c r="BW496" s="133"/>
      <c r="BX496" s="133"/>
      <c r="BY496" s="133"/>
      <c r="BZ496" s="133"/>
    </row>
    <row r="497" spans="1:78" s="53" customFormat="1" ht="12.75" customHeight="1" x14ac:dyDescent="0.25">
      <c r="A497" s="53" t="str">
        <f>IF(D497="","",ROWS($A$1:A497))</f>
        <v/>
      </c>
      <c r="B497" s="56">
        <v>496</v>
      </c>
      <c r="C497" s="129" t="str">
        <f t="shared" si="7"/>
        <v/>
      </c>
      <c r="D497" s="129" t="str">
        <f>IFERROR(VLOOKUP($B497,'Section 2'!$C$16:$N$514,COLUMNS('Section 2'!$C$13:C$13),0),"")</f>
        <v/>
      </c>
      <c r="E497" s="130" t="str">
        <f>IF($D497="","",IF(ISBLANK(VLOOKUP($B497,'Section 2'!$C$16:$N$514,COLUMNS('Section 2'!$C$13:D$13),0)),"",VLOOKUP($B497,'Section 2'!$C$16:$N$514,COLUMNS('Section 2'!$C$13:D$13),0)))</f>
        <v/>
      </c>
      <c r="F497" s="129" t="str">
        <f>IF($D497="","",IF(ISBLANK(VLOOKUP($B497,'Section 2'!$C$16:$N$514,COLUMNS('Section 2'!$C$13:E$13),0)),"",VLOOKUP($B497,'Section 2'!$C$16:$N$514,COLUMNS('Section 2'!$C$13:E$13),0)))</f>
        <v/>
      </c>
      <c r="G497" s="129" t="str">
        <f>IF($D497="","",IF(ISBLANK(VLOOKUP($B497,'Section 2'!$C$16:$N$514,COLUMNS('Section 2'!$C$13:F$13),0)),"",VLOOKUP($B497,'Section 2'!$C$16:$N$514,COLUMNS('Section 2'!$C$13:F$13),0)))</f>
        <v/>
      </c>
      <c r="H497" s="129" t="str">
        <f>IF($D497="","",IF(ISBLANK(VLOOKUP($B497,'Section 2'!$C$16:$N$514,COLUMNS('Section 2'!$C$13:G$13),0)),"",VLOOKUP($B497,'Section 2'!$C$16:$N$514,COLUMNS('Section 2'!$C$13:G$13),0)))</f>
        <v/>
      </c>
      <c r="I497" s="129" t="str">
        <f>IF($D497="","",IF(ISBLANK(VLOOKUP($B497,'Section 2'!$C$16:$N$514,COLUMNS('Section 2'!$C$13:H$13),0)),"",VLOOKUP($B497,'Section 2'!$C$16:$N$514,COLUMNS('Section 2'!$C$13:H$13),0)))</f>
        <v/>
      </c>
      <c r="J497" s="129" t="str">
        <f>IF($D497="","",IF(ISBLANK(VLOOKUP($B497,'Section 2'!$C$16:$N$514,COLUMNS('Section 2'!$C$13:I$13),0)),"",VLOOKUP($B497,'Section 2'!$C$16:$N$514,COLUMNS('Section 2'!$C$13:I$13),0)))</f>
        <v/>
      </c>
      <c r="K497" s="129" t="str">
        <f>IF($D497="","",IF(ISBLANK(VLOOKUP($B497,'Section 2'!$C$16:$N$514,COLUMNS('Section 2'!$C$13:J$13),0)),"",VLOOKUP($B497,'Section 2'!$C$16:$N$514,COLUMNS('Section 2'!$C$13:J$13),0)))</f>
        <v/>
      </c>
      <c r="L497" s="129" t="str">
        <f>IF($D497="","",IF(ISBLANK(VLOOKUP($B497,'Section 2'!$C$16:$N$514,COLUMNS('Section 2'!$C$13:K$13),0)),"",VLOOKUP($B497,'Section 2'!$C$16:$N$514,COLUMNS('Section 2'!$C$13:K$13),0)))</f>
        <v/>
      </c>
      <c r="M497" s="129" t="str">
        <f>IF($D497="","",IF(ISBLANK(VLOOKUP($B497,'Section 2'!$C$16:$N$514,COLUMNS('Section 2'!$C$13:L$13),0)),"",VLOOKUP($B497,'Section 2'!$C$16:$N$514,COLUMNS('Section 2'!$C$13:L$13),0)))</f>
        <v/>
      </c>
      <c r="N497" s="129" t="str">
        <f>IF($D497="","",IF(ISBLANK(VLOOKUP($B497,'Section 2'!$C$16:$N$514,COLUMNS('Section 2'!$C$13:M$13),0)),"",VLOOKUP($B497,'Section 2'!$C$16:$N$514,COLUMNS('Section 2'!$C$13:M$13),0)))</f>
        <v/>
      </c>
      <c r="O497" s="130" t="str">
        <f>IF($M497=Lists!$K$4,IF(ISBLANK(VLOOKUP($B497,'Section 2'!$C$16:$N$514,COLUMNS('Section 2'!$C$13:N$13),0)),"",VLOOKUP($B497,'Section 2'!$C$16:$N$514,COLUMNS('Section 2'!$C$13:N$13),0)),"")</f>
        <v/>
      </c>
      <c r="P497" s="133"/>
      <c r="Q497" s="133"/>
      <c r="R497" s="133"/>
      <c r="S497" s="133"/>
      <c r="T497" s="133"/>
      <c r="U497" s="133"/>
      <c r="V497" s="133"/>
      <c r="W497" s="133"/>
      <c r="X497" s="133"/>
      <c r="Y497" s="133"/>
      <c r="Z497" s="133"/>
      <c r="AA497" s="133"/>
      <c r="AB497" s="133"/>
      <c r="AC497" s="133"/>
      <c r="AD497" s="133"/>
      <c r="AE497" s="133"/>
      <c r="AF497" s="133"/>
      <c r="AG497" s="133"/>
      <c r="AH497" s="133"/>
      <c r="AI497" s="133"/>
      <c r="AJ497" s="133"/>
      <c r="AK497" s="133"/>
      <c r="AL497" s="133"/>
      <c r="AM497" s="133"/>
      <c r="AN497" s="133"/>
      <c r="AO497" s="133"/>
      <c r="AP497" s="133"/>
      <c r="AQ497" s="133"/>
      <c r="AR497" s="133"/>
      <c r="AS497" s="133"/>
      <c r="AT497" s="133"/>
      <c r="AU497" s="133"/>
      <c r="AV497" s="133"/>
      <c r="AW497" s="133"/>
      <c r="AX497" s="133"/>
      <c r="AY497" s="133"/>
      <c r="AZ497" s="133"/>
      <c r="BA497" s="133"/>
      <c r="BB497" s="133"/>
      <c r="BC497" s="133"/>
      <c r="BD497" s="133"/>
      <c r="BE497" s="133"/>
      <c r="BF497" s="133"/>
      <c r="BG497" s="133"/>
      <c r="BH497" s="133"/>
      <c r="BI497" s="133"/>
      <c r="BJ497" s="133"/>
      <c r="BK497" s="133"/>
      <c r="BL497" s="133"/>
      <c r="BM497" s="133"/>
      <c r="BN497" s="133"/>
      <c r="BO497" s="133"/>
      <c r="BP497" s="133"/>
      <c r="BQ497" s="133"/>
      <c r="BR497" s="133"/>
      <c r="BS497" s="133"/>
      <c r="BT497" s="133"/>
      <c r="BU497" s="133"/>
      <c r="BV497" s="133"/>
      <c r="BW497" s="133"/>
      <c r="BX497" s="133"/>
      <c r="BY497" s="133"/>
      <c r="BZ497" s="133"/>
    </row>
    <row r="498" spans="1:78" s="53" customFormat="1" ht="12.75" customHeight="1" x14ac:dyDescent="0.25">
      <c r="A498" s="53" t="str">
        <f>IF(D498="","",ROWS($A$1:A498))</f>
        <v/>
      </c>
      <c r="B498" s="56">
        <v>497</v>
      </c>
      <c r="C498" s="129" t="str">
        <f t="shared" si="7"/>
        <v/>
      </c>
      <c r="D498" s="129" t="str">
        <f>IFERROR(VLOOKUP($B498,'Section 2'!$C$16:$N$514,COLUMNS('Section 2'!$C$13:C$13),0),"")</f>
        <v/>
      </c>
      <c r="E498" s="130" t="str">
        <f>IF($D498="","",IF(ISBLANK(VLOOKUP($B498,'Section 2'!$C$16:$N$514,COLUMNS('Section 2'!$C$13:D$13),0)),"",VLOOKUP($B498,'Section 2'!$C$16:$N$514,COLUMNS('Section 2'!$C$13:D$13),0)))</f>
        <v/>
      </c>
      <c r="F498" s="129" t="str">
        <f>IF($D498="","",IF(ISBLANK(VLOOKUP($B498,'Section 2'!$C$16:$N$514,COLUMNS('Section 2'!$C$13:E$13),0)),"",VLOOKUP($B498,'Section 2'!$C$16:$N$514,COLUMNS('Section 2'!$C$13:E$13),0)))</f>
        <v/>
      </c>
      <c r="G498" s="129" t="str">
        <f>IF($D498="","",IF(ISBLANK(VLOOKUP($B498,'Section 2'!$C$16:$N$514,COLUMNS('Section 2'!$C$13:F$13),0)),"",VLOOKUP($B498,'Section 2'!$C$16:$N$514,COLUMNS('Section 2'!$C$13:F$13),0)))</f>
        <v/>
      </c>
      <c r="H498" s="129" t="str">
        <f>IF($D498="","",IF(ISBLANK(VLOOKUP($B498,'Section 2'!$C$16:$N$514,COLUMNS('Section 2'!$C$13:G$13),0)),"",VLOOKUP($B498,'Section 2'!$C$16:$N$514,COLUMNS('Section 2'!$C$13:G$13),0)))</f>
        <v/>
      </c>
      <c r="I498" s="129" t="str">
        <f>IF($D498="","",IF(ISBLANK(VLOOKUP($B498,'Section 2'!$C$16:$N$514,COLUMNS('Section 2'!$C$13:H$13),0)),"",VLOOKUP($B498,'Section 2'!$C$16:$N$514,COLUMNS('Section 2'!$C$13:H$13),0)))</f>
        <v/>
      </c>
      <c r="J498" s="129" t="str">
        <f>IF($D498="","",IF(ISBLANK(VLOOKUP($B498,'Section 2'!$C$16:$N$514,COLUMNS('Section 2'!$C$13:I$13),0)),"",VLOOKUP($B498,'Section 2'!$C$16:$N$514,COLUMNS('Section 2'!$C$13:I$13),0)))</f>
        <v/>
      </c>
      <c r="K498" s="129" t="str">
        <f>IF($D498="","",IF(ISBLANK(VLOOKUP($B498,'Section 2'!$C$16:$N$514,COLUMNS('Section 2'!$C$13:J$13),0)),"",VLOOKUP($B498,'Section 2'!$C$16:$N$514,COLUMNS('Section 2'!$C$13:J$13),0)))</f>
        <v/>
      </c>
      <c r="L498" s="129" t="str">
        <f>IF($D498="","",IF(ISBLANK(VLOOKUP($B498,'Section 2'!$C$16:$N$514,COLUMNS('Section 2'!$C$13:K$13),0)),"",VLOOKUP($B498,'Section 2'!$C$16:$N$514,COLUMNS('Section 2'!$C$13:K$13),0)))</f>
        <v/>
      </c>
      <c r="M498" s="129" t="str">
        <f>IF($D498="","",IF(ISBLANK(VLOOKUP($B498,'Section 2'!$C$16:$N$514,COLUMNS('Section 2'!$C$13:L$13),0)),"",VLOOKUP($B498,'Section 2'!$C$16:$N$514,COLUMNS('Section 2'!$C$13:L$13),0)))</f>
        <v/>
      </c>
      <c r="N498" s="129" t="str">
        <f>IF($D498="","",IF(ISBLANK(VLOOKUP($B498,'Section 2'!$C$16:$N$514,COLUMNS('Section 2'!$C$13:M$13),0)),"",VLOOKUP($B498,'Section 2'!$C$16:$N$514,COLUMNS('Section 2'!$C$13:M$13),0)))</f>
        <v/>
      </c>
      <c r="O498" s="130" t="str">
        <f>IF($M498=Lists!$K$4,IF(ISBLANK(VLOOKUP($B498,'Section 2'!$C$16:$N$514,COLUMNS('Section 2'!$C$13:N$13),0)),"",VLOOKUP($B498,'Section 2'!$C$16:$N$514,COLUMNS('Section 2'!$C$13:N$13),0)),"")</f>
        <v/>
      </c>
      <c r="P498" s="133"/>
      <c r="Q498" s="133"/>
      <c r="R498" s="133"/>
      <c r="S498" s="133"/>
      <c r="T498" s="133"/>
      <c r="U498" s="133"/>
      <c r="V498" s="133"/>
      <c r="W498" s="133"/>
      <c r="X498" s="133"/>
      <c r="Y498" s="133"/>
      <c r="Z498" s="133"/>
      <c r="AA498" s="133"/>
      <c r="AB498" s="133"/>
      <c r="AC498" s="133"/>
      <c r="AD498" s="133"/>
      <c r="AE498" s="133"/>
      <c r="AF498" s="133"/>
      <c r="AG498" s="133"/>
      <c r="AH498" s="133"/>
      <c r="AI498" s="133"/>
      <c r="AJ498" s="133"/>
      <c r="AK498" s="133"/>
      <c r="AL498" s="133"/>
      <c r="AM498" s="133"/>
      <c r="AN498" s="133"/>
      <c r="AO498" s="133"/>
      <c r="AP498" s="133"/>
      <c r="AQ498" s="133"/>
      <c r="AR498" s="133"/>
      <c r="AS498" s="133"/>
      <c r="AT498" s="133"/>
      <c r="AU498" s="133"/>
      <c r="AV498" s="133"/>
      <c r="AW498" s="133"/>
      <c r="AX498" s="133"/>
      <c r="AY498" s="133"/>
      <c r="AZ498" s="133"/>
      <c r="BA498" s="133"/>
      <c r="BB498" s="133"/>
      <c r="BC498" s="133"/>
      <c r="BD498" s="133"/>
      <c r="BE498" s="133"/>
      <c r="BF498" s="133"/>
      <c r="BG498" s="133"/>
      <c r="BH498" s="133"/>
      <c r="BI498" s="133"/>
      <c r="BJ498" s="133"/>
      <c r="BK498" s="133"/>
      <c r="BL498" s="133"/>
      <c r="BM498" s="133"/>
      <c r="BN498" s="133"/>
      <c r="BO498" s="133"/>
      <c r="BP498" s="133"/>
      <c r="BQ498" s="133"/>
      <c r="BR498" s="133"/>
      <c r="BS498" s="133"/>
      <c r="BT498" s="133"/>
      <c r="BU498" s="133"/>
      <c r="BV498" s="133"/>
      <c r="BW498" s="133"/>
      <c r="BX498" s="133"/>
      <c r="BY498" s="133"/>
      <c r="BZ498" s="133"/>
    </row>
    <row r="499" spans="1:78" s="53" customFormat="1" ht="12.75" customHeight="1" x14ac:dyDescent="0.25">
      <c r="A499" s="53" t="str">
        <f>IF(D499="","",ROWS($A$1:A499))</f>
        <v/>
      </c>
      <c r="B499" s="56">
        <v>498</v>
      </c>
      <c r="C499" s="129" t="str">
        <f t="shared" si="7"/>
        <v/>
      </c>
      <c r="D499" s="129" t="str">
        <f>IFERROR(VLOOKUP($B499,'Section 2'!$C$16:$N$514,COLUMNS('Section 2'!$C$13:C$13),0),"")</f>
        <v/>
      </c>
      <c r="E499" s="130" t="str">
        <f>IF($D499="","",IF(ISBLANK(VLOOKUP($B499,'Section 2'!$C$16:$N$514,COLUMNS('Section 2'!$C$13:D$13),0)),"",VLOOKUP($B499,'Section 2'!$C$16:$N$514,COLUMNS('Section 2'!$C$13:D$13),0)))</f>
        <v/>
      </c>
      <c r="F499" s="129" t="str">
        <f>IF($D499="","",IF(ISBLANK(VLOOKUP($B499,'Section 2'!$C$16:$N$514,COLUMNS('Section 2'!$C$13:E$13),0)),"",VLOOKUP($B499,'Section 2'!$C$16:$N$514,COLUMNS('Section 2'!$C$13:E$13),0)))</f>
        <v/>
      </c>
      <c r="G499" s="129" t="str">
        <f>IF($D499="","",IF(ISBLANK(VLOOKUP($B499,'Section 2'!$C$16:$N$514,COLUMNS('Section 2'!$C$13:F$13),0)),"",VLOOKUP($B499,'Section 2'!$C$16:$N$514,COLUMNS('Section 2'!$C$13:F$13),0)))</f>
        <v/>
      </c>
      <c r="H499" s="129" t="str">
        <f>IF($D499="","",IF(ISBLANK(VLOOKUP($B499,'Section 2'!$C$16:$N$514,COLUMNS('Section 2'!$C$13:G$13),0)),"",VLOOKUP($B499,'Section 2'!$C$16:$N$514,COLUMNS('Section 2'!$C$13:G$13),0)))</f>
        <v/>
      </c>
      <c r="I499" s="129" t="str">
        <f>IF($D499="","",IF(ISBLANK(VLOOKUP($B499,'Section 2'!$C$16:$N$514,COLUMNS('Section 2'!$C$13:H$13),0)),"",VLOOKUP($B499,'Section 2'!$C$16:$N$514,COLUMNS('Section 2'!$C$13:H$13),0)))</f>
        <v/>
      </c>
      <c r="J499" s="129" t="str">
        <f>IF($D499="","",IF(ISBLANK(VLOOKUP($B499,'Section 2'!$C$16:$N$514,COLUMNS('Section 2'!$C$13:I$13),0)),"",VLOOKUP($B499,'Section 2'!$C$16:$N$514,COLUMNS('Section 2'!$C$13:I$13),0)))</f>
        <v/>
      </c>
      <c r="K499" s="129" t="str">
        <f>IF($D499="","",IF(ISBLANK(VLOOKUP($B499,'Section 2'!$C$16:$N$514,COLUMNS('Section 2'!$C$13:J$13),0)),"",VLOOKUP($B499,'Section 2'!$C$16:$N$514,COLUMNS('Section 2'!$C$13:J$13),0)))</f>
        <v/>
      </c>
      <c r="L499" s="129" t="str">
        <f>IF($D499="","",IF(ISBLANK(VLOOKUP($B499,'Section 2'!$C$16:$N$514,COLUMNS('Section 2'!$C$13:K$13),0)),"",VLOOKUP($B499,'Section 2'!$C$16:$N$514,COLUMNS('Section 2'!$C$13:K$13),0)))</f>
        <v/>
      </c>
      <c r="M499" s="129" t="str">
        <f>IF($D499="","",IF(ISBLANK(VLOOKUP($B499,'Section 2'!$C$16:$N$514,COLUMNS('Section 2'!$C$13:L$13),0)),"",VLOOKUP($B499,'Section 2'!$C$16:$N$514,COLUMNS('Section 2'!$C$13:L$13),0)))</f>
        <v/>
      </c>
      <c r="N499" s="129" t="str">
        <f>IF($D499="","",IF(ISBLANK(VLOOKUP($B499,'Section 2'!$C$16:$N$514,COLUMNS('Section 2'!$C$13:M$13),0)),"",VLOOKUP($B499,'Section 2'!$C$16:$N$514,COLUMNS('Section 2'!$C$13:M$13),0)))</f>
        <v/>
      </c>
      <c r="O499" s="130" t="str">
        <f>IF($M499=Lists!$K$4,IF(ISBLANK(VLOOKUP($B499,'Section 2'!$C$16:$N$514,COLUMNS('Section 2'!$C$13:N$13),0)),"",VLOOKUP($B499,'Section 2'!$C$16:$N$514,COLUMNS('Section 2'!$C$13:N$13),0)),"")</f>
        <v/>
      </c>
      <c r="P499" s="133"/>
      <c r="Q499" s="133"/>
      <c r="R499" s="133"/>
      <c r="S499" s="133"/>
      <c r="T499" s="133"/>
      <c r="U499" s="133"/>
      <c r="V499" s="133"/>
      <c r="W499" s="133"/>
      <c r="X499" s="133"/>
      <c r="Y499" s="133"/>
      <c r="Z499" s="133"/>
      <c r="AA499" s="133"/>
      <c r="AB499" s="133"/>
      <c r="AC499" s="133"/>
      <c r="AD499" s="133"/>
      <c r="AE499" s="133"/>
      <c r="AF499" s="133"/>
      <c r="AG499" s="133"/>
      <c r="AH499" s="133"/>
      <c r="AI499" s="133"/>
      <c r="AJ499" s="133"/>
      <c r="AK499" s="133"/>
      <c r="AL499" s="133"/>
      <c r="AM499" s="133"/>
      <c r="AN499" s="133"/>
      <c r="AO499" s="133"/>
      <c r="AP499" s="133"/>
      <c r="AQ499" s="133"/>
      <c r="AR499" s="133"/>
      <c r="AS499" s="133"/>
      <c r="AT499" s="133"/>
      <c r="AU499" s="133"/>
      <c r="AV499" s="133"/>
      <c r="AW499" s="133"/>
      <c r="AX499" s="133"/>
      <c r="AY499" s="133"/>
      <c r="AZ499" s="133"/>
      <c r="BA499" s="133"/>
      <c r="BB499" s="133"/>
      <c r="BC499" s="133"/>
      <c r="BD499" s="133"/>
      <c r="BE499" s="133"/>
      <c r="BF499" s="133"/>
      <c r="BG499" s="133"/>
      <c r="BH499" s="133"/>
      <c r="BI499" s="133"/>
      <c r="BJ499" s="133"/>
      <c r="BK499" s="133"/>
      <c r="BL499" s="133"/>
      <c r="BM499" s="133"/>
      <c r="BN499" s="133"/>
      <c r="BO499" s="133"/>
      <c r="BP499" s="133"/>
      <c r="BQ499" s="133"/>
      <c r="BR499" s="133"/>
      <c r="BS499" s="133"/>
      <c r="BT499" s="133"/>
      <c r="BU499" s="133"/>
      <c r="BV499" s="133"/>
      <c r="BW499" s="133"/>
      <c r="BX499" s="133"/>
      <c r="BY499" s="133"/>
      <c r="BZ499" s="133"/>
    </row>
    <row r="500" spans="1:78" s="53" customFormat="1" ht="12.75" customHeight="1" x14ac:dyDescent="0.25">
      <c r="A500" s="53" t="str">
        <f>IF(D500="","",ROWS($A$1:A500))</f>
        <v/>
      </c>
      <c r="B500" s="56">
        <v>499</v>
      </c>
      <c r="C500" s="129" t="str">
        <f t="shared" si="7"/>
        <v/>
      </c>
      <c r="D500" s="129" t="str">
        <f>IFERROR(VLOOKUP($B500,'Section 2'!$C$16:$N$514,COLUMNS('Section 2'!$C$13:C$13),0),"")</f>
        <v/>
      </c>
      <c r="E500" s="130" t="str">
        <f>IF($D500="","",IF(ISBLANK(VLOOKUP($B500,'Section 2'!$C$16:$N$514,COLUMNS('Section 2'!$C$13:D$13),0)),"",VLOOKUP($B500,'Section 2'!$C$16:$N$514,COLUMNS('Section 2'!$C$13:D$13),0)))</f>
        <v/>
      </c>
      <c r="F500" s="129" t="str">
        <f>IF($D500="","",IF(ISBLANK(VLOOKUP($B500,'Section 2'!$C$16:$N$514,COLUMNS('Section 2'!$C$13:E$13),0)),"",VLOOKUP($B500,'Section 2'!$C$16:$N$514,COLUMNS('Section 2'!$C$13:E$13),0)))</f>
        <v/>
      </c>
      <c r="G500" s="129" t="str">
        <f>IF($D500="","",IF(ISBLANK(VLOOKUP($B500,'Section 2'!$C$16:$N$514,COLUMNS('Section 2'!$C$13:F$13),0)),"",VLOOKUP($B500,'Section 2'!$C$16:$N$514,COLUMNS('Section 2'!$C$13:F$13),0)))</f>
        <v/>
      </c>
      <c r="H500" s="129" t="str">
        <f>IF($D500="","",IF(ISBLANK(VLOOKUP($B500,'Section 2'!$C$16:$N$514,COLUMNS('Section 2'!$C$13:G$13),0)),"",VLOOKUP($B500,'Section 2'!$C$16:$N$514,COLUMNS('Section 2'!$C$13:G$13),0)))</f>
        <v/>
      </c>
      <c r="I500" s="129" t="str">
        <f>IF($D500="","",IF(ISBLANK(VLOOKUP($B500,'Section 2'!$C$16:$N$514,COLUMNS('Section 2'!$C$13:H$13),0)),"",VLOOKUP($B500,'Section 2'!$C$16:$N$514,COLUMNS('Section 2'!$C$13:H$13),0)))</f>
        <v/>
      </c>
      <c r="J500" s="129" t="str">
        <f>IF($D500="","",IF(ISBLANK(VLOOKUP($B500,'Section 2'!$C$16:$N$514,COLUMNS('Section 2'!$C$13:I$13),0)),"",VLOOKUP($B500,'Section 2'!$C$16:$N$514,COLUMNS('Section 2'!$C$13:I$13),0)))</f>
        <v/>
      </c>
      <c r="K500" s="129" t="str">
        <f>IF($D500="","",IF(ISBLANK(VLOOKUP($B500,'Section 2'!$C$16:$N$514,COLUMNS('Section 2'!$C$13:J$13),0)),"",VLOOKUP($B500,'Section 2'!$C$16:$N$514,COLUMNS('Section 2'!$C$13:J$13),0)))</f>
        <v/>
      </c>
      <c r="L500" s="129" t="str">
        <f>IF($D500="","",IF(ISBLANK(VLOOKUP($B500,'Section 2'!$C$16:$N$514,COLUMNS('Section 2'!$C$13:K$13),0)),"",VLOOKUP($B500,'Section 2'!$C$16:$N$514,COLUMNS('Section 2'!$C$13:K$13),0)))</f>
        <v/>
      </c>
      <c r="M500" s="129" t="str">
        <f>IF($D500="","",IF(ISBLANK(VLOOKUP($B500,'Section 2'!$C$16:$N$514,COLUMNS('Section 2'!$C$13:L$13),0)),"",VLOOKUP($B500,'Section 2'!$C$16:$N$514,COLUMNS('Section 2'!$C$13:L$13),0)))</f>
        <v/>
      </c>
      <c r="N500" s="129" t="str">
        <f>IF($D500="","",IF(ISBLANK(VLOOKUP($B500,'Section 2'!$C$16:$N$514,COLUMNS('Section 2'!$C$13:M$13),0)),"",VLOOKUP($B500,'Section 2'!$C$16:$N$514,COLUMNS('Section 2'!$C$13:M$13),0)))</f>
        <v/>
      </c>
      <c r="O500" s="130" t="str">
        <f>IF($M500=Lists!$K$4,IF(ISBLANK(VLOOKUP($B500,'Section 2'!$C$16:$N$514,COLUMNS('Section 2'!$C$13:N$13),0)),"",VLOOKUP($B500,'Section 2'!$C$16:$N$514,COLUMNS('Section 2'!$C$13:N$13),0)),"")</f>
        <v/>
      </c>
      <c r="P500" s="133"/>
      <c r="Q500" s="133"/>
      <c r="R500" s="133"/>
      <c r="S500" s="133"/>
      <c r="T500" s="133"/>
      <c r="U500" s="133"/>
      <c r="V500" s="133"/>
      <c r="W500" s="133"/>
      <c r="X500" s="133"/>
      <c r="Y500" s="133"/>
      <c r="Z500" s="133"/>
      <c r="AA500" s="133"/>
      <c r="AB500" s="133"/>
      <c r="AC500" s="133"/>
      <c r="AD500" s="133"/>
      <c r="AE500" s="133"/>
      <c r="AF500" s="133"/>
      <c r="AG500" s="133"/>
      <c r="AH500" s="133"/>
      <c r="AI500" s="133"/>
      <c r="AJ500" s="133"/>
      <c r="AK500" s="133"/>
      <c r="AL500" s="133"/>
      <c r="AM500" s="133"/>
      <c r="AN500" s="133"/>
      <c r="AO500" s="133"/>
      <c r="AP500" s="133"/>
      <c r="AQ500" s="133"/>
      <c r="AR500" s="133"/>
      <c r="AS500" s="133"/>
      <c r="AT500" s="133"/>
      <c r="AU500" s="133"/>
      <c r="AV500" s="133"/>
      <c r="AW500" s="133"/>
      <c r="AX500" s="133"/>
      <c r="AY500" s="133"/>
      <c r="AZ500" s="133"/>
      <c r="BA500" s="133"/>
      <c r="BB500" s="133"/>
      <c r="BC500" s="133"/>
      <c r="BD500" s="133"/>
      <c r="BE500" s="133"/>
      <c r="BF500" s="133"/>
      <c r="BG500" s="133"/>
      <c r="BH500" s="133"/>
      <c r="BI500" s="133"/>
      <c r="BJ500" s="133"/>
      <c r="BK500" s="133"/>
      <c r="BL500" s="133"/>
      <c r="BM500" s="133"/>
      <c r="BN500" s="133"/>
      <c r="BO500" s="133"/>
      <c r="BP500" s="133"/>
      <c r="BQ500" s="133"/>
      <c r="BR500" s="133"/>
      <c r="BS500" s="133"/>
      <c r="BT500" s="133"/>
      <c r="BU500" s="133"/>
      <c r="BV500" s="133"/>
      <c r="BW500" s="133"/>
      <c r="BX500" s="133"/>
      <c r="BY500" s="133"/>
      <c r="BZ500" s="133"/>
    </row>
    <row r="501" spans="1:78" ht="12.75" customHeight="1" x14ac:dyDescent="0.25">
      <c r="A501" s="53" t="str">
        <f>IF(D501="","",ROWS($A$1:A501))</f>
        <v/>
      </c>
      <c r="B501" s="56">
        <v>1</v>
      </c>
      <c r="C501" s="131" t="str">
        <f>IF(D501="","",3)</f>
        <v/>
      </c>
      <c r="D501" s="131" t="str">
        <f>IFERROR(VLOOKUP($B501,'Section 3'!$A$16:$G$25,COLUMNS('Section 3'!$A$16:D$16),0),"")</f>
        <v/>
      </c>
      <c r="E501" s="165" t="str">
        <f>IFERROR(VLOOKUP($B501,'Section 3'!$A$16:$G$25,COLUMNS('Section 3'!$A$16:E$16),0),"")</f>
        <v/>
      </c>
      <c r="F501" s="165" t="str">
        <f>IFERROR(VLOOKUP($B501,'Section 3'!$A$16:$G$25,COLUMNS('Section 3'!$A$16:F$16),0),"")</f>
        <v/>
      </c>
      <c r="G501" s="165" t="str">
        <f>IFERROR(VLOOKUP($B501,'Section 3'!$A$16:$G$25,COLUMNS('Section 3'!$A$16:G$16),0),"")</f>
        <v/>
      </c>
    </row>
    <row r="502" spans="1:78" ht="12.75" customHeight="1" x14ac:dyDescent="0.25">
      <c r="A502" s="53" t="str">
        <f>IF(D502="","",ROWS($A$1:A502))</f>
        <v/>
      </c>
      <c r="B502" s="56">
        <v>2</v>
      </c>
      <c r="C502" s="131" t="str">
        <f t="shared" ref="C502:C510" si="8">IF(D502="","",3)</f>
        <v/>
      </c>
      <c r="D502" s="131" t="str">
        <f>IFERROR(VLOOKUP($B502,'Section 3'!$A$16:$G$25,COLUMNS('Section 3'!$A$16:D$16),0),"")</f>
        <v/>
      </c>
      <c r="E502" s="165" t="str">
        <f>IFERROR(VLOOKUP($B502,'Section 3'!$A$16:$G$25,COLUMNS('Section 3'!$A$16:E$16),0),"")</f>
        <v/>
      </c>
      <c r="F502" s="165" t="str">
        <f>IFERROR(VLOOKUP($B502,'Section 3'!$A$16:$G$25,COLUMNS('Section 3'!$A$16:F$16),0),"")</f>
        <v/>
      </c>
      <c r="G502" s="165" t="str">
        <f>IFERROR(VLOOKUP($B502,'Section 3'!$A$16:$G$25,COLUMNS('Section 3'!$A$16:G$16),0),"")</f>
        <v/>
      </c>
    </row>
    <row r="503" spans="1:78" ht="12.75" customHeight="1" x14ac:dyDescent="0.25">
      <c r="A503" s="53" t="str">
        <f>IF(D503="","",ROWS($A$1:A503))</f>
        <v/>
      </c>
      <c r="B503" s="56">
        <v>3</v>
      </c>
      <c r="C503" s="131" t="str">
        <f t="shared" si="8"/>
        <v/>
      </c>
      <c r="D503" s="131" t="str">
        <f>IFERROR(VLOOKUP($B503,'Section 3'!$A$16:$G$25,COLUMNS('Section 3'!$A$16:D$16),0),"")</f>
        <v/>
      </c>
      <c r="E503" s="165" t="str">
        <f>IFERROR(VLOOKUP($B503,'Section 3'!$A$16:$G$25,COLUMNS('Section 3'!$A$16:E$16),0),"")</f>
        <v/>
      </c>
      <c r="F503" s="165" t="str">
        <f>IFERROR(VLOOKUP($B503,'Section 3'!$A$16:$G$25,COLUMNS('Section 3'!$A$16:F$16),0),"")</f>
        <v/>
      </c>
      <c r="G503" s="165" t="str">
        <f>IFERROR(VLOOKUP($B503,'Section 3'!$A$16:$G$25,COLUMNS('Section 3'!$A$16:G$16),0),"")</f>
        <v/>
      </c>
    </row>
    <row r="504" spans="1:78" ht="12.75" customHeight="1" x14ac:dyDescent="0.25">
      <c r="A504" s="53" t="str">
        <f>IF(D504="","",ROWS($A$1:A504))</f>
        <v/>
      </c>
      <c r="B504" s="56">
        <v>4</v>
      </c>
      <c r="C504" s="131" t="str">
        <f t="shared" si="8"/>
        <v/>
      </c>
      <c r="D504" s="131" t="str">
        <f>IFERROR(VLOOKUP($B504,'Section 3'!$A$16:$G$25,COLUMNS('Section 3'!$A$16:D$16),0),"")</f>
        <v/>
      </c>
      <c r="E504" s="165" t="str">
        <f>IFERROR(VLOOKUP($B504,'Section 3'!$A$16:$G$25,COLUMNS('Section 3'!$A$16:E$16),0),"")</f>
        <v/>
      </c>
      <c r="F504" s="165" t="str">
        <f>IFERROR(VLOOKUP($B504,'Section 3'!$A$16:$G$25,COLUMNS('Section 3'!$A$16:F$16),0),"")</f>
        <v/>
      </c>
      <c r="G504" s="165" t="str">
        <f>IFERROR(VLOOKUP($B504,'Section 3'!$A$16:$G$25,COLUMNS('Section 3'!$A$16:G$16),0),"")</f>
        <v/>
      </c>
    </row>
    <row r="505" spans="1:78" ht="12.75" customHeight="1" x14ac:dyDescent="0.25">
      <c r="A505" s="53" t="str">
        <f>IF(D505="","",ROWS($A$1:A505))</f>
        <v/>
      </c>
      <c r="B505" s="56">
        <v>5</v>
      </c>
      <c r="C505" s="131" t="str">
        <f t="shared" si="8"/>
        <v/>
      </c>
      <c r="D505" s="131" t="str">
        <f>IFERROR(VLOOKUP($B505,'Section 3'!$A$16:$G$25,COLUMNS('Section 3'!$A$16:D$16),0),"")</f>
        <v/>
      </c>
      <c r="E505" s="165" t="str">
        <f>IFERROR(VLOOKUP($B505,'Section 3'!$A$16:$G$25,COLUMNS('Section 3'!$A$16:E$16),0),"")</f>
        <v/>
      </c>
      <c r="F505" s="165" t="str">
        <f>IFERROR(VLOOKUP($B505,'Section 3'!$A$16:$G$25,COLUMNS('Section 3'!$A$16:F$16),0),"")</f>
        <v/>
      </c>
      <c r="G505" s="165" t="str">
        <f>IFERROR(VLOOKUP($B505,'Section 3'!$A$16:$G$25,COLUMNS('Section 3'!$A$16:G$16),0),"")</f>
        <v/>
      </c>
    </row>
    <row r="506" spans="1:78" ht="12.75" customHeight="1" x14ac:dyDescent="0.25">
      <c r="A506" s="53" t="str">
        <f>IF(D506="","",ROWS($A$1:A506))</f>
        <v/>
      </c>
      <c r="B506" s="56">
        <v>6</v>
      </c>
      <c r="C506" s="131" t="str">
        <f t="shared" si="8"/>
        <v/>
      </c>
      <c r="D506" s="131" t="str">
        <f>IFERROR(VLOOKUP($B506,'Section 3'!$A$16:$G$25,COLUMNS('Section 3'!$A$16:D$16),0),"")</f>
        <v/>
      </c>
      <c r="E506" s="165" t="str">
        <f>IFERROR(VLOOKUP($B506,'Section 3'!$A$16:$G$25,COLUMNS('Section 3'!$A$16:E$16),0),"")</f>
        <v/>
      </c>
      <c r="F506" s="165" t="str">
        <f>IFERROR(VLOOKUP($B506,'Section 3'!$A$16:$G$25,COLUMNS('Section 3'!$A$16:F$16),0),"")</f>
        <v/>
      </c>
      <c r="G506" s="165" t="str">
        <f>IFERROR(VLOOKUP($B506,'Section 3'!$A$16:$G$25,COLUMNS('Section 3'!$A$16:G$16),0),"")</f>
        <v/>
      </c>
    </row>
    <row r="507" spans="1:78" ht="12.75" customHeight="1" x14ac:dyDescent="0.25">
      <c r="A507" s="53" t="str">
        <f>IF(D507="","",ROWS($A$1:A507))</f>
        <v/>
      </c>
      <c r="B507" s="56">
        <v>7</v>
      </c>
      <c r="C507" s="131" t="str">
        <f t="shared" si="8"/>
        <v/>
      </c>
      <c r="D507" s="131" t="str">
        <f>IFERROR(VLOOKUP($B507,'Section 3'!$A$16:$G$25,COLUMNS('Section 3'!$A$16:D$16),0),"")</f>
        <v/>
      </c>
      <c r="E507" s="165" t="str">
        <f>IFERROR(VLOOKUP($B507,'Section 3'!$A$16:$G$25,COLUMNS('Section 3'!$A$16:E$16),0),"")</f>
        <v/>
      </c>
      <c r="F507" s="165" t="str">
        <f>IFERROR(VLOOKUP($B507,'Section 3'!$A$16:$G$25,COLUMNS('Section 3'!$A$16:F$16),0),"")</f>
        <v/>
      </c>
      <c r="G507" s="165" t="str">
        <f>IFERROR(VLOOKUP($B507,'Section 3'!$A$16:$G$25,COLUMNS('Section 3'!$A$16:G$16),0),"")</f>
        <v/>
      </c>
    </row>
    <row r="508" spans="1:78" ht="12.75" customHeight="1" x14ac:dyDescent="0.25">
      <c r="A508" s="53" t="str">
        <f>IF(D508="","",ROWS($A$1:A508))</f>
        <v/>
      </c>
      <c r="B508" s="56">
        <v>8</v>
      </c>
      <c r="C508" s="131" t="str">
        <f t="shared" si="8"/>
        <v/>
      </c>
      <c r="D508" s="131" t="str">
        <f>IFERROR(VLOOKUP($B508,'Section 3'!$A$16:$G$25,COLUMNS('Section 3'!$A$16:D$16),0),"")</f>
        <v/>
      </c>
      <c r="E508" s="165" t="str">
        <f>IFERROR(VLOOKUP($B508,'Section 3'!$A$16:$G$25,COLUMNS('Section 3'!$A$16:E$16),0),"")</f>
        <v/>
      </c>
      <c r="F508" s="165" t="str">
        <f>IFERROR(VLOOKUP($B508,'Section 3'!$A$16:$G$25,COLUMNS('Section 3'!$A$16:F$16),0),"")</f>
        <v/>
      </c>
      <c r="G508" s="165" t="str">
        <f>IFERROR(VLOOKUP($B508,'Section 3'!$A$16:$G$25,COLUMNS('Section 3'!$A$16:G$16),0),"")</f>
        <v/>
      </c>
    </row>
    <row r="509" spans="1:78" ht="12.75" customHeight="1" x14ac:dyDescent="0.25">
      <c r="A509" s="53" t="str">
        <f>IF(D509="","",ROWS($A$1:A509))</f>
        <v/>
      </c>
      <c r="B509" s="56">
        <v>9</v>
      </c>
      <c r="C509" s="131" t="str">
        <f t="shared" si="8"/>
        <v/>
      </c>
      <c r="D509" s="131" t="str">
        <f>IFERROR(VLOOKUP($B509,'Section 3'!$A$16:$G$25,COLUMNS('Section 3'!$A$16:D$16),0),"")</f>
        <v/>
      </c>
      <c r="E509" s="165" t="str">
        <f>IFERROR(VLOOKUP($B509,'Section 3'!$A$16:$G$25,COLUMNS('Section 3'!$A$16:E$16),0),"")</f>
        <v/>
      </c>
      <c r="F509" s="165" t="str">
        <f>IFERROR(VLOOKUP($B509,'Section 3'!$A$16:$G$25,COLUMNS('Section 3'!$A$16:F$16),0),"")</f>
        <v/>
      </c>
      <c r="G509" s="165" t="str">
        <f>IFERROR(VLOOKUP($B509,'Section 3'!$A$16:$G$25,COLUMNS('Section 3'!$A$16:G$16),0),"")</f>
        <v/>
      </c>
    </row>
    <row r="510" spans="1:78" ht="12.75" customHeight="1" x14ac:dyDescent="0.25">
      <c r="A510" s="53" t="str">
        <f>IF(D510="","",ROWS($A$1:A510))</f>
        <v/>
      </c>
      <c r="B510" s="56">
        <v>10</v>
      </c>
      <c r="C510" s="131" t="str">
        <f t="shared" si="8"/>
        <v/>
      </c>
      <c r="D510" s="131" t="str">
        <f>IFERROR(VLOOKUP($B510,'Section 3'!$A$16:$G$25,COLUMNS('Section 3'!$A$16:D$16),0),"")</f>
        <v/>
      </c>
      <c r="E510" s="165" t="str">
        <f>IFERROR(VLOOKUP($B510,'Section 3'!$A$16:$G$25,COLUMNS('Section 3'!$A$16:E$16),0),"")</f>
        <v/>
      </c>
      <c r="F510" s="165" t="str">
        <f>IFERROR(VLOOKUP($B510,'Section 3'!$A$16:$G$25,COLUMNS('Section 3'!$A$16:F$16),0),"")</f>
        <v/>
      </c>
      <c r="G510" s="165" t="str">
        <f>IFERROR(VLOOKUP($B510,'Section 3'!$A$16:$G$25,COLUMNS('Section 3'!$A$16:G$16),0),"")</f>
        <v/>
      </c>
    </row>
    <row r="511" spans="1:78" x14ac:dyDescent="0.25">
      <c r="B511" t="s">
        <v>295</v>
      </c>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2:O500 C501:G510"/>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62</vt:i4>
      </vt:variant>
    </vt:vector>
  </HeadingPairs>
  <TitlesOfParts>
    <vt:vector size="73" baseType="lpstr">
      <vt:lpstr>Instructions</vt:lpstr>
      <vt:lpstr>Section 1</vt:lpstr>
      <vt:lpstr>Section 2</vt:lpstr>
      <vt:lpstr>Section 3</vt:lpstr>
      <vt:lpstr>Summary</vt:lpstr>
      <vt:lpstr>Reference List</vt:lpstr>
      <vt:lpstr>Lists</vt:lpstr>
      <vt:lpstr>Checks</vt:lpstr>
      <vt:lpstr>OutputForCSV</vt:lpstr>
      <vt:lpstr>TempOutput</vt:lpstr>
      <vt:lpstr>Data for Summary</vt:lpstr>
      <vt:lpstr>AllError</vt:lpstr>
      <vt:lpstr>ClassIChemicals</vt:lpstr>
      <vt:lpstr>ClassIPurpose</vt:lpstr>
      <vt:lpstr>CompName</vt:lpstr>
      <vt:lpstr>Countries</vt:lpstr>
      <vt:lpstr>CSVDate</vt:lpstr>
      <vt:lpstr>CSVS2End</vt:lpstr>
      <vt:lpstr>CSVS3End</vt:lpstr>
      <vt:lpstr>CSVS3Start</vt:lpstr>
      <vt:lpstr>DateCheck</vt:lpstr>
      <vt:lpstr>EndDate</vt:lpstr>
      <vt:lpstr>EndRowS2</vt:lpstr>
      <vt:lpstr>FormVersion</vt:lpstr>
      <vt:lpstr>HeelsIntendedUses</vt:lpstr>
      <vt:lpstr>ImporterCol</vt:lpstr>
      <vt:lpstr>ImportNum</vt:lpstr>
      <vt:lpstr>LastCol</vt:lpstr>
      <vt:lpstr>LastRow</vt:lpstr>
      <vt:lpstr>LockStatus</vt:lpstr>
      <vt:lpstr>MaxOutput</vt:lpstr>
      <vt:lpstr>NewIntendedUses</vt:lpstr>
      <vt:lpstr>Instructions!Print_Area</vt:lpstr>
      <vt:lpstr>'Reference List'!Print_Area</vt:lpstr>
      <vt:lpstr>'Section 1'!Print_Area</vt:lpstr>
      <vt:lpstr>'Section 2'!Print_Area</vt:lpstr>
      <vt:lpstr>'Section 3'!Print_Area</vt:lpstr>
      <vt:lpstr>Summary!Print_Area</vt:lpstr>
      <vt:lpstr>Purpose</vt:lpstr>
      <vt:lpstr>ReportingQuarter</vt:lpstr>
      <vt:lpstr>ReportingYear</vt:lpstr>
      <vt:lpstr>ReportQtr</vt:lpstr>
      <vt:lpstr>ReportType</vt:lpstr>
      <vt:lpstr>ReportYr</vt:lpstr>
      <vt:lpstr>RowComplete</vt:lpstr>
      <vt:lpstr>Sec1Status</vt:lpstr>
      <vt:lpstr>Sec2Error</vt:lpstr>
      <vt:lpstr>Sec2Filled</vt:lpstr>
      <vt:lpstr>Sec2inSec3</vt:lpstr>
      <vt:lpstr>Sec2inSec3TransDest</vt:lpstr>
      <vt:lpstr>Sec2inSec3Use</vt:lpstr>
      <vt:lpstr>Sec2ValidChem</vt:lpstr>
      <vt:lpstr>Sec2ValidIntendedUse</vt:lpstr>
      <vt:lpstr>Sec2ValidTransactionType</vt:lpstr>
      <vt:lpstr>Sec3Complete</vt:lpstr>
      <vt:lpstr>Sec3Error</vt:lpstr>
      <vt:lpstr>Sec3inSec2</vt:lpstr>
      <vt:lpstr>Sec3inSec2TransDest</vt:lpstr>
      <vt:lpstr>Sec3inSec2Use</vt:lpstr>
      <vt:lpstr>Sec3PasteRow</vt:lpstr>
      <vt:lpstr>Sec3ValidChem</vt:lpstr>
      <vt:lpstr>Sec3ValidIntendedUse</vt:lpstr>
      <vt:lpstr>Sec3ValidPurpose</vt:lpstr>
      <vt:lpstr>StartDate</vt:lpstr>
      <vt:lpstr>StartRowS2</vt:lpstr>
      <vt:lpstr>SubmissionType</vt:lpstr>
      <vt:lpstr>SubTSelection</vt:lpstr>
      <vt:lpstr>Table2</vt:lpstr>
      <vt:lpstr>TransactionType</vt:lpstr>
      <vt:lpstr>UsedIntendedUses</vt:lpstr>
      <vt:lpstr>ValidCountry</vt:lpstr>
      <vt:lpstr>ValidIntendedUse</vt:lpstr>
      <vt:lpstr>ValidTransactionType</vt:lpstr>
    </vt:vector>
  </TitlesOfParts>
  <Company>ICF International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Jette, Gabrielle</cp:lastModifiedBy>
  <cp:lastPrinted>2015-03-19T16:38:11Z</cp:lastPrinted>
  <dcterms:created xsi:type="dcterms:W3CDTF">2015-03-18T20:34:42Z</dcterms:created>
  <dcterms:modified xsi:type="dcterms:W3CDTF">2017-12-06T16:49:15Z</dcterms:modified>
</cp:coreProperties>
</file>