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N:\PHH10\Information Collection Burden\OMB Control Numbers\2137-0542 - Flammable Cryogenic Liquids\2018 Renewal\"/>
    </mc:Choice>
  </mc:AlternateContent>
  <xr:revisionPtr revIDLastSave="0" documentId="13_ncr:1_{73132AB2-13FF-47AD-8892-084CC628F4A9}" xr6:coauthVersionLast="32" xr6:coauthVersionMax="32" xr10:uidLastSave="{00000000-0000-0000-0000-000000000000}"/>
  <bookViews>
    <workbookView xWindow="0" yWindow="0" windowWidth="19170" windowHeight="8070" xr2:uid="{00000000-000D-0000-FFFF-FFFF00000000}"/>
  </bookViews>
  <sheets>
    <sheet name="Sheet1" sheetId="1" r:id="rId1"/>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 r="H2" i="1"/>
  <c r="C13" i="1"/>
  <c r="D5" i="1" l="1"/>
  <c r="D2" i="1"/>
  <c r="E5" i="1" l="1"/>
  <c r="G5" i="1" s="1"/>
  <c r="G9" i="1"/>
  <c r="C9" i="1"/>
  <c r="I5" i="1" l="1"/>
  <c r="E2" i="1"/>
  <c r="G2" i="1" l="1"/>
  <c r="D9" i="1"/>
  <c r="I2" i="1" l="1"/>
  <c r="F9" i="1" s="1"/>
  <c r="E9" i="1"/>
</calcChain>
</file>

<file path=xl/sharedStrings.xml><?xml version="1.0" encoding="utf-8"?>
<sst xmlns="http://schemas.openxmlformats.org/spreadsheetml/2006/main" count="30" uniqueCount="19">
  <si>
    <t>Total Burden Hours</t>
  </si>
  <si>
    <t>Salary Cost per Hour</t>
  </si>
  <si>
    <t>Total Salary Cost</t>
  </si>
  <si>
    <t>Burden Cost per Hour</t>
  </si>
  <si>
    <t>Annual Burden Costs</t>
  </si>
  <si>
    <t>Number of Responses</t>
  </si>
  <si>
    <t>Response per Carrier</t>
  </si>
  <si>
    <t>Number of Respondents</t>
  </si>
  <si>
    <t>Regulation</t>
  </si>
  <si>
    <t>Recordkeeping</t>
  </si>
  <si>
    <t>§173.318</t>
  </si>
  <si>
    <t>Information Collection Request</t>
  </si>
  <si>
    <t>Total Number of Respondents</t>
  </si>
  <si>
    <t>Total Number of Responses</t>
  </si>
  <si>
    <t>Total Burden Cost</t>
  </si>
  <si>
    <t>Reporting</t>
  </si>
  <si>
    <t>Minutes per Response</t>
  </si>
  <si>
    <t>Seconds per Response</t>
  </si>
  <si>
    <t>Occupation labor rates based on 2017 Occupational and Employment Statistics Survey (OES) for “Management Occupations (11-0000)” (https://www.bls.gov/oes/current/oes110000.htm).  The hourly mean wage for this occupation ($57.65) is adjusted to reflect the total costs of employee compensation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</si>
</sst>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0.0"/>
  </numFmts>
  <fonts count="5" x14ac:knownFonts="1">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s>
  <cellStyleXfs count="2">
    <xf numFmtId="0" fontId="0" fillId="0" borderId="0"/>
    <xf numFmtId="44" fontId="4" fillId="0" borderId="0" applyFont="0" applyFill="0" applyBorder="0" applyAlignment="0" applyProtection="0"/>
  </cellStyleXfs>
  <cellXfs count="24">
    <xf numFmtId="0" fontId="0" fillId="0" borderId="0" xfId="0"/>
    <xf numFmtId="0" fontId="1" fillId="0" borderId="1" xfId="0" applyFont="1" applyBorder="1" applyAlignment="1">
      <alignment wrapText="1"/>
    </xf>
    <xf numFmtId="0" fontId="1" fillId="0" borderId="0" xfId="0" applyFont="1" applyAlignment="1">
      <alignment wrapText="1"/>
    </xf>
    <xf numFmtId="0" fontId="1" fillId="0" borderId="1" xfId="0" applyFont="1" applyBorder="1"/>
    <xf numFmtId="6" fontId="1" fillId="0" borderId="1" xfId="0" applyNumberFormat="1" applyFont="1" applyBorder="1"/>
    <xf numFmtId="0" fontId="1" fillId="0" borderId="0" xfId="0" applyFont="1"/>
    <xf numFmtId="0" fontId="1" fillId="0" borderId="0" xfId="0" applyFont="1" applyBorder="1" applyAlignment="1">
      <alignment wrapText="1"/>
    </xf>
    <xf numFmtId="0" fontId="1" fillId="0" borderId="0" xfId="0" applyFont="1" applyBorder="1"/>
    <xf numFmtId="0" fontId="2" fillId="0" borderId="0" xfId="0" applyFont="1" applyBorder="1" applyAlignment="1">
      <alignment horizontal="center" wrapText="1"/>
    </xf>
    <xf numFmtId="164" fontId="1" fillId="0" borderId="0" xfId="0" applyNumberFormat="1" applyFont="1" applyBorder="1" applyAlignment="1">
      <alignment horizontal="left" wrapText="1"/>
    </xf>
    <xf numFmtId="3" fontId="1" fillId="0" borderId="0" xfId="0" applyNumberFormat="1" applyFont="1" applyBorder="1" applyAlignment="1">
      <alignment horizontal="left"/>
    </xf>
    <xf numFmtId="164" fontId="1" fillId="0" borderId="1" xfId="0" applyNumberFormat="1" applyFont="1" applyBorder="1"/>
    <xf numFmtId="8" fontId="1" fillId="0" borderId="0" xfId="0" applyNumberFormat="1" applyFont="1" applyBorder="1"/>
    <xf numFmtId="164" fontId="1" fillId="0" borderId="0" xfId="0" applyNumberFormat="1" applyFont="1" applyBorder="1"/>
    <xf numFmtId="0" fontId="3" fillId="0" borderId="1" xfId="0" applyFont="1" applyBorder="1" applyAlignment="1">
      <alignment wrapText="1"/>
    </xf>
    <xf numFmtId="1" fontId="1" fillId="0" borderId="1" xfId="0" applyNumberFormat="1" applyFont="1" applyBorder="1"/>
    <xf numFmtId="0" fontId="2" fillId="0" borderId="1" xfId="0" applyFont="1" applyBorder="1" applyAlignment="1">
      <alignment horizontal="center" wrapText="1"/>
    </xf>
    <xf numFmtId="8" fontId="1" fillId="0" borderId="1" xfId="0" applyNumberFormat="1" applyFont="1" applyBorder="1"/>
    <xf numFmtId="1" fontId="1" fillId="0" borderId="0" xfId="0" applyNumberFormat="1" applyFont="1" applyBorder="1"/>
    <xf numFmtId="6" fontId="1" fillId="0" borderId="0" xfId="0" applyNumberFormat="1" applyFont="1" applyBorder="1"/>
    <xf numFmtId="2" fontId="1" fillId="0" borderId="1" xfId="0" applyNumberFormat="1" applyFont="1" applyBorder="1"/>
    <xf numFmtId="165" fontId="1" fillId="0" borderId="1" xfId="0" applyNumberFormat="1" applyFont="1" applyBorder="1"/>
    <xf numFmtId="0" fontId="1" fillId="2" borderId="2" xfId="0" applyFont="1" applyFill="1" applyBorder="1" applyAlignment="1">
      <alignment wrapText="1"/>
    </xf>
    <xf numFmtId="44" fontId="1"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
  <sheetViews>
    <sheetView tabSelected="1" zoomScale="90" zoomScaleNormal="90" workbookViewId="0">
      <selection activeCell="E9" sqref="E9"/>
    </sheetView>
  </sheetViews>
  <sheetFormatPr defaultColWidth="9.140625" defaultRowHeight="15.75" x14ac:dyDescent="0.25"/>
  <cols>
    <col min="1" max="1" width="11.42578125" style="5" customWidth="1"/>
    <col min="2" max="2" width="36.85546875" style="2" customWidth="1"/>
    <col min="3" max="3" width="16.7109375" style="5" customWidth="1"/>
    <col min="4" max="4" width="20.28515625" style="5" customWidth="1"/>
    <col min="5" max="5" width="15.42578125" style="5" customWidth="1"/>
    <col min="6" max="6" width="15.140625" style="5" customWidth="1"/>
    <col min="7" max="7" width="14.5703125" style="5" customWidth="1"/>
    <col min="8" max="8" width="15.28515625" style="5" customWidth="1"/>
    <col min="9" max="9" width="15" style="5" customWidth="1"/>
    <col min="10" max="10" width="13.7109375" style="5" customWidth="1"/>
    <col min="11" max="11" width="15.28515625" style="5" customWidth="1"/>
    <col min="12" max="16384" width="9.140625" style="5"/>
  </cols>
  <sheetData>
    <row r="1" spans="1:11" s="2" customFormat="1" ht="31.5" x14ac:dyDescent="0.25">
      <c r="A1" s="14" t="s">
        <v>8</v>
      </c>
      <c r="B1" s="14" t="s">
        <v>11</v>
      </c>
      <c r="C1" s="16" t="s">
        <v>7</v>
      </c>
      <c r="D1" s="16" t="s">
        <v>6</v>
      </c>
      <c r="E1" s="16" t="s">
        <v>5</v>
      </c>
      <c r="F1" s="16" t="s">
        <v>16</v>
      </c>
      <c r="G1" s="16" t="s">
        <v>0</v>
      </c>
      <c r="H1" s="16" t="s">
        <v>1</v>
      </c>
      <c r="I1" s="16" t="s">
        <v>2</v>
      </c>
      <c r="J1" s="16" t="s">
        <v>3</v>
      </c>
      <c r="K1" s="16" t="s">
        <v>4</v>
      </c>
    </row>
    <row r="2" spans="1:11" x14ac:dyDescent="0.25">
      <c r="A2" s="3" t="s">
        <v>10</v>
      </c>
      <c r="B2" s="1" t="s">
        <v>15</v>
      </c>
      <c r="C2" s="15">
        <v>175</v>
      </c>
      <c r="D2" s="3">
        <f>2*52</f>
        <v>104</v>
      </c>
      <c r="E2" s="15">
        <f>C2*D2</f>
        <v>18200</v>
      </c>
      <c r="F2" s="21">
        <v>3.5</v>
      </c>
      <c r="G2" s="20">
        <f>E2*(F2/60)</f>
        <v>1061.6666666666667</v>
      </c>
      <c r="H2" s="17">
        <f>57.65/0.683</f>
        <v>84.407027818448015</v>
      </c>
      <c r="I2" s="4">
        <f>G2*H2</f>
        <v>89612.127867252319</v>
      </c>
      <c r="J2" s="11">
        <v>0</v>
      </c>
      <c r="K2" s="11">
        <v>0</v>
      </c>
    </row>
    <row r="3" spans="1:11" s="7" customFormat="1" x14ac:dyDescent="0.25">
      <c r="B3" s="6"/>
      <c r="C3" s="18"/>
      <c r="E3" s="18"/>
      <c r="H3" s="12"/>
      <c r="I3" s="19"/>
      <c r="J3" s="13"/>
      <c r="K3" s="13"/>
    </row>
    <row r="4" spans="1:11" ht="31.5" x14ac:dyDescent="0.25">
      <c r="A4" s="3"/>
      <c r="B4" s="1"/>
      <c r="C4" s="16" t="s">
        <v>7</v>
      </c>
      <c r="D4" s="16" t="s">
        <v>6</v>
      </c>
      <c r="E4" s="16" t="s">
        <v>5</v>
      </c>
      <c r="F4" s="16" t="s">
        <v>17</v>
      </c>
      <c r="G4" s="16" t="s">
        <v>0</v>
      </c>
      <c r="H4" s="16" t="s">
        <v>1</v>
      </c>
      <c r="I4" s="16" t="s">
        <v>2</v>
      </c>
      <c r="J4" s="16" t="s">
        <v>3</v>
      </c>
      <c r="K4" s="16" t="s">
        <v>4</v>
      </c>
    </row>
    <row r="5" spans="1:11" x14ac:dyDescent="0.25">
      <c r="A5" s="3" t="s">
        <v>10</v>
      </c>
      <c r="B5" s="1" t="s">
        <v>9</v>
      </c>
      <c r="C5" s="15">
        <v>175</v>
      </c>
      <c r="D5" s="3">
        <f>2*52</f>
        <v>104</v>
      </c>
      <c r="E5" s="15">
        <f>C5*D5</f>
        <v>18200</v>
      </c>
      <c r="F5" s="15">
        <v>30</v>
      </c>
      <c r="G5" s="20">
        <f>E5*(F5/60/60)</f>
        <v>151.66666666666666</v>
      </c>
      <c r="H5" s="17">
        <f>57.65/0.683</f>
        <v>84.407027818448015</v>
      </c>
      <c r="I5" s="4">
        <f>G5*H5</f>
        <v>12801.732552464615</v>
      </c>
      <c r="J5" s="11">
        <v>0</v>
      </c>
      <c r="K5" s="11">
        <v>0</v>
      </c>
    </row>
    <row r="8" spans="1:11" ht="31.5" x14ac:dyDescent="0.25">
      <c r="C8" s="16" t="s">
        <v>12</v>
      </c>
      <c r="D8" s="16" t="s">
        <v>13</v>
      </c>
      <c r="E8" s="16" t="s">
        <v>0</v>
      </c>
      <c r="F8" s="16" t="s">
        <v>2</v>
      </c>
      <c r="G8" s="16" t="s">
        <v>14</v>
      </c>
    </row>
    <row r="9" spans="1:11" x14ac:dyDescent="0.25">
      <c r="C9" s="15">
        <f>SUM(C2,C5)</f>
        <v>350</v>
      </c>
      <c r="D9" s="15">
        <f>SUM(E2,E5)</f>
        <v>36400</v>
      </c>
      <c r="E9" s="15">
        <f>SUM(G2, G5)</f>
        <v>1213.3333333333335</v>
      </c>
      <c r="F9" s="4">
        <f>SUM(I2, I5)</f>
        <v>102413.86041971693</v>
      </c>
      <c r="G9" s="11">
        <f>SUM(K2, K5)</f>
        <v>0</v>
      </c>
    </row>
    <row r="10" spans="1:11" x14ac:dyDescent="0.25">
      <c r="C10" s="8"/>
      <c r="D10" s="8"/>
      <c r="E10" s="8"/>
      <c r="F10" s="8"/>
    </row>
    <row r="11" spans="1:11" x14ac:dyDescent="0.25">
      <c r="C11" s="10"/>
      <c r="D11" s="10"/>
      <c r="E11" s="10"/>
      <c r="F11" s="9"/>
    </row>
    <row r="13" spans="1:11" ht="236.25" x14ac:dyDescent="0.25">
      <c r="B13" s="22" t="s">
        <v>18</v>
      </c>
      <c r="C13" s="23">
        <f>57.65/0.683</f>
        <v>84.407027818448015</v>
      </c>
    </row>
  </sheetData>
  <pageMargins left="0.7" right="0.7" top="0.75" bottom="0.75" header="0.3" footer="0.3"/>
  <pageSetup scale="7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Geller, Shelby (PHMSA)</dc:creator>
  <cp:lastModifiedBy>Shelby.Geller</cp:lastModifiedBy>
  <cp:lastPrinted>2018-03-23T18:04:49Z</cp:lastPrinted>
  <dcterms:created xsi:type="dcterms:W3CDTF">2017-10-30T20:20:31Z</dcterms:created>
  <dcterms:modified xsi:type="dcterms:W3CDTF">2018-08-17T17:03:53Z</dcterms:modified>
</cp:coreProperties>
</file>