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128\0128 (2017)\"/>
    </mc:Choice>
  </mc:AlternateContent>
  <bookViews>
    <workbookView xWindow="0" yWindow="0" windowWidth="13665" windowHeight="4230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14" i="2" l="1"/>
  <c r="E13" i="2"/>
  <c r="E12" i="2"/>
  <c r="E11" i="2"/>
  <c r="E10" i="2"/>
  <c r="E9" i="2"/>
  <c r="E7" i="2"/>
  <c r="H14" i="2" l="1"/>
  <c r="E15" i="2"/>
  <c r="H15" i="2" s="1"/>
  <c r="E16" i="2"/>
  <c r="H16" i="2"/>
  <c r="I16" i="2" s="1"/>
  <c r="E6" i="2"/>
  <c r="H6" i="2"/>
  <c r="I6" i="2" s="1"/>
  <c r="E38" i="2"/>
  <c r="H38" i="2" s="1"/>
  <c r="E37" i="2"/>
  <c r="H37" i="2" s="1"/>
  <c r="E35" i="2"/>
  <c r="H35" i="2" s="1"/>
  <c r="E28" i="2"/>
  <c r="E17" i="2"/>
  <c r="H17" i="2"/>
  <c r="I17" i="2" s="1"/>
  <c r="J17" i="2" s="1"/>
  <c r="H28" i="2"/>
  <c r="I28" i="2" s="1"/>
  <c r="J28" i="2" s="1"/>
  <c r="J9" i="2"/>
  <c r="H8" i="2"/>
  <c r="I8" i="2" s="1"/>
  <c r="J8" i="2" s="1"/>
  <c r="H11" i="2"/>
  <c r="I11" i="2" s="1"/>
  <c r="J11" i="2" s="1"/>
  <c r="H10" i="2"/>
  <c r="I10" i="2" s="1"/>
  <c r="E34" i="2"/>
  <c r="H34" i="2"/>
  <c r="H13" i="2"/>
  <c r="I13" i="2" s="1"/>
  <c r="J13" i="2" s="1"/>
  <c r="H7" i="2"/>
  <c r="I7" i="2" s="1"/>
  <c r="J7" i="2" s="1"/>
  <c r="H12" i="2"/>
  <c r="I12" i="2" s="1"/>
  <c r="J12" i="2" s="1"/>
  <c r="E29" i="2"/>
  <c r="H29" i="2"/>
  <c r="E26" i="2"/>
  <c r="H26" i="2"/>
  <c r="I26" i="2" s="1"/>
  <c r="E21" i="2"/>
  <c r="H21" i="2"/>
  <c r="E24" i="2"/>
  <c r="H24" i="2"/>
  <c r="I24" i="2" s="1"/>
  <c r="E22" i="2"/>
  <c r="H22" i="2"/>
  <c r="E23" i="2"/>
  <c r="H23" i="2"/>
  <c r="I23" i="2" s="1"/>
  <c r="J23" i="2" s="1"/>
  <c r="E25" i="2"/>
  <c r="H25" i="2"/>
  <c r="E36" i="2"/>
  <c r="H36" i="2"/>
  <c r="I36" i="2" s="1"/>
  <c r="J36" i="2" s="1"/>
  <c r="E32" i="2"/>
  <c r="H32" i="2"/>
  <c r="E33" i="2"/>
  <c r="H33" i="2"/>
  <c r="I33" i="2" s="1"/>
  <c r="E30" i="2"/>
  <c r="H30" i="2"/>
  <c r="E18" i="2"/>
  <c r="H18" i="2"/>
  <c r="I18" i="2" s="1"/>
  <c r="E19" i="2"/>
  <c r="H19" i="2"/>
  <c r="I19" i="2" s="1"/>
  <c r="J19" i="2" s="1"/>
  <c r="E20" i="2"/>
  <c r="H20" i="2"/>
  <c r="I20" i="2" s="1"/>
  <c r="J20" i="2" s="1"/>
  <c r="E27" i="2"/>
  <c r="H27" i="2"/>
  <c r="E31" i="2"/>
  <c r="H31" i="2"/>
  <c r="I31" i="2" s="1"/>
  <c r="J31" i="2" s="1"/>
  <c r="I32" i="2"/>
  <c r="J32" i="2"/>
  <c r="I22" i="2"/>
  <c r="J22" i="2"/>
  <c r="I29" i="2"/>
  <c r="J29" i="2"/>
  <c r="I34" i="2"/>
  <c r="J34" i="2"/>
  <c r="I27" i="2"/>
  <c r="J27" i="2"/>
  <c r="I30" i="2"/>
  <c r="J30" i="2"/>
  <c r="I25" i="2"/>
  <c r="J25" i="2"/>
  <c r="I21" i="2"/>
  <c r="J21" i="2"/>
  <c r="I38" i="2" l="1"/>
  <c r="J38" i="2" s="1"/>
  <c r="I15" i="2"/>
  <c r="J15" i="2" s="1"/>
  <c r="I37" i="2"/>
  <c r="J37" i="2"/>
  <c r="I35" i="2"/>
  <c r="J35" i="2" s="1"/>
  <c r="I14" i="2"/>
  <c r="J14" i="2" s="1"/>
  <c r="E39" i="2"/>
  <c r="H39" i="2"/>
  <c r="J10" i="2"/>
  <c r="J24" i="2"/>
  <c r="J18" i="2"/>
  <c r="J26" i="2"/>
  <c r="J33" i="2"/>
  <c r="J6" i="2"/>
  <c r="J16" i="2"/>
  <c r="J39" i="2" l="1"/>
  <c r="I39" i="2"/>
</calcChain>
</file>

<file path=xl/sharedStrings.xml><?xml version="1.0" encoding="utf-8"?>
<sst xmlns="http://schemas.openxmlformats.org/spreadsheetml/2006/main" count="35" uniqueCount="34">
  <si>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</si>
  <si>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</si>
  <si>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</si>
  <si>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</si>
  <si>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</si>
  <si>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</si>
  <si>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</si>
  <si>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</si>
  <si>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</si>
  <si>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</si>
  <si>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</si>
  <si>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</si>
  <si>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</si>
  <si>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</si>
  <si>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</si>
  <si>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</si>
  <si>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</si>
  <si>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</si>
  <si>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</si>
  <si>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</si>
  <si>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</si>
  <si>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</si>
  <si>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</si>
  <si>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</si>
  <si>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</si>
  <si>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</si>
  <si>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</si>
  <si>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</si>
  <si>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</si>
  <si>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Importation of Fruits and Vegetables</t>
  </si>
  <si>
    <t>Phytosanitary Certificates</t>
  </si>
  <si>
    <t>11</t>
  </si>
  <si>
    <t>Recordkeeping</t>
  </si>
  <si>
    <t>OMB Control No.
0579-0128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</si>
</sst>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19" sqref="H19"/>
    </sheetView>
  </sheetViews>
  <sheetFormatPr defaultRowHeight="12.75" x14ac:dyDescent="0.2"/>
  <cols>
    <col min="2" max="2" width="41.5703125" customWidth="1"/>
    <col min="4" max="4" width="9.140625" style="9" customWidth="1"/>
    <col min="5" max="5" width="9.140625" style="7" customWidth="1"/>
    <col min="6" max="6" width="9.140625" style="12" customWidth="1"/>
    <col min="7" max="7" width="12.425781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33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224</v>
      </c>
      <c r="D6" s="29">
        <v>0.5</v>
      </c>
      <c r="E6" s="5">
        <f t="shared" ref="E6:E17" si="0">+C6*D6</f>
        <v>112</v>
      </c>
      <c r="F6" s="21" t="s">
        <v>31</v>
      </c>
      <c r="G6" s="25">
        <v>35.06</v>
      </c>
      <c r="H6" s="26">
        <f t="shared" ref="H6:H17" si="1">+E6*G6</f>
        <v>3926.7200000000003</v>
      </c>
      <c r="I6" s="26">
        <f t="shared" ref="I6:I17" si="2">+H6*0.139</f>
        <v>545.8140800000001</v>
      </c>
      <c r="J6" s="26">
        <f t="shared" ref="J6:J17" si="3">+H6+I6</f>
        <v>4472.5340800000004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2" t="s">
        <v>32</v>
      </c>
      <c r="C8" s="32">
        <v>1</v>
      </c>
      <c r="D8" s="29">
        <v>1.6999999999999999E-3</v>
      </c>
      <c r="E8" s="5">
        <v>1</v>
      </c>
      <c r="F8" s="21" t="s">
        <v>31</v>
      </c>
      <c r="G8" s="25">
        <v>35.06</v>
      </c>
      <c r="H8" s="36">
        <f t="shared" si="1"/>
        <v>35.06</v>
      </c>
      <c r="I8" s="36">
        <f t="shared" si="2"/>
        <v>4.8733400000000007</v>
      </c>
      <c r="J8" s="36">
        <f t="shared" si="3"/>
        <v>39.933340000000001</v>
      </c>
      <c r="K8" s="30"/>
    </row>
    <row r="9" spans="1:11" s="31" customFormat="1" x14ac:dyDescent="0.2">
      <c r="A9" s="30"/>
      <c r="B9" s="30"/>
      <c r="C9" s="32"/>
      <c r="D9" s="33"/>
      <c r="E9" s="32">
        <f t="shared" si="0"/>
        <v>0</v>
      </c>
      <c r="F9" s="34"/>
      <c r="G9" s="35"/>
      <c r="H9" s="36">
        <v>0</v>
      </c>
      <c r="I9" s="36"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32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32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113</v>
      </c>
      <c r="F39" s="27"/>
      <c r="G39" s="25"/>
      <c r="H39" s="26">
        <f>SUM(H6:H38)</f>
        <v>3961.78</v>
      </c>
      <c r="I39" s="26">
        <f>SUM(I6:I38)</f>
        <v>550.68742000000009</v>
      </c>
      <c r="J39" s="26">
        <f>SUM(J6:J38)</f>
        <v>4512.4674199999999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570312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Importation of Fruits and Vegetables</Project_x0020_Name>
    <Content_x0020_Type xmlns="7e5b9ae7-a347-4d92-9f74-fe480936de16">Renewal</Content_x0020_Type>
    <OMB_x0020_control_x0020__x0023_ xmlns="7e5b9ae7-a347-4d92-9f74-fe480936de16">0579-0128</OMB_x0020_control_x0020__x0023_>
    <Prject_x0020_Type xmlns="7e5b9ae7-a347-4d92-9f74-fe480936de16">Imports- Q56 and Q37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48A2B05-5C07-4EA1-9E08-E70139E58BB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AE89799-8091-4F0C-BC28-AD27106656AA}">
  <ds:schemaRefs>
    <ds:schemaRef ds:uri="http://www.w3.org/XML/1998/namespace"/>
    <ds:schemaRef ds:uri="http://schemas.openxmlformats.org/package/2006/metadata/core-properties"/>
    <ds:schemaRef ds:uri="7e5b9ae7-a347-4d92-9f74-fe480936de16"/>
    <ds:schemaRef ds:uri="http://purl.org/dc/terms/"/>
    <ds:schemaRef ds:uri="30fd08c8-6eec-448f-b918-567415d0039b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ED6EA8A-65F2-49C0-BC47-75BC01F341E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B0718A-A1B0-4987-BAEC-B04D3647D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B51F8C10-094C-49F7-8D4F-9DCDBDAB30C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2017-08-08T18:53:25Z</cp:lastPrinted>
  <dcterms:created xsi:type="dcterms:W3CDTF">2001-05-15T11:23:39Z</dcterms:created>
  <dcterms:modified xsi:type="dcterms:W3CDTF">2017-08-08T18:53:28Z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23AXXXC3UW4Z-1926130773-742</vt:lpwstr>
  </property>
  <property fmtid="{D5CDD505-2E9C-101B-9397-08002B2CF9AE}" pid="3" name="_dlc_DocIdItemGuid">
    <vt:lpwstr>8c0d9248-4a7a-4487-928f-e2ebeb27d28e</vt:lpwstr>
  </property>
  <property fmtid="{D5CDD505-2E9C-101B-9397-08002B2CF9AE}" pid="4" name="_dlc_DocIdUrl">
    <vt:lpwstr>https://ems-team.usda.gov/sites/aphis-ppq-policy/php/PCC/Paperwork Burden/_layouts/15/DocIdRedir.aspx?ID=23AXXXC3UW4Z-1926130773-742, 23AXXXC3UW4Z-1926130773-742</vt:lpwstr>
  </property>
</Properties>
</file>