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74 Kiwi from Chile\0374 (2017)\"/>
    </mc:Choice>
  </mc:AlternateContent>
  <bookViews>
    <workbookView xWindow="0" yWindow="0" windowWidth="13665" windowHeight="423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0" i="2" l="1"/>
  <c r="H10" i="2" s="1"/>
  <c r="E8" i="2" l="1"/>
  <c r="H8" i="2" s="1"/>
  <c r="E14" i="2"/>
  <c r="H14" i="2" s="1"/>
  <c r="I14" i="2" s="1"/>
  <c r="J14" i="2" s="1"/>
  <c r="E15" i="2"/>
  <c r="H15" i="2" s="1"/>
  <c r="E16" i="2"/>
  <c r="H16" i="2"/>
  <c r="E6" i="2"/>
  <c r="H6" i="2" s="1"/>
  <c r="I6" i="2" s="1"/>
  <c r="E38" i="2"/>
  <c r="H38" i="2" s="1"/>
  <c r="I38" i="2" s="1"/>
  <c r="E37" i="2"/>
  <c r="H37" i="2" s="1"/>
  <c r="E35" i="2"/>
  <c r="H35" i="2" s="1"/>
  <c r="I35" i="2" s="1"/>
  <c r="J35" i="2" s="1"/>
  <c r="E28" i="2"/>
  <c r="H28" i="2" s="1"/>
  <c r="E17" i="2"/>
  <c r="H17" i="2"/>
  <c r="I17" i="2" s="1"/>
  <c r="J17" i="2" s="1"/>
  <c r="J9" i="2"/>
  <c r="E11" i="2"/>
  <c r="H11" i="2"/>
  <c r="I11" i="2" s="1"/>
  <c r="I10" i="2"/>
  <c r="J10" i="2" s="1"/>
  <c r="E34" i="2"/>
  <c r="H34" i="2" s="1"/>
  <c r="E13" i="2"/>
  <c r="H13" i="2"/>
  <c r="I13" i="2" s="1"/>
  <c r="E7" i="2"/>
  <c r="H7" i="2" s="1"/>
  <c r="E12" i="2"/>
  <c r="H12" i="2" s="1"/>
  <c r="I12" i="2" s="1"/>
  <c r="E29" i="2"/>
  <c r="H29" i="2" s="1"/>
  <c r="E26" i="2"/>
  <c r="H26" i="2"/>
  <c r="I26" i="2" s="1"/>
  <c r="J26" i="2" s="1"/>
  <c r="E21" i="2"/>
  <c r="H21" i="2" s="1"/>
  <c r="E24" i="2"/>
  <c r="H24" i="2" s="1"/>
  <c r="I24" i="2" s="1"/>
  <c r="E22" i="2"/>
  <c r="H22" i="2" s="1"/>
  <c r="E23" i="2"/>
  <c r="H23" i="2"/>
  <c r="I23" i="2" s="1"/>
  <c r="E25" i="2"/>
  <c r="H25" i="2" s="1"/>
  <c r="E36" i="2"/>
  <c r="H36" i="2"/>
  <c r="E32" i="2"/>
  <c r="H32" i="2" s="1"/>
  <c r="E33" i="2"/>
  <c r="H33" i="2"/>
  <c r="I33" i="2" s="1"/>
  <c r="J33" i="2" s="1"/>
  <c r="E30" i="2"/>
  <c r="H30" i="2" s="1"/>
  <c r="E18" i="2"/>
  <c r="H18" i="2" s="1"/>
  <c r="I18" i="2" s="1"/>
  <c r="E19" i="2"/>
  <c r="H19" i="2" s="1"/>
  <c r="E20" i="2"/>
  <c r="H20" i="2"/>
  <c r="I20" i="2" s="1"/>
  <c r="E27" i="2"/>
  <c r="H27" i="2" s="1"/>
  <c r="E31" i="2"/>
  <c r="H31" i="2"/>
  <c r="I36" i="2"/>
  <c r="E39" i="2" l="1"/>
  <c r="J36" i="2"/>
  <c r="J12" i="2"/>
  <c r="I31" i="2"/>
  <c r="J31" i="2" s="1"/>
  <c r="I32" i="2"/>
  <c r="J32" i="2" s="1"/>
  <c r="I29" i="2"/>
  <c r="J29" i="2" s="1"/>
  <c r="I15" i="2"/>
  <c r="J15" i="2" s="1"/>
  <c r="I30" i="2"/>
  <c r="J30" i="2" s="1"/>
  <c r="I21" i="2"/>
  <c r="J21" i="2" s="1"/>
  <c r="I19" i="2"/>
  <c r="J19" i="2" s="1"/>
  <c r="I22" i="2"/>
  <c r="J22" i="2" s="1"/>
  <c r="I34" i="2"/>
  <c r="J34" i="2" s="1"/>
  <c r="I37" i="2"/>
  <c r="J37" i="2" s="1"/>
  <c r="J6" i="2"/>
  <c r="I27" i="2"/>
  <c r="J27" i="2" s="1"/>
  <c r="I25" i="2"/>
  <c r="J25" i="2" s="1"/>
  <c r="H39" i="2"/>
  <c r="I7" i="2"/>
  <c r="J7" i="2" s="1"/>
  <c r="I28" i="2"/>
  <c r="J28" i="2"/>
  <c r="I8" i="2"/>
  <c r="J8" i="2" s="1"/>
  <c r="J18" i="2"/>
  <c r="J24" i="2"/>
  <c r="J11" i="2"/>
  <c r="J13" i="2"/>
  <c r="J23" i="2"/>
  <c r="J20" i="2"/>
  <c r="J38" i="2"/>
  <c r="I16" i="2"/>
  <c r="J16" i="2" s="1"/>
  <c r="I39" i="2" l="1"/>
  <c r="J39" i="2"/>
</calcChain>
</file>

<file path=xl/sharedStrings.xml><?xml version="1.0" encoding="utf-8"?>
<sst xmlns="http://schemas.openxmlformats.org/spreadsheetml/2006/main" count="41" uniqueCount="37">
  <si>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</si>
  <si>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</si>
  <si>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</si>
  <si>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</si>
  <si>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</si>
  <si>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</si>
  <si>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</si>
  <si>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</si>
  <si>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</si>
  <si>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</si>
  <si>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</si>
  <si>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</si>
  <si>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</si>
  <si>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</si>
  <si>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</si>
  <si>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</si>
  <si>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</si>
  <si>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</si>
  <si>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</si>
  <si>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</si>
  <si>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</si>
  <si>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</si>
  <si>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</si>
  <si>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</si>
  <si>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</si>
  <si>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</si>
  <si>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</si>
  <si>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</si>
  <si>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</si>
  <si>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</si>
  <si>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Production Site Registration</t>
  </si>
  <si>
    <t>11</t>
  </si>
  <si>
    <t>Bilateral Workplan</t>
  </si>
  <si>
    <t>List of Certified Low Prevalence Production Sites</t>
  </si>
  <si>
    <t>Phytosanitary Inspection</t>
  </si>
  <si>
    <t>OMB Control No.
0579-0374</t>
  </si>
  <si>
    <t>Importation of Fresh Baby Kiwi Fruit from Chile Under a Systems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</si>
</sst>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7" formatCode="#,##0.0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167" fontId="1" fillId="0" borderId="1" xfId="0" applyNumberFormat="1" applyFon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P20" sqref="P20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6" t="s">
        <v>26</v>
      </c>
      <c r="B1" s="47"/>
      <c r="C1" s="47"/>
      <c r="D1" s="47"/>
      <c r="E1" s="47"/>
      <c r="F1" s="47"/>
      <c r="G1" s="47"/>
      <c r="H1" s="47"/>
      <c r="I1" s="16"/>
      <c r="J1" s="16"/>
      <c r="K1" s="1"/>
    </row>
    <row r="2" spans="1:11" ht="24.95" customHeight="1" x14ac:dyDescent="0.2">
      <c r="A2" s="44" t="s">
        <v>36</v>
      </c>
      <c r="B2" s="45"/>
      <c r="C2" s="45"/>
      <c r="D2" s="45"/>
      <c r="E2" s="45"/>
      <c r="F2" s="45"/>
      <c r="G2" s="45"/>
      <c r="H2" s="51" t="s">
        <v>35</v>
      </c>
      <c r="I2" s="52"/>
      <c r="J2" s="16"/>
      <c r="K2" s="8"/>
    </row>
    <row r="3" spans="1:11" ht="33.950000000000003" customHeight="1" x14ac:dyDescent="0.2">
      <c r="A3" s="48" t="s">
        <v>15</v>
      </c>
      <c r="B3" s="48"/>
      <c r="C3" s="17" t="s">
        <v>0</v>
      </c>
      <c r="D3" s="18" t="s">
        <v>16</v>
      </c>
      <c r="E3" s="19" t="s">
        <v>17</v>
      </c>
      <c r="F3" s="50" t="s">
        <v>18</v>
      </c>
      <c r="G3" s="50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9" t="s">
        <v>1</v>
      </c>
      <c r="B5" s="49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480</v>
      </c>
      <c r="D6" s="29">
        <v>0.5</v>
      </c>
      <c r="E6" s="5">
        <f t="shared" ref="E6:E17" si="0">+C6*D6</f>
        <v>240</v>
      </c>
      <c r="F6" s="21" t="s">
        <v>31</v>
      </c>
      <c r="G6" s="25">
        <v>35.06</v>
      </c>
      <c r="H6" s="26">
        <f t="shared" ref="H6:H17" si="1">+E6*G6</f>
        <v>8414.4000000000015</v>
      </c>
      <c r="I6" s="26">
        <f t="shared" ref="I6:I17" si="2">+H6*0.139</f>
        <v>1169.6016000000004</v>
      </c>
      <c r="J6" s="26">
        <f t="shared" ref="J6:J17" si="3">+H6+I6</f>
        <v>9584.0016000000014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 t="s">
        <v>30</v>
      </c>
      <c r="C8" s="32">
        <v>8</v>
      </c>
      <c r="D8" s="33">
        <v>0.5</v>
      </c>
      <c r="E8" s="32">
        <f>+(C8*D8)</f>
        <v>4</v>
      </c>
      <c r="F8" s="34" t="s">
        <v>31</v>
      </c>
      <c r="G8" s="25">
        <v>35.06</v>
      </c>
      <c r="H8" s="36">
        <f t="shared" si="1"/>
        <v>140.24</v>
      </c>
      <c r="I8" s="36">
        <f t="shared" si="2"/>
        <v>19.493360000000003</v>
      </c>
      <c r="J8" s="36">
        <f t="shared" si="3"/>
        <v>159.73336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 t="s">
        <v>32</v>
      </c>
      <c r="C10" s="5">
        <v>1</v>
      </c>
      <c r="D10" s="43">
        <v>80</v>
      </c>
      <c r="E10" s="5">
        <f t="shared" si="0"/>
        <v>80</v>
      </c>
      <c r="F10" s="21" t="s">
        <v>31</v>
      </c>
      <c r="G10" s="25">
        <v>35.06</v>
      </c>
      <c r="H10" s="36">
        <f t="shared" si="1"/>
        <v>2804.8</v>
      </c>
      <c r="I10" s="26">
        <f t="shared" si="2"/>
        <v>389.86720000000008</v>
      </c>
      <c r="J10" s="26">
        <f t="shared" si="3"/>
        <v>3194.6672000000003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33</v>
      </c>
      <c r="C12" s="5">
        <v>1</v>
      </c>
      <c r="D12" s="29">
        <v>1</v>
      </c>
      <c r="E12" s="5">
        <f t="shared" si="0"/>
        <v>1</v>
      </c>
      <c r="F12" s="21" t="s">
        <v>31</v>
      </c>
      <c r="G12" s="25">
        <v>35.06</v>
      </c>
      <c r="H12" s="26">
        <f t="shared" si="1"/>
        <v>35.06</v>
      </c>
      <c r="I12" s="26">
        <f t="shared" si="2"/>
        <v>4.8733400000000007</v>
      </c>
      <c r="J12" s="26">
        <f t="shared" si="3"/>
        <v>39.933340000000001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34</v>
      </c>
      <c r="C14" s="32">
        <v>480</v>
      </c>
      <c r="D14" s="33">
        <v>1</v>
      </c>
      <c r="E14" s="32">
        <f t="shared" si="0"/>
        <v>480</v>
      </c>
      <c r="F14" s="34" t="s">
        <v>31</v>
      </c>
      <c r="G14" s="25">
        <v>35.06</v>
      </c>
      <c r="H14" s="36">
        <f t="shared" si="1"/>
        <v>16828.800000000003</v>
      </c>
      <c r="I14" s="36">
        <f t="shared" si="2"/>
        <v>2339.2032000000008</v>
      </c>
      <c r="J14" s="36">
        <f t="shared" si="3"/>
        <v>19168.003200000003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805.16</v>
      </c>
      <c r="F39" s="27"/>
      <c r="G39" s="25"/>
      <c r="H39" s="26">
        <f>SUM(H6:H38)</f>
        <v>28223.300000000003</v>
      </c>
      <c r="I39" s="26">
        <f>SUM(I6:I38)</f>
        <v>3923.0387000000014</v>
      </c>
      <c r="J39" s="26">
        <f>SUM(J6:J38)</f>
        <v>32146.338700000004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Chile Kiwi</Project_x0020_Name>
    <OMB_x0020_control_x0020__x0023_ xmlns="64E31D74-685E-46CD-AE51-A264634057B8">0579-0374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A7UXA6N55WET-2455-781</_dlc_DocId>
    <_dlc_DocIdUrl xmlns="ed6d8045-9bce-45b8-96e9-ffa15b628daa">
      <Url>http://sp.we.aphis.gov/PPQ/policy/php/PCC/Paperwork Burden/_layouts/DocIdRedir.aspx?ID=A7UXA6N55WET-2455-781</Url>
      <Description>A7UXA6N55WET-2455-781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732D3-14D1-43C9-9895-35734E9E983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3D5DFC-3C9C-46B5-846B-2DAB6EA4B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46FA3-D152-4BEA-B3DC-AFEE16519108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ed6d8045-9bce-45b8-96e9-ffa15b628daa"/>
    <ds:schemaRef ds:uri="64E31D74-685E-46CD-AE51-A264634057B8"/>
  </ds:schemaRefs>
</ds:datastoreItem>
</file>

<file path=customXml/itemProps4.xml><?xml version="1.0" encoding="utf-8"?>
<ds:datastoreItem xmlns:ds="http://schemas.openxmlformats.org/officeDocument/2006/customXml" ds:itemID="{CD827D19-844B-4B3C-B8E8-CBB25F5D946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A6E20C8-433F-416E-972B-A17E62DCB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2017-07-18T15:52:30Z</cp:lastPrinted>
  <dcterms:created xsi:type="dcterms:W3CDTF">2001-05-15T11:23:39Z</dcterms:created>
  <dcterms:modified xsi:type="dcterms:W3CDTF">2017-07-21T17:08:32Z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A7UXA6N55WET-2455-336</vt:lpwstr>
  </property>
  <property fmtid="{D5CDD505-2E9C-101B-9397-08002B2CF9AE}" pid="3" name="_dlc_DocIdItemGuid">
    <vt:lpwstr>5f8c8b71-83cf-47d8-b61b-2c16081f4f61</vt:lpwstr>
  </property>
  <property fmtid="{D5CDD505-2E9C-101B-9397-08002B2CF9AE}" pid="4" name="_dlc_DocIdUrl">
    <vt:lpwstr>http://sp.we.aphis.gov/PPQ/policy/php/rpm/Paperwork Burden/_layouts/DocIdRedir.aspx?ID=A7UXA6N55WET-2455-336, A7UXA6N55WET-2455-336</vt:lpwstr>
  </property>
  <property fmtid="{D5CDD505-2E9C-101B-9397-08002B2CF9AE}" pid="5" name="ContentTypeId">
    <vt:lpwstr>0x0101003D0CEB8B0CBC164FA190FEADAED5600F</vt:lpwstr>
  </property>
</Properties>
</file>