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375 Pomegranates 2012\2017\"/>
    </mc:Choice>
  </mc:AlternateContent>
  <bookViews>
    <workbookView xWindow="360" yWindow="105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5" i="2" l="1"/>
  <c r="E14" i="2"/>
  <c r="E12" i="2"/>
  <c r="E16" i="2"/>
  <c r="H16" i="2" s="1"/>
  <c r="J15" i="2"/>
  <c r="H14" i="2"/>
  <c r="I16" i="2" l="1"/>
  <c r="J16" i="2" s="1"/>
  <c r="I14" i="2"/>
  <c r="J14" i="2" s="1"/>
  <c r="E6" i="2" l="1"/>
  <c r="H6" i="2" s="1"/>
  <c r="E38" i="2"/>
  <c r="H38" i="2"/>
  <c r="I38" i="2" s="1"/>
  <c r="J38" i="2" s="1"/>
  <c r="E37" i="2"/>
  <c r="H37" i="2" s="1"/>
  <c r="E35" i="2"/>
  <c r="H35" i="2"/>
  <c r="I35" i="2" s="1"/>
  <c r="E28" i="2"/>
  <c r="H28" i="2" s="1"/>
  <c r="E17" i="2"/>
  <c r="H17" i="2"/>
  <c r="I17" i="2" s="1"/>
  <c r="J9" i="2"/>
  <c r="H8" i="2"/>
  <c r="I8" i="2"/>
  <c r="J8" i="2" s="1"/>
  <c r="H11" i="2"/>
  <c r="H10" i="2"/>
  <c r="I10" i="2" s="1"/>
  <c r="E34" i="2"/>
  <c r="H34" i="2" s="1"/>
  <c r="E13" i="2"/>
  <c r="H13" i="2"/>
  <c r="I13" i="2" s="1"/>
  <c r="J13" i="2" s="1"/>
  <c r="E7" i="2"/>
  <c r="H7" i="2" s="1"/>
  <c r="H12" i="2"/>
  <c r="I12" i="2" s="1"/>
  <c r="E29" i="2"/>
  <c r="H29" i="2" s="1"/>
  <c r="E26" i="2"/>
  <c r="H26" i="2"/>
  <c r="E21" i="2"/>
  <c r="H21" i="2" s="1"/>
  <c r="E24" i="2"/>
  <c r="H24" i="2"/>
  <c r="E22" i="2"/>
  <c r="H22" i="2" s="1"/>
  <c r="E23" i="2"/>
  <c r="H23" i="2"/>
  <c r="E25" i="2"/>
  <c r="H25" i="2" s="1"/>
  <c r="E36" i="2"/>
  <c r="H36" i="2"/>
  <c r="E32" i="2"/>
  <c r="H32" i="2" s="1"/>
  <c r="E33" i="2"/>
  <c r="H33" i="2"/>
  <c r="J33" i="2" s="1"/>
  <c r="E30" i="2"/>
  <c r="H30" i="2" s="1"/>
  <c r="E18" i="2"/>
  <c r="H18" i="2"/>
  <c r="E19" i="2"/>
  <c r="H19" i="2" s="1"/>
  <c r="E20" i="2"/>
  <c r="H20" i="2"/>
  <c r="E27" i="2"/>
  <c r="H27" i="2" s="1"/>
  <c r="E31" i="2"/>
  <c r="H31" i="2"/>
  <c r="I33" i="2"/>
  <c r="I26" i="2"/>
  <c r="J26" i="2" s="1"/>
  <c r="I31" i="2"/>
  <c r="J31" i="2"/>
  <c r="I18" i="2"/>
  <c r="J18" i="2" s="1"/>
  <c r="I36" i="2"/>
  <c r="J36" i="2"/>
  <c r="I24" i="2"/>
  <c r="J24" i="2" s="1"/>
  <c r="I20" i="2"/>
  <c r="J20" i="2"/>
  <c r="I23" i="2"/>
  <c r="J23" i="2" s="1"/>
  <c r="E39" i="2" l="1"/>
  <c r="J12" i="2"/>
  <c r="I29" i="2"/>
  <c r="J29" i="2"/>
  <c r="I19" i="2"/>
  <c r="J19" i="2"/>
  <c r="I7" i="2"/>
  <c r="J7" i="2"/>
  <c r="I32" i="2"/>
  <c r="J32" i="2"/>
  <c r="I11" i="2"/>
  <c r="J11" i="2"/>
  <c r="I22" i="2"/>
  <c r="J22" i="2"/>
  <c r="I28" i="2"/>
  <c r="J28" i="2" s="1"/>
  <c r="I27" i="2"/>
  <c r="J27" i="2"/>
  <c r="I25" i="2"/>
  <c r="J25" i="2"/>
  <c r="H39" i="2"/>
  <c r="I30" i="2"/>
  <c r="J30" i="2" s="1"/>
  <c r="J21" i="2"/>
  <c r="I21" i="2"/>
  <c r="I34" i="2"/>
  <c r="J34" i="2" s="1"/>
  <c r="I37" i="2"/>
  <c r="J37" i="2" s="1"/>
  <c r="I6" i="2"/>
  <c r="J17" i="2"/>
  <c r="J10" i="2"/>
  <c r="J35" i="2"/>
  <c r="I39" i="2" l="1"/>
  <c r="J6" i="2"/>
  <c r="J39" i="2" s="1"/>
</calcChain>
</file>

<file path=xl/sharedStrings.xml><?xml version="1.0" encoding="utf-8"?>
<sst xmlns="http://schemas.openxmlformats.org/spreadsheetml/2006/main" count="39" uniqueCount="36">
  <si>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</si>
  <si>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</si>
  <si>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</si>
  <si>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</si>
  <si>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</si>
  <si>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</si>
  <si>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</si>
  <si>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</si>
  <si>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</si>
  <si>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</si>
  <si>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</si>
  <si>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</si>
  <si>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</si>
  <si>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</si>
  <si>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</si>
  <si>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</si>
  <si>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</si>
  <si>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</si>
  <si>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</si>
  <si>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</si>
  <si>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</si>
  <si>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</si>
  <si>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</si>
  <si>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</si>
  <si>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</si>
  <si>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</si>
  <si>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</si>
  <si>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</si>
  <si>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</si>
  <si>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Phytosanitary Certificate w/additional declaration</t>
  </si>
  <si>
    <t>11</t>
  </si>
  <si>
    <t>List of Certified Low Prevalence Sites</t>
  </si>
  <si>
    <t xml:space="preserve">Importation of Pomegranates from Chile under a Systems Approach </t>
  </si>
  <si>
    <t>OMB Control No.
0579-0375</t>
  </si>
  <si>
    <t>Low prevelance production site certifcation</t>
  </si>
  <si>
    <t>Production Site Registration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</si>
</sst>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H38" sqref="H38"/>
    </sheetView>
  </sheetViews>
  <sheetFormatPr defaultRowHeight="12.75" x14ac:dyDescent="0.2"/>
  <cols>
    <col min="2" max="2" width="41.5703125" customWidth="1"/>
    <col min="4" max="4" width="9.140625" style="9" customWidth="1"/>
    <col min="5" max="5" width="9.140625" style="7" customWidth="1"/>
    <col min="6" max="6" width="9.140625" style="12" customWidth="1"/>
    <col min="7" max="7" width="12.425781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32</v>
      </c>
      <c r="B2" s="44"/>
      <c r="C2" s="44"/>
      <c r="D2" s="44"/>
      <c r="E2" s="44"/>
      <c r="F2" s="44"/>
      <c r="G2" s="44"/>
      <c r="H2" s="50" t="s">
        <v>33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29</v>
      </c>
      <c r="C6" s="5">
        <v>300</v>
      </c>
      <c r="D6" s="29">
        <v>0.5</v>
      </c>
      <c r="E6" s="5">
        <f>+C6*D6</f>
        <v>150</v>
      </c>
      <c r="F6" s="21" t="s">
        <v>30</v>
      </c>
      <c r="G6" s="25">
        <v>35.06</v>
      </c>
      <c r="H6" s="26">
        <f>+E6*G6</f>
        <v>5259</v>
      </c>
      <c r="I6" s="26">
        <f t="shared" ref="I6:I17" si="0">+H6*0.139</f>
        <v>731.00100000000009</v>
      </c>
      <c r="J6" s="26">
        <f t="shared" ref="J6:J17" si="1">+H6+I6</f>
        <v>5990.0010000000002</v>
      </c>
      <c r="K6" s="2"/>
    </row>
    <row r="7" spans="1:11" x14ac:dyDescent="0.2">
      <c r="A7" s="2"/>
      <c r="B7" s="2"/>
      <c r="C7" s="5"/>
      <c r="D7" s="29"/>
      <c r="E7" s="5">
        <f t="shared" ref="E7:E17" si="2">+C7*D7</f>
        <v>0</v>
      </c>
      <c r="F7" s="21"/>
      <c r="G7" s="25"/>
      <c r="H7" s="26">
        <f t="shared" ref="H7:H17" si="3">+E7*G7</f>
        <v>0</v>
      </c>
      <c r="I7" s="26">
        <f t="shared" si="0"/>
        <v>0</v>
      </c>
      <c r="J7" s="26">
        <f t="shared" si="1"/>
        <v>0</v>
      </c>
      <c r="K7" s="2"/>
    </row>
    <row r="8" spans="1:11" s="31" customFormat="1" x14ac:dyDescent="0.2">
      <c r="A8" s="30"/>
      <c r="B8" s="2" t="s">
        <v>35</v>
      </c>
      <c r="C8" s="5">
        <v>2</v>
      </c>
      <c r="D8" s="29">
        <v>1</v>
      </c>
      <c r="E8" s="5">
        <v>1</v>
      </c>
      <c r="F8" s="21" t="s">
        <v>30</v>
      </c>
      <c r="G8" s="25">
        <v>35.06</v>
      </c>
      <c r="H8" s="36">
        <f t="shared" si="3"/>
        <v>35.06</v>
      </c>
      <c r="I8" s="36">
        <f t="shared" si="0"/>
        <v>4.8733400000000007</v>
      </c>
      <c r="J8" s="36">
        <f t="shared" si="1"/>
        <v>39.933340000000001</v>
      </c>
      <c r="K8" s="30"/>
    </row>
    <row r="9" spans="1:11" s="31" customFormat="1" x14ac:dyDescent="0.2">
      <c r="A9" s="30"/>
      <c r="B9" s="30"/>
      <c r="C9" s="32"/>
      <c r="D9" s="33"/>
      <c r="E9" s="32"/>
      <c r="F9" s="34"/>
      <c r="G9" s="25"/>
      <c r="H9" s="36">
        <v>0</v>
      </c>
      <c r="I9" s="36">
        <v>0</v>
      </c>
      <c r="J9" s="36">
        <f t="shared" si="1"/>
        <v>0</v>
      </c>
      <c r="K9" s="30"/>
    </row>
    <row r="10" spans="1:11" s="31" customFormat="1" x14ac:dyDescent="0.2">
      <c r="A10" s="30"/>
      <c r="B10" s="30" t="s">
        <v>31</v>
      </c>
      <c r="C10" s="5">
        <v>2</v>
      </c>
      <c r="D10" s="29">
        <v>0.15</v>
      </c>
      <c r="E10" s="5">
        <v>1</v>
      </c>
      <c r="F10" s="21" t="s">
        <v>30</v>
      </c>
      <c r="G10" s="25">
        <v>35.06</v>
      </c>
      <c r="H10" s="26">
        <f t="shared" si="3"/>
        <v>35.06</v>
      </c>
      <c r="I10" s="26">
        <f t="shared" si="0"/>
        <v>4.8733400000000007</v>
      </c>
      <c r="J10" s="26">
        <f t="shared" si="1"/>
        <v>39.933340000000001</v>
      </c>
      <c r="K10" s="2"/>
    </row>
    <row r="11" spans="1:11" s="31" customFormat="1" x14ac:dyDescent="0.2">
      <c r="A11" s="30"/>
      <c r="B11" s="30"/>
      <c r="C11" s="32"/>
      <c r="D11" s="33"/>
      <c r="E11" s="32"/>
      <c r="F11" s="34"/>
      <c r="G11" s="25"/>
      <c r="H11" s="26">
        <f t="shared" si="3"/>
        <v>0</v>
      </c>
      <c r="I11" s="26">
        <f t="shared" si="0"/>
        <v>0</v>
      </c>
      <c r="J11" s="26">
        <f t="shared" si="1"/>
        <v>0</v>
      </c>
      <c r="K11" s="2"/>
    </row>
    <row r="12" spans="1:11" x14ac:dyDescent="0.2">
      <c r="A12" s="2"/>
      <c r="B12" s="2" t="s">
        <v>34</v>
      </c>
      <c r="C12" s="5">
        <v>3</v>
      </c>
      <c r="D12" s="29">
        <v>0.15</v>
      </c>
      <c r="E12" s="5">
        <f t="shared" ref="E12:E15" si="4">+C12*D12</f>
        <v>0.44999999999999996</v>
      </c>
      <c r="F12" s="21" t="s">
        <v>30</v>
      </c>
      <c r="G12" s="25">
        <v>35.06</v>
      </c>
      <c r="H12" s="26">
        <f t="shared" si="3"/>
        <v>15.776999999999999</v>
      </c>
      <c r="I12" s="26">
        <f t="shared" si="0"/>
        <v>2.193003</v>
      </c>
      <c r="J12" s="26">
        <f t="shared" si="1"/>
        <v>17.970002999999998</v>
      </c>
      <c r="K12" s="2"/>
    </row>
    <row r="13" spans="1:11" x14ac:dyDescent="0.2">
      <c r="A13" s="2"/>
      <c r="B13" s="2"/>
      <c r="C13" s="5"/>
      <c r="D13" s="29"/>
      <c r="E13" s="5">
        <f t="shared" si="2"/>
        <v>0</v>
      </c>
      <c r="F13" s="21"/>
      <c r="G13" s="25"/>
      <c r="H13" s="26">
        <f t="shared" si="3"/>
        <v>0</v>
      </c>
      <c r="I13" s="26">
        <f t="shared" si="0"/>
        <v>0</v>
      </c>
      <c r="J13" s="26">
        <f t="shared" si="1"/>
        <v>0</v>
      </c>
      <c r="K13" s="2"/>
    </row>
    <row r="14" spans="1:11" s="31" customFormat="1" x14ac:dyDescent="0.2">
      <c r="A14" s="30"/>
      <c r="B14" s="30"/>
      <c r="C14" s="5"/>
      <c r="D14" s="29"/>
      <c r="E14" s="5">
        <f t="shared" si="4"/>
        <v>0</v>
      </c>
      <c r="F14" s="21"/>
      <c r="G14" s="25"/>
      <c r="H14" s="36">
        <f t="shared" ref="H14" si="5">+E14*G14</f>
        <v>0</v>
      </c>
      <c r="I14" s="36">
        <f t="shared" ref="I14" si="6">+H14*0.139</f>
        <v>0</v>
      </c>
      <c r="J14" s="36">
        <f t="shared" ref="J14:J16" si="7">+H14+I14</f>
        <v>0</v>
      </c>
      <c r="K14" s="30"/>
    </row>
    <row r="15" spans="1:11" s="31" customFormat="1" x14ac:dyDescent="0.2">
      <c r="A15" s="30"/>
      <c r="B15" s="30"/>
      <c r="C15" s="32"/>
      <c r="D15" s="33"/>
      <c r="E15" s="5">
        <f t="shared" si="4"/>
        <v>0</v>
      </c>
      <c r="F15" s="34"/>
      <c r="G15" s="25"/>
      <c r="H15" s="36">
        <v>0</v>
      </c>
      <c r="I15" s="36">
        <v>0</v>
      </c>
      <c r="J15" s="36">
        <f t="shared" si="7"/>
        <v>0</v>
      </c>
      <c r="K15" s="30"/>
    </row>
    <row r="16" spans="1:11" x14ac:dyDescent="0.2">
      <c r="A16" s="30"/>
      <c r="B16" s="2"/>
      <c r="C16" s="5"/>
      <c r="D16" s="29"/>
      <c r="E16" s="5">
        <f t="shared" ref="E16" si="8">+C16*D16</f>
        <v>0</v>
      </c>
      <c r="F16" s="21"/>
      <c r="G16" s="25"/>
      <c r="H16" s="26">
        <f t="shared" ref="H16" si="9">+E16*G16</f>
        <v>0</v>
      </c>
      <c r="I16" s="26">
        <f t="shared" ref="I16" si="10">+H16*0.139</f>
        <v>0</v>
      </c>
      <c r="J16" s="26">
        <f t="shared" si="7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2"/>
        <v>0</v>
      </c>
      <c r="F17" s="34"/>
      <c r="G17" s="35"/>
      <c r="H17" s="36">
        <f t="shared" si="3"/>
        <v>0</v>
      </c>
      <c r="I17" s="36">
        <f t="shared" si="0"/>
        <v>0</v>
      </c>
      <c r="J17" s="36">
        <f t="shared" si="1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11">+C18*D18</f>
        <v>0</v>
      </c>
      <c r="F18" s="21"/>
      <c r="G18" s="25"/>
      <c r="H18" s="26">
        <f t="shared" ref="H18:H27" si="12">+E18*G18</f>
        <v>0</v>
      </c>
      <c r="I18" s="26">
        <f t="shared" ref="I18:I27" si="13">+H18*0.139</f>
        <v>0</v>
      </c>
      <c r="J18" s="26">
        <f t="shared" ref="J18:J27" si="14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11"/>
        <v>0</v>
      </c>
      <c r="F19" s="21"/>
      <c r="G19" s="25"/>
      <c r="H19" s="26">
        <f t="shared" si="12"/>
        <v>0</v>
      </c>
      <c r="I19" s="26">
        <f t="shared" si="13"/>
        <v>0</v>
      </c>
      <c r="J19" s="26">
        <f t="shared" si="14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11"/>
        <v>0</v>
      </c>
      <c r="F20" s="21"/>
      <c r="G20" s="25"/>
      <c r="H20" s="26">
        <f t="shared" si="12"/>
        <v>0</v>
      </c>
      <c r="I20" s="26">
        <f t="shared" si="13"/>
        <v>0</v>
      </c>
      <c r="J20" s="26">
        <f t="shared" si="14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11"/>
        <v>0</v>
      </c>
      <c r="F21" s="21"/>
      <c r="G21" s="25"/>
      <c r="H21" s="26">
        <f t="shared" si="12"/>
        <v>0</v>
      </c>
      <c r="I21" s="26">
        <f t="shared" si="13"/>
        <v>0</v>
      </c>
      <c r="J21" s="26">
        <f t="shared" si="14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11"/>
        <v>0</v>
      </c>
      <c r="F22" s="21"/>
      <c r="G22" s="25"/>
      <c r="H22" s="26">
        <f t="shared" si="12"/>
        <v>0</v>
      </c>
      <c r="I22" s="26">
        <f t="shared" si="13"/>
        <v>0</v>
      </c>
      <c r="J22" s="26">
        <f t="shared" si="14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11"/>
        <v>0</v>
      </c>
      <c r="F23" s="21"/>
      <c r="G23" s="25"/>
      <c r="H23" s="26">
        <f t="shared" si="12"/>
        <v>0</v>
      </c>
      <c r="I23" s="26">
        <f t="shared" si="13"/>
        <v>0</v>
      </c>
      <c r="J23" s="26">
        <f t="shared" si="14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11"/>
        <v>0</v>
      </c>
      <c r="F24" s="21"/>
      <c r="G24" s="25"/>
      <c r="H24" s="26">
        <f t="shared" si="12"/>
        <v>0</v>
      </c>
      <c r="I24" s="26">
        <f t="shared" si="13"/>
        <v>0</v>
      </c>
      <c r="J24" s="26">
        <f t="shared" si="14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11"/>
        <v>0</v>
      </c>
      <c r="F25" s="21"/>
      <c r="G25" s="25"/>
      <c r="H25" s="26">
        <f t="shared" si="12"/>
        <v>0</v>
      </c>
      <c r="I25" s="26">
        <f t="shared" si="13"/>
        <v>0</v>
      </c>
      <c r="J25" s="26">
        <f t="shared" si="14"/>
        <v>0</v>
      </c>
      <c r="K25" s="2"/>
    </row>
    <row r="26" spans="1:11" x14ac:dyDescent="0.2">
      <c r="A26" s="2"/>
      <c r="B26" s="2"/>
      <c r="C26" s="5"/>
      <c r="D26" s="29"/>
      <c r="E26" s="5">
        <f t="shared" si="11"/>
        <v>0</v>
      </c>
      <c r="F26" s="21"/>
      <c r="G26" s="25"/>
      <c r="H26" s="26">
        <f t="shared" si="12"/>
        <v>0</v>
      </c>
      <c r="I26" s="26">
        <f t="shared" si="13"/>
        <v>0</v>
      </c>
      <c r="J26" s="26">
        <f t="shared" si="14"/>
        <v>0</v>
      </c>
      <c r="K26" s="2"/>
    </row>
    <row r="27" spans="1:11" x14ac:dyDescent="0.2">
      <c r="A27" s="2"/>
      <c r="B27" s="2"/>
      <c r="C27" s="5"/>
      <c r="D27" s="29"/>
      <c r="E27" s="5">
        <f t="shared" si="11"/>
        <v>0</v>
      </c>
      <c r="F27" s="21"/>
      <c r="G27" s="25"/>
      <c r="H27" s="26">
        <f t="shared" si="12"/>
        <v>0</v>
      </c>
      <c r="I27" s="26">
        <f t="shared" si="13"/>
        <v>0</v>
      </c>
      <c r="J27" s="26">
        <f t="shared" si="14"/>
        <v>0</v>
      </c>
      <c r="K27" s="2"/>
    </row>
    <row r="28" spans="1:11" x14ac:dyDescent="0.2">
      <c r="A28" s="30"/>
      <c r="B28" s="30"/>
      <c r="C28" s="32"/>
      <c r="D28" s="33"/>
      <c r="E28" s="32">
        <f t="shared" si="11"/>
        <v>0</v>
      </c>
      <c r="F28" s="34"/>
      <c r="G28" s="35"/>
      <c r="H28" s="36">
        <f t="shared" ref="H28:H38" si="15">+E28*G28</f>
        <v>0</v>
      </c>
      <c r="I28" s="36">
        <f t="shared" ref="I28:I38" si="16">+H28*0.139</f>
        <v>0</v>
      </c>
      <c r="J28" s="36">
        <f t="shared" ref="J28:J38" si="17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8">+C30*D30</f>
        <v>0</v>
      </c>
      <c r="F30" s="34"/>
      <c r="G30" s="35"/>
      <c r="H30" s="36">
        <f t="shared" si="15"/>
        <v>0</v>
      </c>
      <c r="I30" s="36">
        <f t="shared" si="16"/>
        <v>0</v>
      </c>
      <c r="J30" s="36">
        <f t="shared" si="17"/>
        <v>0</v>
      </c>
      <c r="K30" s="30"/>
    </row>
    <row r="31" spans="1:11" x14ac:dyDescent="0.2">
      <c r="A31" s="30"/>
      <c r="B31" s="30"/>
      <c r="C31" s="32"/>
      <c r="D31" s="33"/>
      <c r="E31" s="32">
        <f t="shared" si="18"/>
        <v>0</v>
      </c>
      <c r="F31" s="34"/>
      <c r="G31" s="35"/>
      <c r="H31" s="36">
        <f t="shared" si="15"/>
        <v>0</v>
      </c>
      <c r="I31" s="36">
        <f t="shared" si="16"/>
        <v>0</v>
      </c>
      <c r="J31" s="36">
        <f t="shared" si="17"/>
        <v>0</v>
      </c>
      <c r="K31" s="30"/>
    </row>
    <row r="32" spans="1:11" x14ac:dyDescent="0.2">
      <c r="A32" s="30"/>
      <c r="B32" s="30"/>
      <c r="C32" s="32"/>
      <c r="D32" s="33"/>
      <c r="E32" s="32">
        <f t="shared" si="18"/>
        <v>0</v>
      </c>
      <c r="F32" s="34"/>
      <c r="G32" s="35"/>
      <c r="H32" s="36">
        <f t="shared" si="15"/>
        <v>0</v>
      </c>
      <c r="I32" s="36">
        <f t="shared" si="16"/>
        <v>0</v>
      </c>
      <c r="J32" s="36">
        <f t="shared" si="17"/>
        <v>0</v>
      </c>
      <c r="K32" s="30"/>
    </row>
    <row r="33" spans="1:11" x14ac:dyDescent="0.2">
      <c r="A33" s="30"/>
      <c r="B33" s="30"/>
      <c r="C33" s="32"/>
      <c r="D33" s="33"/>
      <c r="E33" s="32">
        <f t="shared" si="18"/>
        <v>0</v>
      </c>
      <c r="F33" s="34"/>
      <c r="G33" s="35"/>
      <c r="H33" s="36">
        <f t="shared" si="15"/>
        <v>0</v>
      </c>
      <c r="I33" s="36">
        <f t="shared" si="16"/>
        <v>0</v>
      </c>
      <c r="J33" s="36">
        <f t="shared" si="17"/>
        <v>0</v>
      </c>
      <c r="K33" s="30"/>
    </row>
    <row r="34" spans="1:11" x14ac:dyDescent="0.2">
      <c r="A34" s="30"/>
      <c r="B34" s="30"/>
      <c r="C34" s="37"/>
      <c r="D34" s="38"/>
      <c r="E34" s="37">
        <f t="shared" si="18"/>
        <v>0</v>
      </c>
      <c r="F34" s="39"/>
      <c r="G34" s="35"/>
      <c r="H34" s="40">
        <f t="shared" si="15"/>
        <v>0</v>
      </c>
      <c r="I34" s="40">
        <f t="shared" si="16"/>
        <v>0</v>
      </c>
      <c r="J34" s="40">
        <f t="shared" si="17"/>
        <v>0</v>
      </c>
      <c r="K34" s="30"/>
    </row>
    <row r="35" spans="1:11" x14ac:dyDescent="0.2">
      <c r="A35" s="30"/>
      <c r="B35" s="41"/>
      <c r="C35" s="32"/>
      <c r="D35" s="33"/>
      <c r="E35" s="32">
        <f t="shared" si="18"/>
        <v>0</v>
      </c>
      <c r="F35" s="34"/>
      <c r="G35" s="35"/>
      <c r="H35" s="36">
        <f t="shared" si="15"/>
        <v>0</v>
      </c>
      <c r="I35" s="36">
        <f t="shared" si="16"/>
        <v>0</v>
      </c>
      <c r="J35" s="36">
        <f t="shared" si="17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8"/>
        <v>0</v>
      </c>
      <c r="F36" s="34"/>
      <c r="G36" s="35"/>
      <c r="H36" s="36">
        <f t="shared" si="15"/>
        <v>0</v>
      </c>
      <c r="I36" s="36">
        <f t="shared" si="16"/>
        <v>0</v>
      </c>
      <c r="J36" s="36">
        <f t="shared" si="17"/>
        <v>0</v>
      </c>
      <c r="K36" s="30"/>
    </row>
    <row r="37" spans="1:11" x14ac:dyDescent="0.2">
      <c r="A37" s="30"/>
      <c r="B37" s="30"/>
      <c r="C37" s="32"/>
      <c r="D37" s="33"/>
      <c r="E37" s="32">
        <f t="shared" si="18"/>
        <v>0</v>
      </c>
      <c r="F37" s="34"/>
      <c r="G37" s="35"/>
      <c r="H37" s="36">
        <f t="shared" si="15"/>
        <v>0</v>
      </c>
      <c r="I37" s="36">
        <f t="shared" si="16"/>
        <v>0</v>
      </c>
      <c r="J37" s="36">
        <f t="shared" si="17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8"/>
        <v>0</v>
      </c>
      <c r="F38" s="34"/>
      <c r="G38" s="35"/>
      <c r="H38" s="36">
        <f t="shared" si="15"/>
        <v>0</v>
      </c>
      <c r="I38" s="36">
        <f t="shared" si="16"/>
        <v>0</v>
      </c>
      <c r="J38" s="36">
        <f t="shared" si="17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152.44999999999999</v>
      </c>
      <c r="F39" s="27"/>
      <c r="G39" s="25"/>
      <c r="H39" s="26">
        <f>SUM(H6:H38)</f>
        <v>5344.8970000000008</v>
      </c>
      <c r="I39" s="26">
        <f>SUM(I6:I38)</f>
        <v>742.94068300000004</v>
      </c>
      <c r="J39" s="26">
        <f>SUM(J6:J38)</f>
        <v>6087.8376829999997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570312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Chile Figs and Pomegranates under Systems Approach</Project_x0020_Name>
    <OMB_x0020_control_x0020__x0023_ xmlns="64E31D74-685E-46CD-AE51-A264634057B8">0579-0375</OMB_x0020_control_x0020__x0023_>
    <APHIS_x0020_docket_x0020__x0023_ xmlns="64E31D74-685E-46CD-AE51-A264634057B8" xsi:nil="true"/>
    <Content_x0020_Type xmlns="64E31D74-685E-46CD-AE51-A264634057B8">New</Content_x0020_Type>
    <Document_x0020_type xmlns="64E31D74-685E-46CD-AE51-A264634057B8">APHIS 79</Document_x0020_type>
    <Prject_x0020_Type xmlns="64E31D74-685E-46CD-AE51-A264634057B8">Imports- Q56 and Q37</Prject_x0020_Type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61FBB54-C253-4E06-82FB-E180687229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D1E02A-3BEE-4E07-BCD2-04B8D637701E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ed6d8045-9bce-45b8-96e9-ffa15b628daa"/>
    <ds:schemaRef ds:uri="64E31D74-685E-46CD-AE51-A264634057B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1B7F0E8-7F39-49A3-90EB-284522A54EB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B031CD4-0906-4994-A8C6-A691CC7D170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728AE9F-AB2B-4B9C-B2F4-82F3CE6FF61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2017-04-05T16:26:52Z</cp:lastPrinted>
  <dcterms:created xsi:type="dcterms:W3CDTF">2001-05-15T11:23:39Z</dcterms:created>
  <dcterms:modified xsi:type="dcterms:W3CDTF">2017-06-16T14:07:35Z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A7UXA6N55WET-2455-371</vt:lpwstr>
  </property>
  <property fmtid="{D5CDD505-2E9C-101B-9397-08002B2CF9AE}" pid="3" name="_dlc_DocIdItemGuid">
    <vt:lpwstr>b3b6cbf6-823e-4f81-a933-8ca76256f97a</vt:lpwstr>
  </property>
  <property fmtid="{D5CDD505-2E9C-101B-9397-08002B2CF9AE}" pid="4" name="_dlc_DocIdUrl">
    <vt:lpwstr>http://sp.we.aphis.gov/PPQ/policy/php/rpm/Paperwork Burden/_layouts/DocIdRedir.aspx?ID=A7UXA6N55WET-2455-371, A7UXA6N55WET-2455-371</vt:lpwstr>
  </property>
</Properties>
</file>