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408 Jackfruit from Malaysia\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38" i="2" l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6" i="2" l="1"/>
  <c r="I6" i="2" s="1"/>
  <c r="J6" i="2" s="1"/>
  <c r="H14" i="2"/>
  <c r="H15" i="2"/>
  <c r="H16" i="2"/>
  <c r="H38" i="2"/>
  <c r="H37" i="2"/>
  <c r="H35" i="2"/>
  <c r="H28" i="2"/>
  <c r="H17" i="2"/>
  <c r="J9" i="2"/>
  <c r="H8" i="2"/>
  <c r="I8" i="2" s="1"/>
  <c r="J8" i="2" s="1"/>
  <c r="H11" i="2"/>
  <c r="H10" i="2"/>
  <c r="H34" i="2"/>
  <c r="H13" i="2"/>
  <c r="H7" i="2"/>
  <c r="H12" i="2"/>
  <c r="I12" i="2" s="1"/>
  <c r="H29" i="2"/>
  <c r="H26" i="2"/>
  <c r="H21" i="2"/>
  <c r="I21" i="2" s="1"/>
  <c r="H24" i="2"/>
  <c r="I24" i="2" s="1"/>
  <c r="H22" i="2"/>
  <c r="I22" i="2" s="1"/>
  <c r="H23" i="2"/>
  <c r="I23" i="2" s="1"/>
  <c r="H25" i="2"/>
  <c r="H36" i="2"/>
  <c r="I36" i="2" s="1"/>
  <c r="H32" i="2"/>
  <c r="I32" i="2" s="1"/>
  <c r="J32" i="2" s="1"/>
  <c r="H33" i="2"/>
  <c r="H30" i="2"/>
  <c r="H18" i="2"/>
  <c r="I18" i="2" s="1"/>
  <c r="H19" i="2"/>
  <c r="I19" i="2" s="1"/>
  <c r="J19" i="2" s="1"/>
  <c r="H20" i="2"/>
  <c r="I20" i="2" s="1"/>
  <c r="H27" i="2"/>
  <c r="I27" i="2" s="1"/>
  <c r="H31" i="2"/>
  <c r="I31" i="2" s="1"/>
  <c r="I34" i="2"/>
  <c r="I15" i="2" l="1"/>
  <c r="J15" i="2" s="1"/>
  <c r="J27" i="2"/>
  <c r="J20" i="2"/>
  <c r="J23" i="2"/>
  <c r="J22" i="2"/>
  <c r="J21" i="2"/>
  <c r="J12" i="2"/>
  <c r="J34" i="2"/>
  <c r="I13" i="2"/>
  <c r="J13" i="2" s="1"/>
  <c r="I26" i="2"/>
  <c r="J26" i="2" s="1"/>
  <c r="I33" i="2"/>
  <c r="J33" i="2" s="1"/>
  <c r="I29" i="2"/>
  <c r="J29" i="2" s="1"/>
  <c r="I30" i="2"/>
  <c r="J30" i="2" s="1"/>
  <c r="I38" i="2"/>
  <c r="J38" i="2" s="1"/>
  <c r="I7" i="2"/>
  <c r="J7" i="2" s="1"/>
  <c r="I25" i="2"/>
  <c r="J25" i="2" s="1"/>
  <c r="I35" i="2"/>
  <c r="J35" i="2" s="1"/>
  <c r="I16" i="2"/>
  <c r="J16" i="2" s="1"/>
  <c r="I28" i="2"/>
  <c r="J28" i="2" s="1"/>
  <c r="I14" i="2"/>
  <c r="J14" i="2" s="1"/>
  <c r="I17" i="2"/>
  <c r="J17" i="2" s="1"/>
  <c r="I11" i="2"/>
  <c r="J11" i="2" s="1"/>
  <c r="J24" i="2"/>
  <c r="J36" i="2"/>
  <c r="J18" i="2"/>
  <c r="J31" i="2"/>
  <c r="I37" i="2"/>
  <c r="J37" i="2" s="1"/>
  <c r="E39" i="2"/>
  <c r="I10" i="2"/>
  <c r="H39" i="2"/>
  <c r="I39" i="2" l="1"/>
  <c r="J10" i="2"/>
  <c r="J39" i="2" s="1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<sst xmlns="http://schemas.openxmlformats.org/spreadsheetml/2006/main" count="33" uniqueCount="33">
  <si>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</si>
  <si>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</si>
  <si>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</si>
  <si>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</si>
  <si>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</si>
  <si>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</si>
  <si>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</si>
  <si>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</si>
  <si>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</si>
  <si>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</si>
  <si>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</si>
  <si>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</si>
  <si>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</si>
  <si>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</si>
  <si>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</si>
  <si>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</si>
  <si>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</si>
  <si>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</si>
  <si>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</si>
  <si>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</si>
  <si>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</si>
  <si>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</si>
  <si>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</si>
  <si>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</si>
  <si>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</si>
  <si>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</si>
  <si>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</si>
  <si>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</si>
  <si>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</si>
  <si>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Certifcate (foreign)</t>
  </si>
  <si>
    <t>GS-13</t>
  </si>
  <si>
    <t>OMB Control No.
0579-0408</t>
  </si>
  <si>
    <t>Importation of jackfruit, Pineapple, and Starfruit Fromo Malaysia Into the Continental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</si>
</sst>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16"/>
      <c r="J1" s="16"/>
      <c r="K1" s="1"/>
    </row>
    <row r="2" spans="1:11" ht="24.95" customHeight="1" x14ac:dyDescent="0.2">
      <c r="A2" s="46" t="s">
        <v>32</v>
      </c>
      <c r="B2" s="47"/>
      <c r="C2" s="47"/>
      <c r="D2" s="47"/>
      <c r="E2" s="47"/>
      <c r="F2" s="47"/>
      <c r="G2" s="47"/>
      <c r="H2" s="53" t="s">
        <v>31</v>
      </c>
      <c r="I2" s="54"/>
      <c r="J2" s="16"/>
      <c r="K2" s="8"/>
    </row>
    <row r="3" spans="1:11" ht="33.950000000000003" customHeight="1" x14ac:dyDescent="0.2">
      <c r="A3" s="50" t="s">
        <v>15</v>
      </c>
      <c r="B3" s="50"/>
      <c r="C3" s="17" t="s">
        <v>0</v>
      </c>
      <c r="D3" s="18" t="s">
        <v>16</v>
      </c>
      <c r="E3" s="19" t="s">
        <v>17</v>
      </c>
      <c r="F3" s="52" t="s">
        <v>18</v>
      </c>
      <c r="G3" s="52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1" t="s">
        <v>1</v>
      </c>
      <c r="B5" s="51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43">
        <v>85</v>
      </c>
      <c r="D6" s="44">
        <v>1</v>
      </c>
      <c r="E6" s="5">
        <f>C6*D6</f>
        <v>85</v>
      </c>
      <c r="F6" s="45" t="s">
        <v>30</v>
      </c>
      <c r="G6" s="25">
        <v>48.57</v>
      </c>
      <c r="H6" s="26">
        <f>+E6*G6</f>
        <v>4128.45</v>
      </c>
      <c r="I6" s="26">
        <f t="shared" ref="I6:I17" si="0">+H6*0.139</f>
        <v>573.85455000000002</v>
      </c>
      <c r="J6" s="26">
        <f t="shared" ref="J6:J17" si="1">+H6+I6</f>
        <v>4702.3045499999998</v>
      </c>
      <c r="K6" s="2"/>
    </row>
    <row r="7" spans="1:11" x14ac:dyDescent="0.2">
      <c r="A7" s="2"/>
      <c r="B7" s="2"/>
      <c r="C7" s="5"/>
      <c r="D7" s="29"/>
      <c r="E7" s="5">
        <f t="shared" ref="E7:E38" si="2">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5">
        <f t="shared" si="2"/>
        <v>0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/>
      <c r="D9" s="33"/>
      <c r="E9" s="5">
        <f t="shared" si="2"/>
        <v>0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C10" s="5"/>
      <c r="E10" s="5">
        <f t="shared" si="2"/>
        <v>0</v>
      </c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5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5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5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5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si="2"/>
        <v>0</v>
      </c>
      <c r="F18" s="21"/>
      <c r="G18" s="25"/>
      <c r="H18" s="26">
        <f t="shared" ref="H18:H27" si="4">+E18*G18</f>
        <v>0</v>
      </c>
      <c r="I18" s="26">
        <f t="shared" ref="I18:I27" si="5">+H18*0.139</f>
        <v>0</v>
      </c>
      <c r="J18" s="26">
        <f t="shared" ref="J18:J27" si="6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2"/>
        <v>0</v>
      </c>
      <c r="F19" s="21"/>
      <c r="G19" s="25"/>
      <c r="H19" s="26">
        <f t="shared" si="4"/>
        <v>0</v>
      </c>
      <c r="I19" s="26">
        <f t="shared" si="5"/>
        <v>0</v>
      </c>
      <c r="J19" s="26">
        <f t="shared" si="6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2"/>
        <v>0</v>
      </c>
      <c r="F20" s="21"/>
      <c r="G20" s="25"/>
      <c r="H20" s="26">
        <f t="shared" si="4"/>
        <v>0</v>
      </c>
      <c r="I20" s="26">
        <f t="shared" si="5"/>
        <v>0</v>
      </c>
      <c r="J20" s="26">
        <f t="shared" si="6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2"/>
        <v>0</v>
      </c>
      <c r="F21" s="21"/>
      <c r="G21" s="25"/>
      <c r="H21" s="26">
        <f t="shared" si="4"/>
        <v>0</v>
      </c>
      <c r="I21" s="26">
        <f t="shared" si="5"/>
        <v>0</v>
      </c>
      <c r="J21" s="26">
        <f t="shared" si="6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2"/>
        <v>0</v>
      </c>
      <c r="F22" s="21"/>
      <c r="G22" s="25"/>
      <c r="H22" s="26">
        <f t="shared" si="4"/>
        <v>0</v>
      </c>
      <c r="I22" s="26">
        <f t="shared" si="5"/>
        <v>0</v>
      </c>
      <c r="J22" s="26">
        <f t="shared" si="6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2"/>
        <v>0</v>
      </c>
      <c r="F23" s="21"/>
      <c r="G23" s="25"/>
      <c r="H23" s="26">
        <f t="shared" si="4"/>
        <v>0</v>
      </c>
      <c r="I23" s="26">
        <f t="shared" si="5"/>
        <v>0</v>
      </c>
      <c r="J23" s="26">
        <f t="shared" si="6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2"/>
        <v>0</v>
      </c>
      <c r="F24" s="21"/>
      <c r="G24" s="25"/>
      <c r="H24" s="26">
        <f t="shared" si="4"/>
        <v>0</v>
      </c>
      <c r="I24" s="26">
        <f t="shared" si="5"/>
        <v>0</v>
      </c>
      <c r="J24" s="26">
        <f t="shared" si="6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2"/>
        <v>0</v>
      </c>
      <c r="F25" s="21"/>
      <c r="G25" s="25"/>
      <c r="H25" s="26">
        <f t="shared" si="4"/>
        <v>0</v>
      </c>
      <c r="I25" s="26">
        <f t="shared" si="5"/>
        <v>0</v>
      </c>
      <c r="J25" s="26">
        <f t="shared" si="6"/>
        <v>0</v>
      </c>
      <c r="K25" s="2"/>
    </row>
    <row r="26" spans="1:11" x14ac:dyDescent="0.2">
      <c r="A26" s="2"/>
      <c r="B26" s="2"/>
      <c r="C26" s="5"/>
      <c r="D26" s="29"/>
      <c r="E26" s="5">
        <f t="shared" si="2"/>
        <v>0</v>
      </c>
      <c r="F26" s="21"/>
      <c r="G26" s="25"/>
      <c r="H26" s="26">
        <f t="shared" si="4"/>
        <v>0</v>
      </c>
      <c r="I26" s="26">
        <f t="shared" si="5"/>
        <v>0</v>
      </c>
      <c r="J26" s="26">
        <f t="shared" si="6"/>
        <v>0</v>
      </c>
      <c r="K26" s="2"/>
    </row>
    <row r="27" spans="1:11" x14ac:dyDescent="0.2">
      <c r="A27" s="2"/>
      <c r="B27" s="2"/>
      <c r="C27" s="5"/>
      <c r="D27" s="29"/>
      <c r="E27" s="5">
        <f t="shared" si="2"/>
        <v>0</v>
      </c>
      <c r="F27" s="21"/>
      <c r="G27" s="25"/>
      <c r="H27" s="26">
        <f t="shared" si="4"/>
        <v>0</v>
      </c>
      <c r="I27" s="26">
        <f t="shared" si="5"/>
        <v>0</v>
      </c>
      <c r="J27" s="26">
        <f t="shared" si="6"/>
        <v>0</v>
      </c>
      <c r="K27" s="2"/>
    </row>
    <row r="28" spans="1:11" x14ac:dyDescent="0.2">
      <c r="A28" s="30"/>
      <c r="B28" s="30"/>
      <c r="C28" s="32"/>
      <c r="D28" s="33"/>
      <c r="E28" s="5">
        <f t="shared" si="2"/>
        <v>0</v>
      </c>
      <c r="F28" s="34"/>
      <c r="G28" s="35"/>
      <c r="H28" s="36">
        <f t="shared" ref="H28:H38" si="7">+E28*G28</f>
        <v>0</v>
      </c>
      <c r="I28" s="36">
        <f t="shared" ref="I28:I38" si="8">+H28*0.139</f>
        <v>0</v>
      </c>
      <c r="J28" s="36">
        <f t="shared" ref="J28:J38" si="9">+H28+I28</f>
        <v>0</v>
      </c>
      <c r="K28" s="30"/>
    </row>
    <row r="29" spans="1:11" x14ac:dyDescent="0.2">
      <c r="A29" s="2"/>
      <c r="B29" s="2"/>
      <c r="C29" s="5"/>
      <c r="D29" s="29"/>
      <c r="E29" s="5">
        <f t="shared" si="2"/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5">
        <f t="shared" si="2"/>
        <v>0</v>
      </c>
      <c r="F30" s="34"/>
      <c r="G30" s="35"/>
      <c r="H30" s="36">
        <f t="shared" si="7"/>
        <v>0</v>
      </c>
      <c r="I30" s="36">
        <f t="shared" si="8"/>
        <v>0</v>
      </c>
      <c r="J30" s="36">
        <f t="shared" si="9"/>
        <v>0</v>
      </c>
      <c r="K30" s="30"/>
    </row>
    <row r="31" spans="1:11" x14ac:dyDescent="0.2">
      <c r="A31" s="30"/>
      <c r="B31" s="30"/>
      <c r="C31" s="32"/>
      <c r="D31" s="33"/>
      <c r="E31" s="5">
        <f t="shared" si="2"/>
        <v>0</v>
      </c>
      <c r="F31" s="34"/>
      <c r="G31" s="35"/>
      <c r="H31" s="36">
        <f t="shared" si="7"/>
        <v>0</v>
      </c>
      <c r="I31" s="36">
        <f t="shared" si="8"/>
        <v>0</v>
      </c>
      <c r="J31" s="36">
        <f t="shared" si="9"/>
        <v>0</v>
      </c>
      <c r="K31" s="30"/>
    </row>
    <row r="32" spans="1:11" x14ac:dyDescent="0.2">
      <c r="A32" s="30"/>
      <c r="B32" s="30"/>
      <c r="C32" s="32"/>
      <c r="D32" s="33"/>
      <c r="E32" s="5">
        <f t="shared" si="2"/>
        <v>0</v>
      </c>
      <c r="F32" s="34"/>
      <c r="G32" s="35"/>
      <c r="H32" s="36">
        <f t="shared" si="7"/>
        <v>0</v>
      </c>
      <c r="I32" s="36">
        <f t="shared" si="8"/>
        <v>0</v>
      </c>
      <c r="J32" s="36">
        <f t="shared" si="9"/>
        <v>0</v>
      </c>
      <c r="K32" s="30"/>
    </row>
    <row r="33" spans="1:11" x14ac:dyDescent="0.2">
      <c r="A33" s="30"/>
      <c r="B33" s="30"/>
      <c r="C33" s="32"/>
      <c r="D33" s="33"/>
      <c r="E33" s="5">
        <f t="shared" si="2"/>
        <v>0</v>
      </c>
      <c r="F33" s="34"/>
      <c r="G33" s="35"/>
      <c r="H33" s="36">
        <f t="shared" si="7"/>
        <v>0</v>
      </c>
      <c r="I33" s="36">
        <f t="shared" si="8"/>
        <v>0</v>
      </c>
      <c r="J33" s="36">
        <f t="shared" si="9"/>
        <v>0</v>
      </c>
      <c r="K33" s="30"/>
    </row>
    <row r="34" spans="1:11" x14ac:dyDescent="0.2">
      <c r="A34" s="30"/>
      <c r="B34" s="30"/>
      <c r="C34" s="37"/>
      <c r="D34" s="38"/>
      <c r="E34" s="5">
        <f t="shared" si="2"/>
        <v>0</v>
      </c>
      <c r="F34" s="39"/>
      <c r="G34" s="35"/>
      <c r="H34" s="40">
        <f t="shared" si="7"/>
        <v>0</v>
      </c>
      <c r="I34" s="40">
        <f t="shared" si="8"/>
        <v>0</v>
      </c>
      <c r="J34" s="40">
        <f t="shared" si="9"/>
        <v>0</v>
      </c>
      <c r="K34" s="30"/>
    </row>
    <row r="35" spans="1:11" x14ac:dyDescent="0.2">
      <c r="A35" s="30"/>
      <c r="B35" s="41"/>
      <c r="C35" s="32"/>
      <c r="D35" s="33"/>
      <c r="E35" s="5">
        <f t="shared" si="2"/>
        <v>0</v>
      </c>
      <c r="F35" s="34"/>
      <c r="G35" s="35"/>
      <c r="H35" s="36">
        <f t="shared" si="7"/>
        <v>0</v>
      </c>
      <c r="I35" s="36">
        <f t="shared" si="8"/>
        <v>0</v>
      </c>
      <c r="J35" s="36">
        <f t="shared" si="9"/>
        <v>0</v>
      </c>
      <c r="K35" s="30"/>
    </row>
    <row r="36" spans="1:11" s="31" customFormat="1" x14ac:dyDescent="0.2">
      <c r="A36" s="30"/>
      <c r="B36" s="30"/>
      <c r="C36" s="32"/>
      <c r="D36" s="33"/>
      <c r="E36" s="5">
        <f t="shared" si="2"/>
        <v>0</v>
      </c>
      <c r="F36" s="34"/>
      <c r="G36" s="35"/>
      <c r="H36" s="36">
        <f t="shared" si="7"/>
        <v>0</v>
      </c>
      <c r="I36" s="36">
        <f t="shared" si="8"/>
        <v>0</v>
      </c>
      <c r="J36" s="36">
        <f t="shared" si="9"/>
        <v>0</v>
      </c>
      <c r="K36" s="30"/>
    </row>
    <row r="37" spans="1:11" x14ac:dyDescent="0.2">
      <c r="A37" s="30"/>
      <c r="B37" s="30"/>
      <c r="C37" s="32"/>
      <c r="D37" s="33"/>
      <c r="E37" s="5">
        <f t="shared" si="2"/>
        <v>0</v>
      </c>
      <c r="F37" s="34"/>
      <c r="G37" s="35"/>
      <c r="H37" s="36">
        <f t="shared" si="7"/>
        <v>0</v>
      </c>
      <c r="I37" s="36">
        <f t="shared" si="8"/>
        <v>0</v>
      </c>
      <c r="J37" s="36">
        <f t="shared" si="9"/>
        <v>0</v>
      </c>
      <c r="K37" s="30"/>
    </row>
    <row r="38" spans="1:11" s="31" customFormat="1" x14ac:dyDescent="0.2">
      <c r="A38" s="30"/>
      <c r="B38" s="30"/>
      <c r="C38" s="32"/>
      <c r="D38" s="33"/>
      <c r="E38" s="5">
        <f t="shared" si="2"/>
        <v>0</v>
      </c>
      <c r="F38" s="34"/>
      <c r="G38" s="35"/>
      <c r="H38" s="36">
        <f t="shared" si="7"/>
        <v>0</v>
      </c>
      <c r="I38" s="36">
        <f t="shared" si="8"/>
        <v>0</v>
      </c>
      <c r="J38" s="36">
        <f t="shared" si="9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85</v>
      </c>
      <c r="F39" s="27"/>
      <c r="G39" s="25"/>
      <c r="H39" s="26">
        <f>SUM(H6:H38)</f>
        <v>4128.45</v>
      </c>
      <c r="I39" s="26">
        <f>SUM(I6:I38)</f>
        <v>573.85455000000002</v>
      </c>
      <c r="J39" s="26">
        <f>SUM(J6:J38)</f>
        <v>4702.3045499999998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Malaysia Jackfruit, Pineapple &amp; Starfruit</Project_x0020_Mame>
    <APHIS_x0020_docket_x0020__x0023_ xmlns="989e1d70-d67b-4b83-bdb3-8a2769b4a143">2011-0019</APHIS_x0020_docket_x0020__x0023_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54B7B-7D45-44EC-8EA1-6B9C5BEB1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D262AA2-8056-4BEF-917B-61332CF1637E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989e1d70-d67b-4b83-bdb3-8a2769b4a14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2017-05-16T18:52:07Z</cp:lastPrinted>
  <dcterms:created xsi:type="dcterms:W3CDTF">2001-05-15T11:23:39Z</dcterms:created>
  <dcterms:modified xsi:type="dcterms:W3CDTF">2017-05-16T18:52:53Z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