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276" windowHeight="10608" activeTab="1"/>
  </bookViews>
  <sheets>
    <sheet name="Instructions" sheetId="29" r:id="rId1"/>
    <sheet name="Concessioner Info" sheetId="27" r:id="rId2"/>
    <sheet name="Notices" sheetId="37" r:id="rId3"/>
    <sheet name="A" sheetId="10" r:id="rId4"/>
    <sheet name="B" sheetId="1" r:id="rId5"/>
    <sheet name="C" sheetId="4" r:id="rId6"/>
    <sheet name="M1" sheetId="30" r:id="rId7"/>
    <sheet name="M2" sheetId="31" r:id="rId8"/>
    <sheet name="M3" sheetId="32" r:id="rId9"/>
    <sheet name="M4" sheetId="33" r:id="rId10"/>
    <sheet name="M5" sheetId="34" r:id="rId11"/>
    <sheet name="M6" sheetId="35" r:id="rId12"/>
    <sheet name="M7" sheetId="36" r:id="rId13"/>
    <sheet name="backup--&gt;" sheetId="24" r:id="rId14"/>
    <sheet name="lookups" sheetId="23" r:id="rId15"/>
  </sheets>
  <definedNames>
    <definedName name="_xlnm.Print_Titles" localSheetId="3">A!$1:$3</definedName>
    <definedName name="_xlnm.Print_Titles" localSheetId="4">B!$1:$3</definedName>
    <definedName name="_xlnm.Print_Titles" localSheetId="5">'C'!$1:$2</definedName>
  </definedNames>
  <calcPr calcId="145621"/>
</workbook>
</file>

<file path=xl/calcChain.xml><?xml version="1.0" encoding="utf-8"?>
<calcChain xmlns="http://schemas.openxmlformats.org/spreadsheetml/2006/main">
  <c r="C3" i="4" l="1"/>
  <c r="C3" i="1"/>
  <c r="E1" i="36"/>
  <c r="E1" i="35"/>
  <c r="E1" i="34"/>
  <c r="E1" i="33"/>
  <c r="E1" i="32"/>
  <c r="E1" i="31"/>
  <c r="E1" i="30"/>
  <c r="C1" i="4"/>
  <c r="C1" i="1"/>
  <c r="C1" i="10"/>
  <c r="F1" i="27"/>
  <c r="A1" i="27" l="1"/>
  <c r="B1" i="36"/>
  <c r="B1" i="35"/>
  <c r="B1" i="34"/>
  <c r="B1" i="33"/>
  <c r="B1" i="32"/>
  <c r="B1" i="31"/>
  <c r="B1" i="30"/>
  <c r="E45" i="36" l="1"/>
  <c r="E41" i="36"/>
  <c r="E40" i="36"/>
  <c r="E39" i="36"/>
  <c r="E38" i="36"/>
  <c r="E37" i="36"/>
  <c r="E32" i="36"/>
  <c r="E31" i="36"/>
  <c r="E30" i="36"/>
  <c r="E29" i="36"/>
  <c r="C10" i="36"/>
  <c r="C12" i="36" s="1"/>
  <c r="E45" i="35"/>
  <c r="E41" i="35"/>
  <c r="E40" i="35"/>
  <c r="E39" i="35"/>
  <c r="E38" i="35"/>
  <c r="E37" i="35"/>
  <c r="E32" i="35"/>
  <c r="E31" i="35"/>
  <c r="E30" i="35"/>
  <c r="E29" i="35"/>
  <c r="C10" i="35"/>
  <c r="C12" i="35" s="1"/>
  <c r="E45" i="34"/>
  <c r="E41" i="34"/>
  <c r="E40" i="34"/>
  <c r="E39" i="34"/>
  <c r="E38" i="34"/>
  <c r="E37" i="34"/>
  <c r="E32" i="34"/>
  <c r="E31" i="34"/>
  <c r="E30" i="34"/>
  <c r="E29" i="34"/>
  <c r="C10" i="34"/>
  <c r="C12" i="34" s="1"/>
  <c r="E45" i="33"/>
  <c r="E41" i="33"/>
  <c r="E40" i="33"/>
  <c r="E39" i="33"/>
  <c r="E38" i="33"/>
  <c r="E37" i="33"/>
  <c r="E32" i="33"/>
  <c r="E31" i="33"/>
  <c r="E30" i="33"/>
  <c r="E29" i="33"/>
  <c r="C10" i="33"/>
  <c r="C12" i="33" s="1"/>
  <c r="E45" i="32"/>
  <c r="E41" i="32"/>
  <c r="E40" i="32"/>
  <c r="E39" i="32"/>
  <c r="E38" i="32"/>
  <c r="E37" i="32"/>
  <c r="E32" i="32"/>
  <c r="E31" i="32"/>
  <c r="E30" i="32"/>
  <c r="E29" i="32"/>
  <c r="C10" i="32"/>
  <c r="C12" i="32" s="1"/>
  <c r="E45" i="31"/>
  <c r="E41" i="31"/>
  <c r="E40" i="31"/>
  <c r="E39" i="31"/>
  <c r="E38" i="31"/>
  <c r="E37" i="31"/>
  <c r="E32" i="31"/>
  <c r="E31" i="31"/>
  <c r="E30" i="31"/>
  <c r="E29" i="31"/>
  <c r="C10" i="31"/>
  <c r="C12" i="31" s="1"/>
  <c r="D56" i="30"/>
  <c r="E54" i="30"/>
  <c r="E45" i="30"/>
  <c r="E41" i="30"/>
  <c r="E40" i="30"/>
  <c r="E39" i="30"/>
  <c r="E38" i="30"/>
  <c r="E37" i="30"/>
  <c r="E32" i="30"/>
  <c r="E31" i="30"/>
  <c r="E30" i="30"/>
  <c r="E29" i="30"/>
  <c r="C10" i="30"/>
  <c r="C12" i="30" s="1"/>
  <c r="C19" i="4"/>
  <c r="C52" i="1" l="1"/>
  <c r="C44" i="1"/>
  <c r="C27" i="1"/>
  <c r="B1" i="10" l="1"/>
  <c r="B1" i="4"/>
  <c r="B1" i="1"/>
  <c r="C76" i="10" l="1"/>
  <c r="C61" i="10"/>
  <c r="C53" i="10"/>
  <c r="C40" i="10"/>
  <c r="C35" i="10"/>
  <c r="C28" i="10"/>
  <c r="C21" i="10"/>
  <c r="C15" i="10"/>
  <c r="C9" i="10"/>
  <c r="C45" i="4"/>
  <c r="C35" i="4"/>
  <c r="C31" i="4"/>
  <c r="C11" i="4"/>
  <c r="C97" i="10" l="1"/>
  <c r="C5" i="1" s="1"/>
  <c r="C7" i="1" s="1"/>
  <c r="C9" i="1" s="1"/>
  <c r="C28" i="1" s="1"/>
  <c r="C36" i="4"/>
  <c r="C46" i="4" s="1"/>
  <c r="C15" i="4"/>
  <c r="C16" i="4" s="1"/>
  <c r="C20" i="4" s="1"/>
  <c r="C73" i="1"/>
  <c r="C79" i="1"/>
  <c r="C48" i="1" l="1"/>
  <c r="C54" i="1" s="1"/>
  <c r="C55" i="1" s="1"/>
  <c r="C66" i="1"/>
  <c r="C67" i="1" l="1"/>
  <c r="C74" i="1" s="1"/>
  <c r="C80" i="1" s="1"/>
</calcChain>
</file>

<file path=xl/sharedStrings.xml><?xml version="1.0" encoding="utf-8"?>
<sst xmlns="http://schemas.openxmlformats.org/spreadsheetml/2006/main" count="614" uniqueCount="301">
  <si>
    <t>INDIRECT OPERATING EXPENSES</t>
  </si>
  <si>
    <t>TOTAL INDIRECT OPERATING EXPENSES</t>
  </si>
  <si>
    <t>TOTAL INCOME (LOSS) FROM OPERATIONS BEFORE FIXED EXPENSES</t>
  </si>
  <si>
    <t>FIXED EXPENSES</t>
  </si>
  <si>
    <t>Rent</t>
  </si>
  <si>
    <t>Property Taxes</t>
  </si>
  <si>
    <t>Business/Liability/Property Insurance</t>
  </si>
  <si>
    <t>Interest Expense</t>
  </si>
  <si>
    <t>Amortization</t>
  </si>
  <si>
    <t>TOTAL FIXED EXPENSES</t>
  </si>
  <si>
    <t>INCOME (LOSS) BEFORE INCOME TAXES AND OTHER INCOME (EXPENSES)</t>
  </si>
  <si>
    <t>OTHER EXPENSES (INCOME)</t>
  </si>
  <si>
    <t>Loss (Gain) on Sale of Assets</t>
  </si>
  <si>
    <t>TOTAL OTHER EXPENSES (INCOME)</t>
  </si>
  <si>
    <t>INCOME (LOSS) BEFORE INCOME TAXES</t>
  </si>
  <si>
    <t>INCOME TAXES</t>
  </si>
  <si>
    <t>Federal</t>
  </si>
  <si>
    <t>State and Local</t>
  </si>
  <si>
    <t>TOTAL INCOME TAXES</t>
  </si>
  <si>
    <t>NET INCOME (LOSS)</t>
  </si>
  <si>
    <t/>
  </si>
  <si>
    <t>ASSETS</t>
  </si>
  <si>
    <t>CURRENT ASSETS</t>
  </si>
  <si>
    <t>Cash and Cash Equivalents</t>
  </si>
  <si>
    <t>Inventories - Merchandise</t>
  </si>
  <si>
    <t>Accounts Receivable</t>
  </si>
  <si>
    <t>Prepaid Expenses</t>
  </si>
  <si>
    <t>TOTAL CURRENT ASSETS</t>
  </si>
  <si>
    <t>FIXED ASSETS</t>
  </si>
  <si>
    <t>TOTAL FIXED ASSETS</t>
  </si>
  <si>
    <t>TOTAL OTHER ASSETS</t>
  </si>
  <si>
    <t>TOTAL ASSETS</t>
  </si>
  <si>
    <t>LIABILITIES</t>
  </si>
  <si>
    <t>CURRENT LIABILITIES</t>
  </si>
  <si>
    <t>Accounts Payable</t>
  </si>
  <si>
    <t>Current Maturities on Long - Term Debt</t>
  </si>
  <si>
    <t>Government Fees Payable</t>
  </si>
  <si>
    <t>Accrued Liabilities</t>
  </si>
  <si>
    <t>Advance Deposits</t>
  </si>
  <si>
    <t>TOTAL CURRENT LIABILITIES</t>
  </si>
  <si>
    <t>LONG-TERM LIABILITIES</t>
  </si>
  <si>
    <t>Long -Term Debt, Excluding Current Maturities</t>
  </si>
  <si>
    <t>TOTAL LONG-TERM LIABILITIES</t>
  </si>
  <si>
    <t>TOTAL LIABILITIES</t>
  </si>
  <si>
    <t>EQUITY</t>
  </si>
  <si>
    <t>Partner’s or Proprietor’s Capital</t>
  </si>
  <si>
    <t>Common and Preferred Stock</t>
  </si>
  <si>
    <t>Additional Paid - In Capital</t>
  </si>
  <si>
    <t>Less: Treasury Stock</t>
  </si>
  <si>
    <t>TOTAL EQUITY</t>
  </si>
  <si>
    <t>TOTAL LIABILITIES AND EQUITY</t>
  </si>
  <si>
    <t>Other</t>
  </si>
  <si>
    <t>Total</t>
  </si>
  <si>
    <t>LODGING</t>
  </si>
  <si>
    <t>TRANSPORTATION OF VISITORS</t>
  </si>
  <si>
    <t>Hotel and Motel</t>
  </si>
  <si>
    <t>Water</t>
  </si>
  <si>
    <t>Cabins and Cottages</t>
  </si>
  <si>
    <t>Air</t>
  </si>
  <si>
    <t>Hostels</t>
  </si>
  <si>
    <t>Ground</t>
  </si>
  <si>
    <t>Tent Cabins</t>
  </si>
  <si>
    <t>FOOD AND BEVERAGE</t>
  </si>
  <si>
    <t xml:space="preserve">Restaurant </t>
  </si>
  <si>
    <t>HORSE AND MULE</t>
  </si>
  <si>
    <t>Cafeteria</t>
  </si>
  <si>
    <t>Snack Bar and Fast Food</t>
  </si>
  <si>
    <t>GUIDED TOURS</t>
  </si>
  <si>
    <t xml:space="preserve">Alcoholic Beverages </t>
  </si>
  <si>
    <t>Float Trips and River Runners</t>
  </si>
  <si>
    <t xml:space="preserve">SOUVENIRS </t>
  </si>
  <si>
    <t>Ground (Vehicle/Tram/Bus)</t>
  </si>
  <si>
    <t>Gifts, Curios</t>
  </si>
  <si>
    <t>Ground (Snowmobiles)</t>
  </si>
  <si>
    <t>Backcountry Hiking</t>
  </si>
  <si>
    <t>GENERAL MERCHANDISE</t>
  </si>
  <si>
    <t>Grocery</t>
  </si>
  <si>
    <t>Package Liquor</t>
  </si>
  <si>
    <t>CRUISE SHIPS</t>
  </si>
  <si>
    <t>Camera and Photographic Supplies</t>
  </si>
  <si>
    <t>Cruise Ships</t>
  </si>
  <si>
    <t>Parking Lot</t>
  </si>
  <si>
    <t>RECREATION VEHICLE PARKS AND CAMPSITES</t>
  </si>
  <si>
    <t>Vending Machine</t>
  </si>
  <si>
    <t>Tents</t>
  </si>
  <si>
    <t>Bathhouse/Health Spa Services</t>
  </si>
  <si>
    <t>RV Camping (without hook-ups)</t>
  </si>
  <si>
    <t>RV Camping (with hook-ups)</t>
  </si>
  <si>
    <t xml:space="preserve">RV Park </t>
  </si>
  <si>
    <t>Hunting Guides</t>
  </si>
  <si>
    <t>AUTO SERVICE</t>
  </si>
  <si>
    <t>Fuel and Oil</t>
  </si>
  <si>
    <t>Medical Care</t>
  </si>
  <si>
    <t>Parts, Service and Other</t>
  </si>
  <si>
    <t>Golf Course and Driving Range</t>
  </si>
  <si>
    <t>Sports Facilities</t>
  </si>
  <si>
    <t>MARINA</t>
  </si>
  <si>
    <t>EMPLOYEE CHARGES</t>
  </si>
  <si>
    <t>Houseboat Rental</t>
  </si>
  <si>
    <t>Boat and Motor Rental</t>
  </si>
  <si>
    <t>TOTAL GROSS RECEIPTS</t>
  </si>
  <si>
    <t>Boat and Motor Sales</t>
  </si>
  <si>
    <t>Boat Repair</t>
  </si>
  <si>
    <t xml:space="preserve">Dry Storage </t>
  </si>
  <si>
    <t>Amount</t>
  </si>
  <si>
    <t>Rentals (Equipment, Video, Bicycles &amp; Other)</t>
  </si>
  <si>
    <t>Genuine Authorized Native Handicrafts</t>
  </si>
  <si>
    <t>Instructional Service (mountain climbing school; environmental school, etc.)</t>
  </si>
  <si>
    <t>OTHER</t>
  </si>
  <si>
    <t>COST OF SALES</t>
  </si>
  <si>
    <t>Direct Salaries, Wages, Payroll Taxes, and Benefits</t>
  </si>
  <si>
    <t>Commissions</t>
  </si>
  <si>
    <t>Operating Supplies</t>
  </si>
  <si>
    <t>Equipment Rental</t>
  </si>
  <si>
    <t>Contract Services</t>
  </si>
  <si>
    <t>Utilities Expense</t>
  </si>
  <si>
    <t>Licenses and Fees</t>
  </si>
  <si>
    <t>Vehicle Expense</t>
  </si>
  <si>
    <t>Travel and Trip Expense</t>
  </si>
  <si>
    <t xml:space="preserve">Equipment Purchased </t>
  </si>
  <si>
    <t>Hay, Pasture and Feed</t>
  </si>
  <si>
    <t>LODGING DEPARTMENT TOTAL</t>
  </si>
  <si>
    <t>FOOD DEPARTMENT TOTAL</t>
  </si>
  <si>
    <t>SOUVENIR DEPARTMENT TOTAL</t>
  </si>
  <si>
    <t>MERCHANDISE DEPARTMENT TOTAL</t>
  </si>
  <si>
    <t>AUTO SERVICE DEPARTMENT TOTAL</t>
  </si>
  <si>
    <t>MARINA DEPARTMENT TOTAL</t>
  </si>
  <si>
    <t>TRANSPORTATION OF VISITORS DEPARTMENT TOTAL</t>
  </si>
  <si>
    <t>GUIDED DEPARTMENT TOTAL</t>
  </si>
  <si>
    <t>Bank Charges</t>
  </si>
  <si>
    <t>Office Expense</t>
  </si>
  <si>
    <t>Dues and Subscriptions</t>
  </si>
  <si>
    <t>Travel Expense</t>
  </si>
  <si>
    <t>Telecommunications Expense</t>
  </si>
  <si>
    <t>Legal Fees</t>
  </si>
  <si>
    <t>Accounting and Audit Fees</t>
  </si>
  <si>
    <t>Advertising and Promotional Expense</t>
  </si>
  <si>
    <t>Title</t>
  </si>
  <si>
    <t>Site:</t>
  </si>
  <si>
    <t>Number of Rooms in Facility</t>
  </si>
  <si>
    <t>Total Number of Room Nights Available</t>
  </si>
  <si>
    <t>Total Number of Room Nights Occupied</t>
  </si>
  <si>
    <t>Occupancy Percentage</t>
  </si>
  <si>
    <t>Average Daily Room Rate (ADR)</t>
  </si>
  <si>
    <t>Revenue Per Available Room (RevPAR)</t>
  </si>
  <si>
    <t>Total Number of Guests</t>
  </si>
  <si>
    <t>Number of Lodging Employees</t>
  </si>
  <si>
    <t>Number of Seats</t>
  </si>
  <si>
    <t>Total Square Feet of Seating Area</t>
  </si>
  <si>
    <t>GIFTS AND MERCHANDISE</t>
  </si>
  <si>
    <t>Total Retail Square Feet (including storage)</t>
  </si>
  <si>
    <t>Total Number of Retail Employees</t>
  </si>
  <si>
    <t>MARINAS</t>
  </si>
  <si>
    <t>Number of Marina Employees</t>
  </si>
  <si>
    <t>TRANSPORTATION / TOUR / GUIDE SERVICE</t>
  </si>
  <si>
    <t>Number of Transportation Employees</t>
  </si>
  <si>
    <t>CAMPGROUNDS</t>
  </si>
  <si>
    <t>Number of Campground Employees</t>
  </si>
  <si>
    <t>Number of Food and Beverage Employees</t>
  </si>
  <si>
    <t>Annual</t>
  </si>
  <si>
    <t>Average Transaction / square foot</t>
  </si>
  <si>
    <t>Period Covered:</t>
  </si>
  <si>
    <t>Annual Trips</t>
  </si>
  <si>
    <t>Annual Riders</t>
  </si>
  <si>
    <t>Riders per Trip</t>
  </si>
  <si>
    <t>(Type of Trip/Tour)</t>
  </si>
  <si>
    <t>Average Occupied</t>
  </si>
  <si>
    <t>Number Available</t>
  </si>
  <si>
    <t>Occupancy Rate</t>
  </si>
  <si>
    <t>Covered Slips</t>
  </si>
  <si>
    <t>Uncovered Slips</t>
  </si>
  <si>
    <t>Rental Boats and Houseboats</t>
  </si>
  <si>
    <t>Dry Storage Units</t>
  </si>
  <si>
    <t>Campground Sites</t>
  </si>
  <si>
    <t>Permanent year around employees</t>
  </si>
  <si>
    <t>Employee Beds</t>
  </si>
  <si>
    <t>CONCESSION EMPLOYEE HOUSING</t>
  </si>
  <si>
    <t>CONCESSION EMPLOYEES</t>
  </si>
  <si>
    <t>Filled seasonal positions</t>
  </si>
  <si>
    <t>Per Occupied Bed</t>
  </si>
  <si>
    <t>Direct Housing Expense</t>
  </si>
  <si>
    <t>Total Customers</t>
  </si>
  <si>
    <t>Linear Feet of Wet Moorage</t>
  </si>
  <si>
    <t>(Other Fixed Expenses)</t>
  </si>
  <si>
    <t>(Additional Other Expenses (Income))</t>
  </si>
  <si>
    <t>(Other Assets)</t>
  </si>
  <si>
    <t>(Other Equity)</t>
  </si>
  <si>
    <t>(Other Long-Term Liabilities)</t>
  </si>
  <si>
    <t>(Other Current Liabilities)</t>
  </si>
  <si>
    <t>RV AND CAMPSITES DEPARTMENT TOTAL</t>
  </si>
  <si>
    <t>(Other Guided Tours)</t>
  </si>
  <si>
    <t>(Other Departments)</t>
  </si>
  <si>
    <t>(Other Direct Expenses)</t>
  </si>
  <si>
    <t>(Other G&amp;A Expenses)</t>
  </si>
  <si>
    <t>Flat Fee</t>
  </si>
  <si>
    <t>(Other Current Assets)</t>
  </si>
  <si>
    <t>Charges for Employee's meals, lodgings and transportation</t>
  </si>
  <si>
    <t>GROSS RECEIPTS</t>
  </si>
  <si>
    <t>DEPARTMENTAL INCOME (LOSS)</t>
  </si>
  <si>
    <t>SALES RETURNS AND ALLOWANCES</t>
  </si>
  <si>
    <t>NET SALES</t>
  </si>
  <si>
    <t>GROSS PROFIT</t>
  </si>
  <si>
    <t>Average Check per Customer</t>
  </si>
  <si>
    <t>(Other Marina)</t>
  </si>
  <si>
    <t>(Other Transportation)</t>
  </si>
  <si>
    <t>Uncovered Slips and Mooring</t>
  </si>
  <si>
    <t>Concessioner ID</t>
  </si>
  <si>
    <t>Park Unit</t>
  </si>
  <si>
    <t>TABLE OF CONTENTS</t>
  </si>
  <si>
    <t>Schedule C - Balance Sheet</t>
  </si>
  <si>
    <t>COMPLETE THE CERTICATION BELOW IF YOU ARE  THE CONCESSIONER AND COMPLETED THE ANNUAL FINANCIAL REPORT</t>
  </si>
  <si>
    <t>COMPLETE THE CERTIFICATION IF YOU ARE A CPA WHO HAS EITHER COMPILED, REVIEWED OR AUDITED THE CONCESSIONER'S FINANCIAL STATEMENTS AND HAVE COMPLETED THE ANNUAL FINANCIAL REPORT.</t>
  </si>
  <si>
    <t>By typing my name in the box below, I certify that I have been authorized to complete and submit this report on behalf of the concessioner.  This report has been completed and prepared under my supervision using data/information from the company's compiled/reviewed/audited financial statements and/or other financial records and to the best of my knowledge and belief is a true, correct, and complete report.</t>
  </si>
  <si>
    <t>Type of Entity</t>
  </si>
  <si>
    <t>Telephone</t>
  </si>
  <si>
    <t>Concessioner Name</t>
  </si>
  <si>
    <t>Contract or Permit Number</t>
  </si>
  <si>
    <t>Effective Date</t>
  </si>
  <si>
    <t>Expiration Date</t>
  </si>
  <si>
    <t xml:space="preserve">For the Period from: </t>
  </si>
  <si>
    <t xml:space="preserve">to: </t>
  </si>
  <si>
    <t>Concessioner Info, Type of Entity</t>
  </si>
  <si>
    <t>Corporation</t>
  </si>
  <si>
    <t>S Corporation</t>
  </si>
  <si>
    <t>B Corporation</t>
  </si>
  <si>
    <t>Limited Liability Company</t>
  </si>
  <si>
    <t>Partnership</t>
  </si>
  <si>
    <t>Sole Proprietorship</t>
  </si>
  <si>
    <t>Name of Person Responsible for Report Information</t>
  </si>
  <si>
    <t>Date</t>
  </si>
  <si>
    <t>ANNUAL FINANCIAL STATEMENT CERTIFICATION (Either one or both of the certifications below may be completed)</t>
  </si>
  <si>
    <t>CONCESSIONER CONTACT INFORMATION</t>
  </si>
  <si>
    <t>Mailing Address</t>
  </si>
  <si>
    <t>Email Address</t>
  </si>
  <si>
    <t>INSTRUCTIONS FOR COMPLETING THE ANNUAL FINANCIAL REPORT</t>
  </si>
  <si>
    <t>For help, email afr_submission@nps.gov</t>
  </si>
  <si>
    <t>Use the tab key or arrow keys to move through the cells in each worksheet.</t>
  </si>
  <si>
    <t>The signature(s) on the Concessioner Info worksheet should be typed rather than written.</t>
  </si>
  <si>
    <t>Net Intangible Assets</t>
  </si>
  <si>
    <t>Schedule A - Detail of Gross Receipts</t>
  </si>
  <si>
    <t>Schedule B - Income Statement</t>
  </si>
  <si>
    <t>Schedule M - Operational Statistics</t>
  </si>
  <si>
    <t>PRORATION OF REVENUES AND/OR EXPENSES</t>
  </si>
  <si>
    <t>If you prorated revenues/expenses based on another method, please explain below:</t>
  </si>
  <si>
    <t>Concessioner Info, Proration</t>
  </si>
  <si>
    <t>Yes</t>
  </si>
  <si>
    <t>No</t>
  </si>
  <si>
    <t>Horse and Mule Pack Services</t>
  </si>
  <si>
    <t>Backcountry Horse Trail Rides</t>
  </si>
  <si>
    <t>Concessioner Info, Proration Methods</t>
  </si>
  <si>
    <t>Revenue</t>
  </si>
  <si>
    <t>Expenses</t>
  </si>
  <si>
    <t>Revenue and Expenses</t>
  </si>
  <si>
    <t>If Revenue or Expenses were Prorated, Select Proration Method:</t>
  </si>
  <si>
    <t>Concessioner Info, Proration Items</t>
  </si>
  <si>
    <t>prorated based on percentage of sales incurred in the park</t>
  </si>
  <si>
    <t>prorated based on time spent in the park</t>
  </si>
  <si>
    <t>prorated based on miles traveled in the park</t>
  </si>
  <si>
    <t>Proration Percentage</t>
  </si>
  <si>
    <t>Depreciable Fixed Assets</t>
  </si>
  <si>
    <t>Less: Accumulated Depreciation</t>
  </si>
  <si>
    <t>Net Depreciable Fixed Assets</t>
  </si>
  <si>
    <t>Notes Receivable</t>
  </si>
  <si>
    <t>Notes Payable</t>
  </si>
  <si>
    <t>DIRECT OPERATING EXPENSES</t>
  </si>
  <si>
    <t>REVENUE AND GROSS PROFIT</t>
  </si>
  <si>
    <t>Depreciation</t>
  </si>
  <si>
    <t>Owners, Officers and Partners Salaries, Payroll Taxes and Benefits</t>
  </si>
  <si>
    <t>GOVERNMENT FEES</t>
  </si>
  <si>
    <t>Percentage of Gross Receipts Fee</t>
  </si>
  <si>
    <t>(Other Government Fees)</t>
  </si>
  <si>
    <t>TOTAL GOVERNMENT FEES AND CONTRIBUTIONS</t>
  </si>
  <si>
    <t>TOTAL GENERAL AND ADMINISTRATIVE EXPENSES</t>
  </si>
  <si>
    <t>TOTAL DIRECT OPERATING EXPENSES</t>
  </si>
  <si>
    <t>Repair and Maintenance Expense</t>
  </si>
  <si>
    <t>Other (Administrative) Salaries, Payroll Taxes and Benefits</t>
  </si>
  <si>
    <t>(Other General Merchandise)</t>
  </si>
  <si>
    <t xml:space="preserve">By typing my name below, I certify that I am authorized to complete and submit this report.  This report has been examined by me and to the best of my knowledge and belief is a true, correct, and complete report. </t>
  </si>
  <si>
    <t>Are expenses and/or revenues prorated as a portion of the entire operation?</t>
  </si>
  <si>
    <t>Credit Card Fees</t>
  </si>
  <si>
    <t>Interest and Dividend Income (Negative)</t>
  </si>
  <si>
    <t>Retained Earnings</t>
  </si>
  <si>
    <t>Estimated total full-time equivalents (One FTE = 2,080 hours)</t>
  </si>
  <si>
    <t>Gross Receipts subject to Government Fees</t>
  </si>
  <si>
    <t>Deductions from Gross Receipts, including Native American Handicrafts</t>
  </si>
  <si>
    <t>City</t>
  </si>
  <si>
    <t>State</t>
  </si>
  <si>
    <t>Zip Code</t>
  </si>
  <si>
    <t>was/were</t>
  </si>
  <si>
    <t>Enter your financial information in the dark grey cells on each of the following worksheets. Cells not highlighted in dark grey are automatically calculated and should not be changed.</t>
  </si>
  <si>
    <t>In the "Type of Entity" area on the Concessioner Information worksheet, make the appropriate selection using the dropdown menu.</t>
  </si>
  <si>
    <t>Manually enter the correct concessioner ID. Concessioner ID's take the form ABCD-###, where ABCD represents the alphanumeric code for the park and the numbers are a contract number.</t>
  </si>
  <si>
    <t>To move a comment box, place the cursor on the comment box, left click and hold, then drag the comment box to to another place on the screen.</t>
  </si>
  <si>
    <t>Do not enter zeroes, NA, dashes or anything else in cells which are not applicable to your operation. Leave these cells blank.</t>
  </si>
  <si>
    <t>NOTICES</t>
  </si>
  <si>
    <t>PRIVACY ACT STATEMENT</t>
  </si>
  <si>
    <t>PAPERWORK REDUCTION ACT STATEMENT</t>
  </si>
  <si>
    <t>ESTIMATED BURDEN STATEMENT</t>
  </si>
  <si>
    <r>
      <rPr>
        <b/>
        <sz val="10"/>
        <color theme="1"/>
        <rFont val="Arial"/>
        <family val="2"/>
      </rPr>
      <t>Authority:</t>
    </r>
    <r>
      <rPr>
        <sz val="10"/>
        <color theme="1"/>
        <rFont val="Arial"/>
        <family val="2"/>
      </rPr>
      <t xml:space="preserve">  16 U.S.C. 5966, Commercial Use Authorizations.
</t>
    </r>
    <r>
      <rPr>
        <b/>
        <sz val="10"/>
        <color theme="1"/>
        <rFont val="Arial"/>
        <family val="2"/>
      </rPr>
      <t>Purpose:</t>
    </r>
    <r>
      <rPr>
        <sz val="10"/>
        <color theme="1"/>
        <rFont val="Arial"/>
        <family val="2"/>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color theme="1"/>
        <rFont val="Arial"/>
        <family val="2"/>
      </rPr>
      <t>Routine Uses:</t>
    </r>
    <r>
      <rPr>
        <sz val="10"/>
        <color theme="1"/>
        <rFont val="Arial"/>
        <family val="2"/>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color theme="1"/>
        <rFont val="Arial"/>
        <family val="2"/>
      </rPr>
      <t>Disclosure:</t>
    </r>
    <r>
      <rPr>
        <sz val="10"/>
        <color theme="1"/>
        <rFont val="Arial"/>
        <family val="2"/>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
</t>
    </r>
  </si>
  <si>
    <t>We estimate that it will take you 4 hours to complete this form, including time to review instructions, gather and maintain data, and complete and review the form.  You may send comments on the burden estimate or any aspect of this form to the Information Collection Clearance Officer, National Park Service, 12201 Sunrise Valley Drive, Mail Stop 242, Reston, VA  20192.  Please do not send your completed form to this address.</t>
  </si>
  <si>
    <t>We collect this information under the authority of Title IV of the National Parks Omnibus Management Act of 1998 (Pub. L. 105–391).  We use this information to determine the franchise fees of the concessioner.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</si>
</sst>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numFmt numFmtId="165" formatCode="0.0%"/>
    <numFmt numFmtId="166" formatCode="#,##0.0"/>
  </numFmts>
  <fonts count="8" x14ac:knownFonts="1">
    <font>
      <sz val="11"/>
      <color theme="1"/>
      <name val="Calibri"/>
      <family val="2"/>
      <scheme val="minor"/>
    </font>
    <font>
      <b/>
      <sz val="11"/>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0"/>
      <name val="Calibri"/>
      <family val="2"/>
      <scheme val="minor"/>
    </font>
    <font>
      <b/>
      <sz val="10"/>
      <color theme="1"/>
      <name val="Arial"/>
      <family val="2"/>
    </font>
    <font>
      <sz val="10"/>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24994659260841701"/>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2" fillId="0" borderId="0" xfId="0" applyFont="1" applyAlignment="1">
      <alignment vertical="top" wrapText="1"/>
    </xf>
    <xf numFmtId="0" fontId="2" fillId="0" borderId="1" xfId="0" applyFont="1" applyFill="1" applyBorder="1" applyAlignment="1">
      <alignment vertical="top" wrapText="1"/>
    </xf>
    <xf numFmtId="0" fontId="2" fillId="2" borderId="0" xfId="0" applyFont="1" applyFill="1" applyAlignment="1">
      <alignment vertical="top" wrapText="1"/>
    </xf>
    <xf numFmtId="0" fontId="2" fillId="0" borderId="1" xfId="0" applyFont="1" applyBorder="1" applyAlignment="1">
      <alignment vertical="top" wrapText="1"/>
    </xf>
    <xf numFmtId="0" fontId="4" fillId="0" borderId="0" xfId="0" applyFont="1"/>
    <xf numFmtId="0" fontId="2" fillId="0" borderId="1" xfId="0" applyFont="1" applyBorder="1"/>
    <xf numFmtId="0" fontId="2" fillId="2" borderId="0" xfId="0" applyFont="1" applyFill="1"/>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center" wrapText="1"/>
    </xf>
    <xf numFmtId="0" fontId="2" fillId="0" borderId="5" xfId="0" applyFont="1" applyBorder="1"/>
    <xf numFmtId="0" fontId="2" fillId="0" borderId="0" xfId="0" applyFont="1" applyAlignment="1">
      <alignment horizontal="left"/>
    </xf>
    <xf numFmtId="0" fontId="2" fillId="0" borderId="0" xfId="0" applyFont="1" applyAlignment="1">
      <alignment horizontal="left" vertical="top" wrapText="1"/>
    </xf>
    <xf numFmtId="0" fontId="5" fillId="0" borderId="0" xfId="0" applyFont="1" applyAlignment="1">
      <alignment horizontal="right"/>
    </xf>
    <xf numFmtId="164" fontId="2" fillId="3" borderId="1" xfId="0" applyNumberFormat="1" applyFont="1" applyFill="1" applyBorder="1" applyAlignment="1">
      <alignment vertical="top" wrapText="1"/>
    </xf>
    <xf numFmtId="0" fontId="2" fillId="3" borderId="1" xfId="0" applyFont="1" applyFill="1" applyBorder="1" applyAlignment="1">
      <alignment vertical="top" wrapText="1"/>
    </xf>
    <xf numFmtId="0" fontId="2" fillId="3" borderId="1" xfId="0" applyFont="1" applyFill="1" applyBorder="1"/>
    <xf numFmtId="0" fontId="2" fillId="3" borderId="1" xfId="0" applyFont="1" applyFill="1" applyBorder="1" applyAlignment="1">
      <alignment vertical="top"/>
    </xf>
    <xf numFmtId="0" fontId="2" fillId="4" borderId="1" xfId="0" applyFont="1" applyFill="1" applyBorder="1"/>
    <xf numFmtId="9" fontId="2" fillId="4" borderId="1" xfId="0" applyNumberFormat="1" applyFont="1" applyFill="1" applyBorder="1"/>
    <xf numFmtId="0" fontId="2" fillId="0" borderId="0" xfId="0" applyFont="1" applyAlignment="1"/>
    <xf numFmtId="0" fontId="3" fillId="0" borderId="0" xfId="0" applyFont="1" applyAlignment="1">
      <alignment vertical="top"/>
    </xf>
    <xf numFmtId="0" fontId="4" fillId="0" borderId="2" xfId="0" applyNumberFormat="1" applyFont="1" applyBorder="1"/>
    <xf numFmtId="0" fontId="2" fillId="0" borderId="4" xfId="0" applyFont="1" applyBorder="1"/>
    <xf numFmtId="0" fontId="4" fillId="0" borderId="2" xfId="0" applyFont="1" applyBorder="1"/>
    <xf numFmtId="0" fontId="4" fillId="0" borderId="3" xfId="0" applyFont="1" applyBorder="1" applyAlignment="1">
      <alignment horizontal="right"/>
    </xf>
    <xf numFmtId="165" fontId="2" fillId="0" borderId="1" xfId="0" applyNumberFormat="1" applyFont="1" applyFill="1" applyBorder="1" applyAlignment="1">
      <alignment horizontal="right"/>
    </xf>
    <xf numFmtId="0" fontId="2" fillId="0" borderId="1" xfId="0" applyFont="1" applyFill="1" applyBorder="1"/>
    <xf numFmtId="166" fontId="2" fillId="0" borderId="1" xfId="0" applyNumberFormat="1" applyFont="1" applyFill="1" applyBorder="1" applyAlignment="1">
      <alignment horizontal="right"/>
    </xf>
    <xf numFmtId="4" fontId="2" fillId="0" borderId="1" xfId="0" applyNumberFormat="1" applyFont="1" applyFill="1" applyBorder="1"/>
    <xf numFmtId="0" fontId="4" fillId="0" borderId="5" xfId="0" applyFont="1" applyBorder="1" applyAlignment="1"/>
    <xf numFmtId="0" fontId="4" fillId="0" borderId="5" xfId="0" applyFont="1" applyBorder="1"/>
    <xf numFmtId="0" fontId="4"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top" wrapText="1"/>
    </xf>
    <xf numFmtId="0" fontId="7" fillId="0" borderId="0" xfId="0" applyFont="1" applyAlignment="1">
      <alignment vertical="top" wrapText="1"/>
    </xf>
    <xf numFmtId="0" fontId="2" fillId="4" borderId="9" xfId="0" applyFont="1" applyFill="1" applyBorder="1" applyAlignment="1">
      <alignment horizontal="center" vertical="top"/>
    </xf>
    <xf numFmtId="0" fontId="2" fillId="4" borderId="5" xfId="0" applyFont="1" applyFill="1" applyBorder="1" applyAlignment="1">
      <alignment horizontal="center" vertical="top"/>
    </xf>
    <xf numFmtId="0" fontId="2" fillId="4" borderId="6" xfId="0" applyFont="1" applyFill="1" applyBorder="1" applyAlignment="1">
      <alignment horizontal="center" vertical="top"/>
    </xf>
    <xf numFmtId="0" fontId="2" fillId="4" borderId="10" xfId="0" applyFont="1" applyFill="1" applyBorder="1" applyAlignment="1">
      <alignment horizontal="center" vertical="top"/>
    </xf>
    <xf numFmtId="0" fontId="2" fillId="4" borderId="0" xfId="0" applyFont="1" applyFill="1" applyBorder="1" applyAlignment="1">
      <alignment horizontal="center" vertical="top"/>
    </xf>
    <xf numFmtId="0" fontId="2" fillId="4" borderId="7" xfId="0" applyFont="1" applyFill="1" applyBorder="1" applyAlignment="1">
      <alignment horizontal="center" vertical="top"/>
    </xf>
    <xf numFmtId="0" fontId="2" fillId="4" borderId="11" xfId="0" applyFont="1" applyFill="1" applyBorder="1" applyAlignment="1">
      <alignment horizontal="center" vertical="top"/>
    </xf>
    <xf numFmtId="0" fontId="2" fillId="4" borderId="12" xfId="0" applyFont="1" applyFill="1" applyBorder="1" applyAlignment="1">
      <alignment horizontal="center" vertical="top"/>
    </xf>
    <xf numFmtId="0" fontId="2" fillId="4" borderId="8" xfId="0" applyFont="1" applyFill="1" applyBorder="1" applyAlignment="1">
      <alignment horizontal="center" vertical="top"/>
    </xf>
    <xf numFmtId="0" fontId="2" fillId="0" borderId="0" xfId="0" applyFont="1" applyBorder="1" applyAlignment="1">
      <alignment horizontal="left" vertical="top" wrapText="1"/>
    </xf>
    <xf numFmtId="0" fontId="4" fillId="0" borderId="5" xfId="0" applyFont="1" applyBorder="1" applyAlignment="1">
      <alignment horizontal="center"/>
    </xf>
    <xf numFmtId="0" fontId="2" fillId="3"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0" xfId="0" applyFont="1" applyBorder="1" applyAlignment="1">
      <alignment horizontal="left" vertical="top" wrapText="1"/>
    </xf>
    <xf numFmtId="0" fontId="2" fillId="4" borderId="2" xfId="0" applyFont="1" applyFill="1" applyBorder="1" applyAlignment="1"/>
    <xf numFmtId="0" fontId="2" fillId="4" borderId="4" xfId="0" applyFont="1" applyFill="1" applyBorder="1" applyAlignment="1"/>
    <xf numFmtId="0" fontId="2" fillId="4" borderId="3" xfId="0" applyFont="1" applyFill="1" applyBorder="1" applyAlignment="1"/>
    <xf numFmtId="0" fontId="2" fillId="3" borderId="2" xfId="0" applyFont="1" applyFill="1" applyBorder="1" applyAlignment="1">
      <alignment vertical="top" wrapText="1"/>
    </xf>
    <xf numFmtId="0" fontId="2" fillId="2" borderId="4" xfId="0" applyFont="1" applyFill="1" applyBorder="1" applyAlignment="1">
      <alignment vertical="top" wrapText="1"/>
    </xf>
    <xf numFmtId="0" fontId="2" fillId="2" borderId="3"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B17"/>
  <sheetViews>
    <sheetView showGridLines="0" view="pageLayout" zoomScaleNormal="100" workbookViewId="0"/>
  </sheetViews>
  <sheetFormatPr defaultColWidth="9.109375" defaultRowHeight="13.8" x14ac:dyDescent="0.3"/>
  <cols>
    <col min="1" max="1" width="5.88671875" style="2" customWidth="1"/>
    <col min="2" max="2" width="85.33203125" style="2" customWidth="1"/>
    <col min="3" max="16384" width="9.109375" style="2"/>
  </cols>
  <sheetData>
    <row r="1" spans="1:2" x14ac:dyDescent="0.3">
      <c r="B1" s="36" t="s">
        <v>234</v>
      </c>
    </row>
    <row r="3" spans="1:2" ht="27.6" x14ac:dyDescent="0.3">
      <c r="A3" s="3">
        <v>1</v>
      </c>
      <c r="B3" s="3" t="s">
        <v>289</v>
      </c>
    </row>
    <row r="4" spans="1:2" x14ac:dyDescent="0.3">
      <c r="A4" s="3"/>
      <c r="B4" s="3"/>
    </row>
    <row r="5" spans="1:2" x14ac:dyDescent="0.3">
      <c r="A5" s="3">
        <v>2</v>
      </c>
      <c r="B5" s="3" t="s">
        <v>236</v>
      </c>
    </row>
    <row r="6" spans="1:2" x14ac:dyDescent="0.3">
      <c r="A6" s="3"/>
      <c r="B6" s="3"/>
    </row>
    <row r="7" spans="1:2" ht="27.6" x14ac:dyDescent="0.3">
      <c r="A7" s="3">
        <v>3</v>
      </c>
      <c r="B7" s="3" t="s">
        <v>290</v>
      </c>
    </row>
    <row r="8" spans="1:2" x14ac:dyDescent="0.3">
      <c r="A8" s="3"/>
      <c r="B8" s="3"/>
    </row>
    <row r="9" spans="1:2" ht="27.6" x14ac:dyDescent="0.3">
      <c r="A9" s="3">
        <v>4</v>
      </c>
      <c r="B9" s="3" t="s">
        <v>291</v>
      </c>
    </row>
    <row r="10" spans="1:2" x14ac:dyDescent="0.3">
      <c r="A10" s="3"/>
      <c r="B10" s="3"/>
    </row>
    <row r="11" spans="1:2" ht="27.6" x14ac:dyDescent="0.3">
      <c r="A11" s="3">
        <v>5</v>
      </c>
      <c r="B11" s="3" t="s">
        <v>292</v>
      </c>
    </row>
    <row r="12" spans="1:2" x14ac:dyDescent="0.3">
      <c r="A12" s="3"/>
      <c r="B12" s="3"/>
    </row>
    <row r="13" spans="1:2" x14ac:dyDescent="0.3">
      <c r="A13" s="3">
        <v>6</v>
      </c>
      <c r="B13" s="3" t="s">
        <v>237</v>
      </c>
    </row>
    <row r="14" spans="1:2" x14ac:dyDescent="0.3">
      <c r="A14" s="3"/>
      <c r="B14" s="3"/>
    </row>
    <row r="15" spans="1:2" ht="27.6" x14ac:dyDescent="0.3">
      <c r="A15" s="3">
        <v>7</v>
      </c>
      <c r="B15" s="3" t="s">
        <v>293</v>
      </c>
    </row>
    <row r="16" spans="1:2" x14ac:dyDescent="0.3">
      <c r="A16" s="3"/>
      <c r="B16" s="3"/>
    </row>
    <row r="17" spans="1:2" x14ac:dyDescent="0.3">
      <c r="A17" s="3">
        <v>8</v>
      </c>
      <c r="B17" s="3" t="s">
        <v>235</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sheetPr>
  <dimension ref="A1"/>
  <sheetViews>
    <sheetView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8"/>
  <sheetViews>
    <sheetView workbookViewId="0"/>
  </sheetViews>
  <sheetFormatPr defaultRowHeight="14.4" x14ac:dyDescent="0.3"/>
  <cols>
    <col min="1" max="1" width="30.6640625" bestFit="1" customWidth="1"/>
    <col min="2" max="2" width="26.6640625" bestFit="1" customWidth="1"/>
    <col min="3" max="3" width="32.33203125" bestFit="1" customWidth="1"/>
    <col min="4" max="4" width="53.88671875" bestFit="1" customWidth="1"/>
  </cols>
  <sheetData>
    <row r="1" spans="1:4" x14ac:dyDescent="0.3">
      <c r="A1" s="1" t="s">
        <v>221</v>
      </c>
      <c r="B1" s="1" t="s">
        <v>244</v>
      </c>
      <c r="C1" s="1" t="s">
        <v>254</v>
      </c>
      <c r="D1" s="1" t="s">
        <v>249</v>
      </c>
    </row>
    <row r="2" spans="1:4" x14ac:dyDescent="0.3">
      <c r="A2" t="s">
        <v>222</v>
      </c>
      <c r="B2" t="s">
        <v>245</v>
      </c>
      <c r="C2" t="s">
        <v>250</v>
      </c>
      <c r="D2" t="s">
        <v>255</v>
      </c>
    </row>
    <row r="3" spans="1:4" x14ac:dyDescent="0.3">
      <c r="A3" t="s">
        <v>223</v>
      </c>
      <c r="B3" t="s">
        <v>246</v>
      </c>
      <c r="C3" t="s">
        <v>251</v>
      </c>
      <c r="D3" t="s">
        <v>256</v>
      </c>
    </row>
    <row r="4" spans="1:4" x14ac:dyDescent="0.3">
      <c r="A4" t="s">
        <v>224</v>
      </c>
      <c r="C4" t="s">
        <v>252</v>
      </c>
      <c r="D4" t="s">
        <v>257</v>
      </c>
    </row>
    <row r="5" spans="1:4" x14ac:dyDescent="0.3">
      <c r="A5" t="s">
        <v>225</v>
      </c>
    </row>
    <row r="6" spans="1:4" x14ac:dyDescent="0.3">
      <c r="A6" t="s">
        <v>226</v>
      </c>
    </row>
    <row r="7" spans="1:4" x14ac:dyDescent="0.3">
      <c r="A7" t="s">
        <v>227</v>
      </c>
    </row>
    <row r="8" spans="1:4" x14ac:dyDescent="0.3">
      <c r="A8"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52"/>
  <sheetViews>
    <sheetView showGridLines="0" tabSelected="1" view="pageLayout" zoomScale="85" zoomScaleNormal="100" zoomScalePageLayoutView="85" workbookViewId="0">
      <selection activeCell="B10" sqref="B10"/>
    </sheetView>
  </sheetViews>
  <sheetFormatPr defaultRowHeight="13.8" x14ac:dyDescent="0.3"/>
  <cols>
    <col min="1" max="1" width="32.88671875" style="2" customWidth="1"/>
    <col min="2" max="2" width="23.5546875" style="2" customWidth="1"/>
    <col min="3" max="3" width="8.44140625" style="2" customWidth="1"/>
    <col min="4" max="4" width="23.5546875" style="2" customWidth="1"/>
    <col min="5" max="5" width="7" style="2" customWidth="1"/>
    <col min="6" max="6" width="23.5546875" style="2" customWidth="1"/>
    <col min="7" max="231" width="9.109375" style="2"/>
    <col min="232" max="232" width="3.6640625" style="2" customWidth="1"/>
    <col min="233" max="233" width="15.6640625" style="2" customWidth="1"/>
    <col min="234" max="234" width="16.6640625" style="2" customWidth="1"/>
    <col min="235" max="236" width="3.6640625" style="2" customWidth="1"/>
    <col min="237" max="237" width="13.6640625" style="2" customWidth="1"/>
    <col min="238" max="239" width="3.6640625" style="2" customWidth="1"/>
    <col min="240" max="240" width="13.6640625" style="2" customWidth="1"/>
    <col min="241" max="241" width="3.6640625" style="2" customWidth="1"/>
    <col min="242" max="242" width="1.5546875" style="2" customWidth="1"/>
    <col min="243" max="243" width="4" style="2" customWidth="1"/>
    <col min="244" max="244" width="1.5546875" style="2" customWidth="1"/>
    <col min="245" max="245" width="5" style="2" customWidth="1"/>
    <col min="246" max="246" width="4.6640625" style="2" customWidth="1"/>
    <col min="247" max="247" width="9.109375" style="2"/>
    <col min="248" max="248" width="4" style="2" customWidth="1"/>
    <col min="249" max="487" width="9.109375" style="2"/>
    <col min="488" max="488" width="3.6640625" style="2" customWidth="1"/>
    <col min="489" max="489" width="15.6640625" style="2" customWidth="1"/>
    <col min="490" max="490" width="16.6640625" style="2" customWidth="1"/>
    <col min="491" max="492" width="3.6640625" style="2" customWidth="1"/>
    <col min="493" max="493" width="13.6640625" style="2" customWidth="1"/>
    <col min="494" max="495" width="3.6640625" style="2" customWidth="1"/>
    <col min="496" max="496" width="13.6640625" style="2" customWidth="1"/>
    <col min="497" max="497" width="3.6640625" style="2" customWidth="1"/>
    <col min="498" max="498" width="1.5546875" style="2" customWidth="1"/>
    <col min="499" max="499" width="4" style="2" customWidth="1"/>
    <col min="500" max="500" width="1.5546875" style="2" customWidth="1"/>
    <col min="501" max="501" width="5" style="2" customWidth="1"/>
    <col min="502" max="502" width="4.6640625" style="2" customWidth="1"/>
    <col min="503" max="503" width="9.109375" style="2"/>
    <col min="504" max="504" width="4" style="2" customWidth="1"/>
    <col min="505" max="743" width="9.109375" style="2"/>
    <col min="744" max="744" width="3.6640625" style="2" customWidth="1"/>
    <col min="745" max="745" width="15.6640625" style="2" customWidth="1"/>
    <col min="746" max="746" width="16.6640625" style="2" customWidth="1"/>
    <col min="747" max="748" width="3.6640625" style="2" customWidth="1"/>
    <col min="749" max="749" width="13.6640625" style="2" customWidth="1"/>
    <col min="750" max="751" width="3.6640625" style="2" customWidth="1"/>
    <col min="752" max="752" width="13.6640625" style="2" customWidth="1"/>
    <col min="753" max="753" width="3.6640625" style="2" customWidth="1"/>
    <col min="754" max="754" width="1.5546875" style="2" customWidth="1"/>
    <col min="755" max="755" width="4" style="2" customWidth="1"/>
    <col min="756" max="756" width="1.5546875" style="2" customWidth="1"/>
    <col min="757" max="757" width="5" style="2" customWidth="1"/>
    <col min="758" max="758" width="4.6640625" style="2" customWidth="1"/>
    <col min="759" max="759" width="9.109375" style="2"/>
    <col min="760" max="760" width="4" style="2" customWidth="1"/>
    <col min="761" max="999" width="9.109375" style="2"/>
    <col min="1000" max="1000" width="3.6640625" style="2" customWidth="1"/>
    <col min="1001" max="1001" width="15.6640625" style="2" customWidth="1"/>
    <col min="1002" max="1002" width="16.6640625" style="2" customWidth="1"/>
    <col min="1003" max="1004" width="3.6640625" style="2" customWidth="1"/>
    <col min="1005" max="1005" width="13.6640625" style="2" customWidth="1"/>
    <col min="1006" max="1007" width="3.6640625" style="2" customWidth="1"/>
    <col min="1008" max="1008" width="13.6640625" style="2" customWidth="1"/>
    <col min="1009" max="1009" width="3.6640625" style="2" customWidth="1"/>
    <col min="1010" max="1010" width="1.5546875" style="2" customWidth="1"/>
    <col min="1011" max="1011" width="4" style="2" customWidth="1"/>
    <col min="1012" max="1012" width="1.5546875" style="2" customWidth="1"/>
    <col min="1013" max="1013" width="5" style="2" customWidth="1"/>
    <col min="1014" max="1014" width="4.6640625" style="2" customWidth="1"/>
    <col min="1015" max="1015" width="9.109375" style="2"/>
    <col min="1016" max="1016" width="4" style="2" customWidth="1"/>
    <col min="1017" max="1255" width="9.109375" style="2"/>
    <col min="1256" max="1256" width="3.6640625" style="2" customWidth="1"/>
    <col min="1257" max="1257" width="15.6640625" style="2" customWidth="1"/>
    <col min="1258" max="1258" width="16.6640625" style="2" customWidth="1"/>
    <col min="1259" max="1260" width="3.6640625" style="2" customWidth="1"/>
    <col min="1261" max="1261" width="13.6640625" style="2" customWidth="1"/>
    <col min="1262" max="1263" width="3.6640625" style="2" customWidth="1"/>
    <col min="1264" max="1264" width="13.6640625" style="2" customWidth="1"/>
    <col min="1265" max="1265" width="3.6640625" style="2" customWidth="1"/>
    <col min="1266" max="1266" width="1.5546875" style="2" customWidth="1"/>
    <col min="1267" max="1267" width="4" style="2" customWidth="1"/>
    <col min="1268" max="1268" width="1.5546875" style="2" customWidth="1"/>
    <col min="1269" max="1269" width="5" style="2" customWidth="1"/>
    <col min="1270" max="1270" width="4.6640625" style="2" customWidth="1"/>
    <col min="1271" max="1271" width="9.109375" style="2"/>
    <col min="1272" max="1272" width="4" style="2" customWidth="1"/>
    <col min="1273" max="1511" width="9.109375" style="2"/>
    <col min="1512" max="1512" width="3.6640625" style="2" customWidth="1"/>
    <col min="1513" max="1513" width="15.6640625" style="2" customWidth="1"/>
    <col min="1514" max="1514" width="16.6640625" style="2" customWidth="1"/>
    <col min="1515" max="1516" width="3.6640625" style="2" customWidth="1"/>
    <col min="1517" max="1517" width="13.6640625" style="2" customWidth="1"/>
    <col min="1518" max="1519" width="3.6640625" style="2" customWidth="1"/>
    <col min="1520" max="1520" width="13.6640625" style="2" customWidth="1"/>
    <col min="1521" max="1521" width="3.6640625" style="2" customWidth="1"/>
    <col min="1522" max="1522" width="1.5546875" style="2" customWidth="1"/>
    <col min="1523" max="1523" width="4" style="2" customWidth="1"/>
    <col min="1524" max="1524" width="1.5546875" style="2" customWidth="1"/>
    <col min="1525" max="1525" width="5" style="2" customWidth="1"/>
    <col min="1526" max="1526" width="4.6640625" style="2" customWidth="1"/>
    <col min="1527" max="1527" width="9.109375" style="2"/>
    <col min="1528" max="1528" width="4" style="2" customWidth="1"/>
    <col min="1529" max="1767" width="9.109375" style="2"/>
    <col min="1768" max="1768" width="3.6640625" style="2" customWidth="1"/>
    <col min="1769" max="1769" width="15.6640625" style="2" customWidth="1"/>
    <col min="1770" max="1770" width="16.6640625" style="2" customWidth="1"/>
    <col min="1771" max="1772" width="3.6640625" style="2" customWidth="1"/>
    <col min="1773" max="1773" width="13.6640625" style="2" customWidth="1"/>
    <col min="1774" max="1775" width="3.6640625" style="2" customWidth="1"/>
    <col min="1776" max="1776" width="13.6640625" style="2" customWidth="1"/>
    <col min="1777" max="1777" width="3.6640625" style="2" customWidth="1"/>
    <col min="1778" max="1778" width="1.5546875" style="2" customWidth="1"/>
    <col min="1779" max="1779" width="4" style="2" customWidth="1"/>
    <col min="1780" max="1780" width="1.5546875" style="2" customWidth="1"/>
    <col min="1781" max="1781" width="5" style="2" customWidth="1"/>
    <col min="1782" max="1782" width="4.6640625" style="2" customWidth="1"/>
    <col min="1783" max="1783" width="9.109375" style="2"/>
    <col min="1784" max="1784" width="4" style="2" customWidth="1"/>
    <col min="1785" max="2023" width="9.109375" style="2"/>
    <col min="2024" max="2024" width="3.6640625" style="2" customWidth="1"/>
    <col min="2025" max="2025" width="15.6640625" style="2" customWidth="1"/>
    <col min="2026" max="2026" width="16.6640625" style="2" customWidth="1"/>
    <col min="2027" max="2028" width="3.6640625" style="2" customWidth="1"/>
    <col min="2029" max="2029" width="13.6640625" style="2" customWidth="1"/>
    <col min="2030" max="2031" width="3.6640625" style="2" customWidth="1"/>
    <col min="2032" max="2032" width="13.6640625" style="2" customWidth="1"/>
    <col min="2033" max="2033" width="3.6640625" style="2" customWidth="1"/>
    <col min="2034" max="2034" width="1.5546875" style="2" customWidth="1"/>
    <col min="2035" max="2035" width="4" style="2" customWidth="1"/>
    <col min="2036" max="2036" width="1.5546875" style="2" customWidth="1"/>
    <col min="2037" max="2037" width="5" style="2" customWidth="1"/>
    <col min="2038" max="2038" width="4.6640625" style="2" customWidth="1"/>
    <col min="2039" max="2039" width="9.109375" style="2"/>
    <col min="2040" max="2040" width="4" style="2" customWidth="1"/>
    <col min="2041" max="2279" width="9.109375" style="2"/>
    <col min="2280" max="2280" width="3.6640625" style="2" customWidth="1"/>
    <col min="2281" max="2281" width="15.6640625" style="2" customWidth="1"/>
    <col min="2282" max="2282" width="16.6640625" style="2" customWidth="1"/>
    <col min="2283" max="2284" width="3.6640625" style="2" customWidth="1"/>
    <col min="2285" max="2285" width="13.6640625" style="2" customWidth="1"/>
    <col min="2286" max="2287" width="3.6640625" style="2" customWidth="1"/>
    <col min="2288" max="2288" width="13.6640625" style="2" customWidth="1"/>
    <col min="2289" max="2289" width="3.6640625" style="2" customWidth="1"/>
    <col min="2290" max="2290" width="1.5546875" style="2" customWidth="1"/>
    <col min="2291" max="2291" width="4" style="2" customWidth="1"/>
    <col min="2292" max="2292" width="1.5546875" style="2" customWidth="1"/>
    <col min="2293" max="2293" width="5" style="2" customWidth="1"/>
    <col min="2294" max="2294" width="4.6640625" style="2" customWidth="1"/>
    <col min="2295" max="2295" width="9.109375" style="2"/>
    <col min="2296" max="2296" width="4" style="2" customWidth="1"/>
    <col min="2297" max="2535" width="9.109375" style="2"/>
    <col min="2536" max="2536" width="3.6640625" style="2" customWidth="1"/>
    <col min="2537" max="2537" width="15.6640625" style="2" customWidth="1"/>
    <col min="2538" max="2538" width="16.6640625" style="2" customWidth="1"/>
    <col min="2539" max="2540" width="3.6640625" style="2" customWidth="1"/>
    <col min="2541" max="2541" width="13.6640625" style="2" customWidth="1"/>
    <col min="2542" max="2543" width="3.6640625" style="2" customWidth="1"/>
    <col min="2544" max="2544" width="13.6640625" style="2" customWidth="1"/>
    <col min="2545" max="2545" width="3.6640625" style="2" customWidth="1"/>
    <col min="2546" max="2546" width="1.5546875" style="2" customWidth="1"/>
    <col min="2547" max="2547" width="4" style="2" customWidth="1"/>
    <col min="2548" max="2548" width="1.5546875" style="2" customWidth="1"/>
    <col min="2549" max="2549" width="5" style="2" customWidth="1"/>
    <col min="2550" max="2550" width="4.6640625" style="2" customWidth="1"/>
    <col min="2551" max="2551" width="9.109375" style="2"/>
    <col min="2552" max="2552" width="4" style="2" customWidth="1"/>
    <col min="2553" max="2791" width="9.109375" style="2"/>
    <col min="2792" max="2792" width="3.6640625" style="2" customWidth="1"/>
    <col min="2793" max="2793" width="15.6640625" style="2" customWidth="1"/>
    <col min="2794" max="2794" width="16.6640625" style="2" customWidth="1"/>
    <col min="2795" max="2796" width="3.6640625" style="2" customWidth="1"/>
    <col min="2797" max="2797" width="13.6640625" style="2" customWidth="1"/>
    <col min="2798" max="2799" width="3.6640625" style="2" customWidth="1"/>
    <col min="2800" max="2800" width="13.6640625" style="2" customWidth="1"/>
    <col min="2801" max="2801" width="3.6640625" style="2" customWidth="1"/>
    <col min="2802" max="2802" width="1.5546875" style="2" customWidth="1"/>
    <col min="2803" max="2803" width="4" style="2" customWidth="1"/>
    <col min="2804" max="2804" width="1.5546875" style="2" customWidth="1"/>
    <col min="2805" max="2805" width="5" style="2" customWidth="1"/>
    <col min="2806" max="2806" width="4.6640625" style="2" customWidth="1"/>
    <col min="2807" max="2807" width="9.109375" style="2"/>
    <col min="2808" max="2808" width="4" style="2" customWidth="1"/>
    <col min="2809" max="3047" width="9.109375" style="2"/>
    <col min="3048" max="3048" width="3.6640625" style="2" customWidth="1"/>
    <col min="3049" max="3049" width="15.6640625" style="2" customWidth="1"/>
    <col min="3050" max="3050" width="16.6640625" style="2" customWidth="1"/>
    <col min="3051" max="3052" width="3.6640625" style="2" customWidth="1"/>
    <col min="3053" max="3053" width="13.6640625" style="2" customWidth="1"/>
    <col min="3054" max="3055" width="3.6640625" style="2" customWidth="1"/>
    <col min="3056" max="3056" width="13.6640625" style="2" customWidth="1"/>
    <col min="3057" max="3057" width="3.6640625" style="2" customWidth="1"/>
    <col min="3058" max="3058" width="1.5546875" style="2" customWidth="1"/>
    <col min="3059" max="3059" width="4" style="2" customWidth="1"/>
    <col min="3060" max="3060" width="1.5546875" style="2" customWidth="1"/>
    <col min="3061" max="3061" width="5" style="2" customWidth="1"/>
    <col min="3062" max="3062" width="4.6640625" style="2" customWidth="1"/>
    <col min="3063" max="3063" width="9.109375" style="2"/>
    <col min="3064" max="3064" width="4" style="2" customWidth="1"/>
    <col min="3065" max="3303" width="9.109375" style="2"/>
    <col min="3304" max="3304" width="3.6640625" style="2" customWidth="1"/>
    <col min="3305" max="3305" width="15.6640625" style="2" customWidth="1"/>
    <col min="3306" max="3306" width="16.6640625" style="2" customWidth="1"/>
    <col min="3307" max="3308" width="3.6640625" style="2" customWidth="1"/>
    <col min="3309" max="3309" width="13.6640625" style="2" customWidth="1"/>
    <col min="3310" max="3311" width="3.6640625" style="2" customWidth="1"/>
    <col min="3312" max="3312" width="13.6640625" style="2" customWidth="1"/>
    <col min="3313" max="3313" width="3.6640625" style="2" customWidth="1"/>
    <col min="3314" max="3314" width="1.5546875" style="2" customWidth="1"/>
    <col min="3315" max="3315" width="4" style="2" customWidth="1"/>
    <col min="3316" max="3316" width="1.5546875" style="2" customWidth="1"/>
    <col min="3317" max="3317" width="5" style="2" customWidth="1"/>
    <col min="3318" max="3318" width="4.6640625" style="2" customWidth="1"/>
    <col min="3319" max="3319" width="9.109375" style="2"/>
    <col min="3320" max="3320" width="4" style="2" customWidth="1"/>
    <col min="3321" max="3559" width="9.109375" style="2"/>
    <col min="3560" max="3560" width="3.6640625" style="2" customWidth="1"/>
    <col min="3561" max="3561" width="15.6640625" style="2" customWidth="1"/>
    <col min="3562" max="3562" width="16.6640625" style="2" customWidth="1"/>
    <col min="3563" max="3564" width="3.6640625" style="2" customWidth="1"/>
    <col min="3565" max="3565" width="13.6640625" style="2" customWidth="1"/>
    <col min="3566" max="3567" width="3.6640625" style="2" customWidth="1"/>
    <col min="3568" max="3568" width="13.6640625" style="2" customWidth="1"/>
    <col min="3569" max="3569" width="3.6640625" style="2" customWidth="1"/>
    <col min="3570" max="3570" width="1.5546875" style="2" customWidth="1"/>
    <col min="3571" max="3571" width="4" style="2" customWidth="1"/>
    <col min="3572" max="3572" width="1.5546875" style="2" customWidth="1"/>
    <col min="3573" max="3573" width="5" style="2" customWidth="1"/>
    <col min="3574" max="3574" width="4.6640625" style="2" customWidth="1"/>
    <col min="3575" max="3575" width="9.109375" style="2"/>
    <col min="3576" max="3576" width="4" style="2" customWidth="1"/>
    <col min="3577" max="3815" width="9.109375" style="2"/>
    <col min="3816" max="3816" width="3.6640625" style="2" customWidth="1"/>
    <col min="3817" max="3817" width="15.6640625" style="2" customWidth="1"/>
    <col min="3818" max="3818" width="16.6640625" style="2" customWidth="1"/>
    <col min="3819" max="3820" width="3.6640625" style="2" customWidth="1"/>
    <col min="3821" max="3821" width="13.6640625" style="2" customWidth="1"/>
    <col min="3822" max="3823" width="3.6640625" style="2" customWidth="1"/>
    <col min="3824" max="3824" width="13.6640625" style="2" customWidth="1"/>
    <col min="3825" max="3825" width="3.6640625" style="2" customWidth="1"/>
    <col min="3826" max="3826" width="1.5546875" style="2" customWidth="1"/>
    <col min="3827" max="3827" width="4" style="2" customWidth="1"/>
    <col min="3828" max="3828" width="1.5546875" style="2" customWidth="1"/>
    <col min="3829" max="3829" width="5" style="2" customWidth="1"/>
    <col min="3830" max="3830" width="4.6640625" style="2" customWidth="1"/>
    <col min="3831" max="3831" width="9.109375" style="2"/>
    <col min="3832" max="3832" width="4" style="2" customWidth="1"/>
    <col min="3833" max="4071" width="9.109375" style="2"/>
    <col min="4072" max="4072" width="3.6640625" style="2" customWidth="1"/>
    <col min="4073" max="4073" width="15.6640625" style="2" customWidth="1"/>
    <col min="4074" max="4074" width="16.6640625" style="2" customWidth="1"/>
    <col min="4075" max="4076" width="3.6640625" style="2" customWidth="1"/>
    <col min="4077" max="4077" width="13.6640625" style="2" customWidth="1"/>
    <col min="4078" max="4079" width="3.6640625" style="2" customWidth="1"/>
    <col min="4080" max="4080" width="13.6640625" style="2" customWidth="1"/>
    <col min="4081" max="4081" width="3.6640625" style="2" customWidth="1"/>
    <col min="4082" max="4082" width="1.5546875" style="2" customWidth="1"/>
    <col min="4083" max="4083" width="4" style="2" customWidth="1"/>
    <col min="4084" max="4084" width="1.5546875" style="2" customWidth="1"/>
    <col min="4085" max="4085" width="5" style="2" customWidth="1"/>
    <col min="4086" max="4086" width="4.6640625" style="2" customWidth="1"/>
    <col min="4087" max="4087" width="9.109375" style="2"/>
    <col min="4088" max="4088" width="4" style="2" customWidth="1"/>
    <col min="4089" max="4327" width="9.109375" style="2"/>
    <col min="4328" max="4328" width="3.6640625" style="2" customWidth="1"/>
    <col min="4329" max="4329" width="15.6640625" style="2" customWidth="1"/>
    <col min="4330" max="4330" width="16.6640625" style="2" customWidth="1"/>
    <col min="4331" max="4332" width="3.6640625" style="2" customWidth="1"/>
    <col min="4333" max="4333" width="13.6640625" style="2" customWidth="1"/>
    <col min="4334" max="4335" width="3.6640625" style="2" customWidth="1"/>
    <col min="4336" max="4336" width="13.6640625" style="2" customWidth="1"/>
    <col min="4337" max="4337" width="3.6640625" style="2" customWidth="1"/>
    <col min="4338" max="4338" width="1.5546875" style="2" customWidth="1"/>
    <col min="4339" max="4339" width="4" style="2" customWidth="1"/>
    <col min="4340" max="4340" width="1.5546875" style="2" customWidth="1"/>
    <col min="4341" max="4341" width="5" style="2" customWidth="1"/>
    <col min="4342" max="4342" width="4.6640625" style="2" customWidth="1"/>
    <col min="4343" max="4343" width="9.109375" style="2"/>
    <col min="4344" max="4344" width="4" style="2" customWidth="1"/>
    <col min="4345" max="4583" width="9.109375" style="2"/>
    <col min="4584" max="4584" width="3.6640625" style="2" customWidth="1"/>
    <col min="4585" max="4585" width="15.6640625" style="2" customWidth="1"/>
    <col min="4586" max="4586" width="16.6640625" style="2" customWidth="1"/>
    <col min="4587" max="4588" width="3.6640625" style="2" customWidth="1"/>
    <col min="4589" max="4589" width="13.6640625" style="2" customWidth="1"/>
    <col min="4590" max="4591" width="3.6640625" style="2" customWidth="1"/>
    <col min="4592" max="4592" width="13.6640625" style="2" customWidth="1"/>
    <col min="4593" max="4593" width="3.6640625" style="2" customWidth="1"/>
    <col min="4594" max="4594" width="1.5546875" style="2" customWidth="1"/>
    <col min="4595" max="4595" width="4" style="2" customWidth="1"/>
    <col min="4596" max="4596" width="1.5546875" style="2" customWidth="1"/>
    <col min="4597" max="4597" width="5" style="2" customWidth="1"/>
    <col min="4598" max="4598" width="4.6640625" style="2" customWidth="1"/>
    <col min="4599" max="4599" width="9.109375" style="2"/>
    <col min="4600" max="4600" width="4" style="2" customWidth="1"/>
    <col min="4601" max="4839" width="9.109375" style="2"/>
    <col min="4840" max="4840" width="3.6640625" style="2" customWidth="1"/>
    <col min="4841" max="4841" width="15.6640625" style="2" customWidth="1"/>
    <col min="4842" max="4842" width="16.6640625" style="2" customWidth="1"/>
    <col min="4843" max="4844" width="3.6640625" style="2" customWidth="1"/>
    <col min="4845" max="4845" width="13.6640625" style="2" customWidth="1"/>
    <col min="4846" max="4847" width="3.6640625" style="2" customWidth="1"/>
    <col min="4848" max="4848" width="13.6640625" style="2" customWidth="1"/>
    <col min="4849" max="4849" width="3.6640625" style="2" customWidth="1"/>
    <col min="4850" max="4850" width="1.5546875" style="2" customWidth="1"/>
    <col min="4851" max="4851" width="4" style="2" customWidth="1"/>
    <col min="4852" max="4852" width="1.5546875" style="2" customWidth="1"/>
    <col min="4853" max="4853" width="5" style="2" customWidth="1"/>
    <col min="4854" max="4854" width="4.6640625" style="2" customWidth="1"/>
    <col min="4855" max="4855" width="9.109375" style="2"/>
    <col min="4856" max="4856" width="4" style="2" customWidth="1"/>
    <col min="4857" max="5095" width="9.109375" style="2"/>
    <col min="5096" max="5096" width="3.6640625" style="2" customWidth="1"/>
    <col min="5097" max="5097" width="15.6640625" style="2" customWidth="1"/>
    <col min="5098" max="5098" width="16.6640625" style="2" customWidth="1"/>
    <col min="5099" max="5100" width="3.6640625" style="2" customWidth="1"/>
    <col min="5101" max="5101" width="13.6640625" style="2" customWidth="1"/>
    <col min="5102" max="5103" width="3.6640625" style="2" customWidth="1"/>
    <col min="5104" max="5104" width="13.6640625" style="2" customWidth="1"/>
    <col min="5105" max="5105" width="3.6640625" style="2" customWidth="1"/>
    <col min="5106" max="5106" width="1.5546875" style="2" customWidth="1"/>
    <col min="5107" max="5107" width="4" style="2" customWidth="1"/>
    <col min="5108" max="5108" width="1.5546875" style="2" customWidth="1"/>
    <col min="5109" max="5109" width="5" style="2" customWidth="1"/>
    <col min="5110" max="5110" width="4.6640625" style="2" customWidth="1"/>
    <col min="5111" max="5111" width="9.109375" style="2"/>
    <col min="5112" max="5112" width="4" style="2" customWidth="1"/>
    <col min="5113" max="5351" width="9.109375" style="2"/>
    <col min="5352" max="5352" width="3.6640625" style="2" customWidth="1"/>
    <col min="5353" max="5353" width="15.6640625" style="2" customWidth="1"/>
    <col min="5354" max="5354" width="16.6640625" style="2" customWidth="1"/>
    <col min="5355" max="5356" width="3.6640625" style="2" customWidth="1"/>
    <col min="5357" max="5357" width="13.6640625" style="2" customWidth="1"/>
    <col min="5358" max="5359" width="3.6640625" style="2" customWidth="1"/>
    <col min="5360" max="5360" width="13.6640625" style="2" customWidth="1"/>
    <col min="5361" max="5361" width="3.6640625" style="2" customWidth="1"/>
    <col min="5362" max="5362" width="1.5546875" style="2" customWidth="1"/>
    <col min="5363" max="5363" width="4" style="2" customWidth="1"/>
    <col min="5364" max="5364" width="1.5546875" style="2" customWidth="1"/>
    <col min="5365" max="5365" width="5" style="2" customWidth="1"/>
    <col min="5366" max="5366" width="4.6640625" style="2" customWidth="1"/>
    <col min="5367" max="5367" width="9.109375" style="2"/>
    <col min="5368" max="5368" width="4" style="2" customWidth="1"/>
    <col min="5369" max="5607" width="9.109375" style="2"/>
    <col min="5608" max="5608" width="3.6640625" style="2" customWidth="1"/>
    <col min="5609" max="5609" width="15.6640625" style="2" customWidth="1"/>
    <col min="5610" max="5610" width="16.6640625" style="2" customWidth="1"/>
    <col min="5611" max="5612" width="3.6640625" style="2" customWidth="1"/>
    <col min="5613" max="5613" width="13.6640625" style="2" customWidth="1"/>
    <col min="5614" max="5615" width="3.6640625" style="2" customWidth="1"/>
    <col min="5616" max="5616" width="13.6640625" style="2" customWidth="1"/>
    <col min="5617" max="5617" width="3.6640625" style="2" customWidth="1"/>
    <col min="5618" max="5618" width="1.5546875" style="2" customWidth="1"/>
    <col min="5619" max="5619" width="4" style="2" customWidth="1"/>
    <col min="5620" max="5620" width="1.5546875" style="2" customWidth="1"/>
    <col min="5621" max="5621" width="5" style="2" customWidth="1"/>
    <col min="5622" max="5622" width="4.6640625" style="2" customWidth="1"/>
    <col min="5623" max="5623" width="9.109375" style="2"/>
    <col min="5624" max="5624" width="4" style="2" customWidth="1"/>
    <col min="5625" max="5863" width="9.109375" style="2"/>
    <col min="5864" max="5864" width="3.6640625" style="2" customWidth="1"/>
    <col min="5865" max="5865" width="15.6640625" style="2" customWidth="1"/>
    <col min="5866" max="5866" width="16.6640625" style="2" customWidth="1"/>
    <col min="5867" max="5868" width="3.6640625" style="2" customWidth="1"/>
    <col min="5869" max="5869" width="13.6640625" style="2" customWidth="1"/>
    <col min="5870" max="5871" width="3.6640625" style="2" customWidth="1"/>
    <col min="5872" max="5872" width="13.6640625" style="2" customWidth="1"/>
    <col min="5873" max="5873" width="3.6640625" style="2" customWidth="1"/>
    <col min="5874" max="5874" width="1.5546875" style="2" customWidth="1"/>
    <col min="5875" max="5875" width="4" style="2" customWidth="1"/>
    <col min="5876" max="5876" width="1.5546875" style="2" customWidth="1"/>
    <col min="5877" max="5877" width="5" style="2" customWidth="1"/>
    <col min="5878" max="5878" width="4.6640625" style="2" customWidth="1"/>
    <col min="5879" max="5879" width="9.109375" style="2"/>
    <col min="5880" max="5880" width="4" style="2" customWidth="1"/>
    <col min="5881" max="6119" width="9.109375" style="2"/>
    <col min="6120" max="6120" width="3.6640625" style="2" customWidth="1"/>
    <col min="6121" max="6121" width="15.6640625" style="2" customWidth="1"/>
    <col min="6122" max="6122" width="16.6640625" style="2" customWidth="1"/>
    <col min="6123" max="6124" width="3.6640625" style="2" customWidth="1"/>
    <col min="6125" max="6125" width="13.6640625" style="2" customWidth="1"/>
    <col min="6126" max="6127" width="3.6640625" style="2" customWidth="1"/>
    <col min="6128" max="6128" width="13.6640625" style="2" customWidth="1"/>
    <col min="6129" max="6129" width="3.6640625" style="2" customWidth="1"/>
    <col min="6130" max="6130" width="1.5546875" style="2" customWidth="1"/>
    <col min="6131" max="6131" width="4" style="2" customWidth="1"/>
    <col min="6132" max="6132" width="1.5546875" style="2" customWidth="1"/>
    <col min="6133" max="6133" width="5" style="2" customWidth="1"/>
    <col min="6134" max="6134" width="4.6640625" style="2" customWidth="1"/>
    <col min="6135" max="6135" width="9.109375" style="2"/>
    <col min="6136" max="6136" width="4" style="2" customWidth="1"/>
    <col min="6137" max="6375" width="9.109375" style="2"/>
    <col min="6376" max="6376" width="3.6640625" style="2" customWidth="1"/>
    <col min="6377" max="6377" width="15.6640625" style="2" customWidth="1"/>
    <col min="6378" max="6378" width="16.6640625" style="2" customWidth="1"/>
    <col min="6379" max="6380" width="3.6640625" style="2" customWidth="1"/>
    <col min="6381" max="6381" width="13.6640625" style="2" customWidth="1"/>
    <col min="6382" max="6383" width="3.6640625" style="2" customWidth="1"/>
    <col min="6384" max="6384" width="13.6640625" style="2" customWidth="1"/>
    <col min="6385" max="6385" width="3.6640625" style="2" customWidth="1"/>
    <col min="6386" max="6386" width="1.5546875" style="2" customWidth="1"/>
    <col min="6387" max="6387" width="4" style="2" customWidth="1"/>
    <col min="6388" max="6388" width="1.5546875" style="2" customWidth="1"/>
    <col min="6389" max="6389" width="5" style="2" customWidth="1"/>
    <col min="6390" max="6390" width="4.6640625" style="2" customWidth="1"/>
    <col min="6391" max="6391" width="9.109375" style="2"/>
    <col min="6392" max="6392" width="4" style="2" customWidth="1"/>
    <col min="6393" max="6631" width="9.109375" style="2"/>
    <col min="6632" max="6632" width="3.6640625" style="2" customWidth="1"/>
    <col min="6633" max="6633" width="15.6640625" style="2" customWidth="1"/>
    <col min="6634" max="6634" width="16.6640625" style="2" customWidth="1"/>
    <col min="6635" max="6636" width="3.6640625" style="2" customWidth="1"/>
    <col min="6637" max="6637" width="13.6640625" style="2" customWidth="1"/>
    <col min="6638" max="6639" width="3.6640625" style="2" customWidth="1"/>
    <col min="6640" max="6640" width="13.6640625" style="2" customWidth="1"/>
    <col min="6641" max="6641" width="3.6640625" style="2" customWidth="1"/>
    <col min="6642" max="6642" width="1.5546875" style="2" customWidth="1"/>
    <col min="6643" max="6643" width="4" style="2" customWidth="1"/>
    <col min="6644" max="6644" width="1.5546875" style="2" customWidth="1"/>
    <col min="6645" max="6645" width="5" style="2" customWidth="1"/>
    <col min="6646" max="6646" width="4.6640625" style="2" customWidth="1"/>
    <col min="6647" max="6647" width="9.109375" style="2"/>
    <col min="6648" max="6648" width="4" style="2" customWidth="1"/>
    <col min="6649" max="6887" width="9.109375" style="2"/>
    <col min="6888" max="6888" width="3.6640625" style="2" customWidth="1"/>
    <col min="6889" max="6889" width="15.6640625" style="2" customWidth="1"/>
    <col min="6890" max="6890" width="16.6640625" style="2" customWidth="1"/>
    <col min="6891" max="6892" width="3.6640625" style="2" customWidth="1"/>
    <col min="6893" max="6893" width="13.6640625" style="2" customWidth="1"/>
    <col min="6894" max="6895" width="3.6640625" style="2" customWidth="1"/>
    <col min="6896" max="6896" width="13.6640625" style="2" customWidth="1"/>
    <col min="6897" max="6897" width="3.6640625" style="2" customWidth="1"/>
    <col min="6898" max="6898" width="1.5546875" style="2" customWidth="1"/>
    <col min="6899" max="6899" width="4" style="2" customWidth="1"/>
    <col min="6900" max="6900" width="1.5546875" style="2" customWidth="1"/>
    <col min="6901" max="6901" width="5" style="2" customWidth="1"/>
    <col min="6902" max="6902" width="4.6640625" style="2" customWidth="1"/>
    <col min="6903" max="6903" width="9.109375" style="2"/>
    <col min="6904" max="6904" width="4" style="2" customWidth="1"/>
    <col min="6905" max="7143" width="9.109375" style="2"/>
    <col min="7144" max="7144" width="3.6640625" style="2" customWidth="1"/>
    <col min="7145" max="7145" width="15.6640625" style="2" customWidth="1"/>
    <col min="7146" max="7146" width="16.6640625" style="2" customWidth="1"/>
    <col min="7147" max="7148" width="3.6640625" style="2" customWidth="1"/>
    <col min="7149" max="7149" width="13.6640625" style="2" customWidth="1"/>
    <col min="7150" max="7151" width="3.6640625" style="2" customWidth="1"/>
    <col min="7152" max="7152" width="13.6640625" style="2" customWidth="1"/>
    <col min="7153" max="7153" width="3.6640625" style="2" customWidth="1"/>
    <col min="7154" max="7154" width="1.5546875" style="2" customWidth="1"/>
    <col min="7155" max="7155" width="4" style="2" customWidth="1"/>
    <col min="7156" max="7156" width="1.5546875" style="2" customWidth="1"/>
    <col min="7157" max="7157" width="5" style="2" customWidth="1"/>
    <col min="7158" max="7158" width="4.6640625" style="2" customWidth="1"/>
    <col min="7159" max="7159" width="9.109375" style="2"/>
    <col min="7160" max="7160" width="4" style="2" customWidth="1"/>
    <col min="7161" max="7399" width="9.109375" style="2"/>
    <col min="7400" max="7400" width="3.6640625" style="2" customWidth="1"/>
    <col min="7401" max="7401" width="15.6640625" style="2" customWidth="1"/>
    <col min="7402" max="7402" width="16.6640625" style="2" customWidth="1"/>
    <col min="7403" max="7404" width="3.6640625" style="2" customWidth="1"/>
    <col min="7405" max="7405" width="13.6640625" style="2" customWidth="1"/>
    <col min="7406" max="7407" width="3.6640625" style="2" customWidth="1"/>
    <col min="7408" max="7408" width="13.6640625" style="2" customWidth="1"/>
    <col min="7409" max="7409" width="3.6640625" style="2" customWidth="1"/>
    <col min="7410" max="7410" width="1.5546875" style="2" customWidth="1"/>
    <col min="7411" max="7411" width="4" style="2" customWidth="1"/>
    <col min="7412" max="7412" width="1.5546875" style="2" customWidth="1"/>
    <col min="7413" max="7413" width="5" style="2" customWidth="1"/>
    <col min="7414" max="7414" width="4.6640625" style="2" customWidth="1"/>
    <col min="7415" max="7415" width="9.109375" style="2"/>
    <col min="7416" max="7416" width="4" style="2" customWidth="1"/>
    <col min="7417" max="7655" width="9.109375" style="2"/>
    <col min="7656" max="7656" width="3.6640625" style="2" customWidth="1"/>
    <col min="7657" max="7657" width="15.6640625" style="2" customWidth="1"/>
    <col min="7658" max="7658" width="16.6640625" style="2" customWidth="1"/>
    <col min="7659" max="7660" width="3.6640625" style="2" customWidth="1"/>
    <col min="7661" max="7661" width="13.6640625" style="2" customWidth="1"/>
    <col min="7662" max="7663" width="3.6640625" style="2" customWidth="1"/>
    <col min="7664" max="7664" width="13.6640625" style="2" customWidth="1"/>
    <col min="7665" max="7665" width="3.6640625" style="2" customWidth="1"/>
    <col min="7666" max="7666" width="1.5546875" style="2" customWidth="1"/>
    <col min="7667" max="7667" width="4" style="2" customWidth="1"/>
    <col min="7668" max="7668" width="1.5546875" style="2" customWidth="1"/>
    <col min="7669" max="7669" width="5" style="2" customWidth="1"/>
    <col min="7670" max="7670" width="4.6640625" style="2" customWidth="1"/>
    <col min="7671" max="7671" width="9.109375" style="2"/>
    <col min="7672" max="7672" width="4" style="2" customWidth="1"/>
    <col min="7673" max="7911" width="9.109375" style="2"/>
    <col min="7912" max="7912" width="3.6640625" style="2" customWidth="1"/>
    <col min="7913" max="7913" width="15.6640625" style="2" customWidth="1"/>
    <col min="7914" max="7914" width="16.6640625" style="2" customWidth="1"/>
    <col min="7915" max="7916" width="3.6640625" style="2" customWidth="1"/>
    <col min="7917" max="7917" width="13.6640625" style="2" customWidth="1"/>
    <col min="7918" max="7919" width="3.6640625" style="2" customWidth="1"/>
    <col min="7920" max="7920" width="13.6640625" style="2" customWidth="1"/>
    <col min="7921" max="7921" width="3.6640625" style="2" customWidth="1"/>
    <col min="7922" max="7922" width="1.5546875" style="2" customWidth="1"/>
    <col min="7923" max="7923" width="4" style="2" customWidth="1"/>
    <col min="7924" max="7924" width="1.5546875" style="2" customWidth="1"/>
    <col min="7925" max="7925" width="5" style="2" customWidth="1"/>
    <col min="7926" max="7926" width="4.6640625" style="2" customWidth="1"/>
    <col min="7927" max="7927" width="9.109375" style="2"/>
    <col min="7928" max="7928" width="4" style="2" customWidth="1"/>
    <col min="7929" max="8167" width="9.109375" style="2"/>
    <col min="8168" max="8168" width="3.6640625" style="2" customWidth="1"/>
    <col min="8169" max="8169" width="15.6640625" style="2" customWidth="1"/>
    <col min="8170" max="8170" width="16.6640625" style="2" customWidth="1"/>
    <col min="8171" max="8172" width="3.6640625" style="2" customWidth="1"/>
    <col min="8173" max="8173" width="13.6640625" style="2" customWidth="1"/>
    <col min="8174" max="8175" width="3.6640625" style="2" customWidth="1"/>
    <col min="8176" max="8176" width="13.6640625" style="2" customWidth="1"/>
    <col min="8177" max="8177" width="3.6640625" style="2" customWidth="1"/>
    <col min="8178" max="8178" width="1.5546875" style="2" customWidth="1"/>
    <col min="8179" max="8179" width="4" style="2" customWidth="1"/>
    <col min="8180" max="8180" width="1.5546875" style="2" customWidth="1"/>
    <col min="8181" max="8181" width="5" style="2" customWidth="1"/>
    <col min="8182" max="8182" width="4.6640625" style="2" customWidth="1"/>
    <col min="8183" max="8183" width="9.109375" style="2"/>
    <col min="8184" max="8184" width="4" style="2" customWidth="1"/>
    <col min="8185" max="8423" width="9.109375" style="2"/>
    <col min="8424" max="8424" width="3.6640625" style="2" customWidth="1"/>
    <col min="8425" max="8425" width="15.6640625" style="2" customWidth="1"/>
    <col min="8426" max="8426" width="16.6640625" style="2" customWidth="1"/>
    <col min="8427" max="8428" width="3.6640625" style="2" customWidth="1"/>
    <col min="8429" max="8429" width="13.6640625" style="2" customWidth="1"/>
    <col min="8430" max="8431" width="3.6640625" style="2" customWidth="1"/>
    <col min="8432" max="8432" width="13.6640625" style="2" customWidth="1"/>
    <col min="8433" max="8433" width="3.6640625" style="2" customWidth="1"/>
    <col min="8434" max="8434" width="1.5546875" style="2" customWidth="1"/>
    <col min="8435" max="8435" width="4" style="2" customWidth="1"/>
    <col min="8436" max="8436" width="1.5546875" style="2" customWidth="1"/>
    <col min="8437" max="8437" width="5" style="2" customWidth="1"/>
    <col min="8438" max="8438" width="4.6640625" style="2" customWidth="1"/>
    <col min="8439" max="8439" width="9.109375" style="2"/>
    <col min="8440" max="8440" width="4" style="2" customWidth="1"/>
    <col min="8441" max="8679" width="9.109375" style="2"/>
    <col min="8680" max="8680" width="3.6640625" style="2" customWidth="1"/>
    <col min="8681" max="8681" width="15.6640625" style="2" customWidth="1"/>
    <col min="8682" max="8682" width="16.6640625" style="2" customWidth="1"/>
    <col min="8683" max="8684" width="3.6640625" style="2" customWidth="1"/>
    <col min="8685" max="8685" width="13.6640625" style="2" customWidth="1"/>
    <col min="8686" max="8687" width="3.6640625" style="2" customWidth="1"/>
    <col min="8688" max="8688" width="13.6640625" style="2" customWidth="1"/>
    <col min="8689" max="8689" width="3.6640625" style="2" customWidth="1"/>
    <col min="8690" max="8690" width="1.5546875" style="2" customWidth="1"/>
    <col min="8691" max="8691" width="4" style="2" customWidth="1"/>
    <col min="8692" max="8692" width="1.5546875" style="2" customWidth="1"/>
    <col min="8693" max="8693" width="5" style="2" customWidth="1"/>
    <col min="8694" max="8694" width="4.6640625" style="2" customWidth="1"/>
    <col min="8695" max="8695" width="9.109375" style="2"/>
    <col min="8696" max="8696" width="4" style="2" customWidth="1"/>
    <col min="8697" max="8935" width="9.109375" style="2"/>
    <col min="8936" max="8936" width="3.6640625" style="2" customWidth="1"/>
    <col min="8937" max="8937" width="15.6640625" style="2" customWidth="1"/>
    <col min="8938" max="8938" width="16.6640625" style="2" customWidth="1"/>
    <col min="8939" max="8940" width="3.6640625" style="2" customWidth="1"/>
    <col min="8941" max="8941" width="13.6640625" style="2" customWidth="1"/>
    <col min="8942" max="8943" width="3.6640625" style="2" customWidth="1"/>
    <col min="8944" max="8944" width="13.6640625" style="2" customWidth="1"/>
    <col min="8945" max="8945" width="3.6640625" style="2" customWidth="1"/>
    <col min="8946" max="8946" width="1.5546875" style="2" customWidth="1"/>
    <col min="8947" max="8947" width="4" style="2" customWidth="1"/>
    <col min="8948" max="8948" width="1.5546875" style="2" customWidth="1"/>
    <col min="8949" max="8949" width="5" style="2" customWidth="1"/>
    <col min="8950" max="8950" width="4.6640625" style="2" customWidth="1"/>
    <col min="8951" max="8951" width="9.109375" style="2"/>
    <col min="8952" max="8952" width="4" style="2" customWidth="1"/>
    <col min="8953" max="9191" width="9.109375" style="2"/>
    <col min="9192" max="9192" width="3.6640625" style="2" customWidth="1"/>
    <col min="9193" max="9193" width="15.6640625" style="2" customWidth="1"/>
    <col min="9194" max="9194" width="16.6640625" style="2" customWidth="1"/>
    <col min="9195" max="9196" width="3.6640625" style="2" customWidth="1"/>
    <col min="9197" max="9197" width="13.6640625" style="2" customWidth="1"/>
    <col min="9198" max="9199" width="3.6640625" style="2" customWidth="1"/>
    <col min="9200" max="9200" width="13.6640625" style="2" customWidth="1"/>
    <col min="9201" max="9201" width="3.6640625" style="2" customWidth="1"/>
    <col min="9202" max="9202" width="1.5546875" style="2" customWidth="1"/>
    <col min="9203" max="9203" width="4" style="2" customWidth="1"/>
    <col min="9204" max="9204" width="1.5546875" style="2" customWidth="1"/>
    <col min="9205" max="9205" width="5" style="2" customWidth="1"/>
    <col min="9206" max="9206" width="4.6640625" style="2" customWidth="1"/>
    <col min="9207" max="9207" width="9.109375" style="2"/>
    <col min="9208" max="9208" width="4" style="2" customWidth="1"/>
    <col min="9209" max="9447" width="9.109375" style="2"/>
    <col min="9448" max="9448" width="3.6640625" style="2" customWidth="1"/>
    <col min="9449" max="9449" width="15.6640625" style="2" customWidth="1"/>
    <col min="9450" max="9450" width="16.6640625" style="2" customWidth="1"/>
    <col min="9451" max="9452" width="3.6640625" style="2" customWidth="1"/>
    <col min="9453" max="9453" width="13.6640625" style="2" customWidth="1"/>
    <col min="9454" max="9455" width="3.6640625" style="2" customWidth="1"/>
    <col min="9456" max="9456" width="13.6640625" style="2" customWidth="1"/>
    <col min="9457" max="9457" width="3.6640625" style="2" customWidth="1"/>
    <col min="9458" max="9458" width="1.5546875" style="2" customWidth="1"/>
    <col min="9459" max="9459" width="4" style="2" customWidth="1"/>
    <col min="9460" max="9460" width="1.5546875" style="2" customWidth="1"/>
    <col min="9461" max="9461" width="5" style="2" customWidth="1"/>
    <col min="9462" max="9462" width="4.6640625" style="2" customWidth="1"/>
    <col min="9463" max="9463" width="9.109375" style="2"/>
    <col min="9464" max="9464" width="4" style="2" customWidth="1"/>
    <col min="9465" max="9703" width="9.109375" style="2"/>
    <col min="9704" max="9704" width="3.6640625" style="2" customWidth="1"/>
    <col min="9705" max="9705" width="15.6640625" style="2" customWidth="1"/>
    <col min="9706" max="9706" width="16.6640625" style="2" customWidth="1"/>
    <col min="9707" max="9708" width="3.6640625" style="2" customWidth="1"/>
    <col min="9709" max="9709" width="13.6640625" style="2" customWidth="1"/>
    <col min="9710" max="9711" width="3.6640625" style="2" customWidth="1"/>
    <col min="9712" max="9712" width="13.6640625" style="2" customWidth="1"/>
    <col min="9713" max="9713" width="3.6640625" style="2" customWidth="1"/>
    <col min="9714" max="9714" width="1.5546875" style="2" customWidth="1"/>
    <col min="9715" max="9715" width="4" style="2" customWidth="1"/>
    <col min="9716" max="9716" width="1.5546875" style="2" customWidth="1"/>
    <col min="9717" max="9717" width="5" style="2" customWidth="1"/>
    <col min="9718" max="9718" width="4.6640625" style="2" customWidth="1"/>
    <col min="9719" max="9719" width="9.109375" style="2"/>
    <col min="9720" max="9720" width="4" style="2" customWidth="1"/>
    <col min="9721" max="9959" width="9.109375" style="2"/>
    <col min="9960" max="9960" width="3.6640625" style="2" customWidth="1"/>
    <col min="9961" max="9961" width="15.6640625" style="2" customWidth="1"/>
    <col min="9962" max="9962" width="16.6640625" style="2" customWidth="1"/>
    <col min="9963" max="9964" width="3.6640625" style="2" customWidth="1"/>
    <col min="9965" max="9965" width="13.6640625" style="2" customWidth="1"/>
    <col min="9966" max="9967" width="3.6640625" style="2" customWidth="1"/>
    <col min="9968" max="9968" width="13.6640625" style="2" customWidth="1"/>
    <col min="9969" max="9969" width="3.6640625" style="2" customWidth="1"/>
    <col min="9970" max="9970" width="1.5546875" style="2" customWidth="1"/>
    <col min="9971" max="9971" width="4" style="2" customWidth="1"/>
    <col min="9972" max="9972" width="1.5546875" style="2" customWidth="1"/>
    <col min="9973" max="9973" width="5" style="2" customWidth="1"/>
    <col min="9974" max="9974" width="4.6640625" style="2" customWidth="1"/>
    <col min="9975" max="9975" width="9.109375" style="2"/>
    <col min="9976" max="9976" width="4" style="2" customWidth="1"/>
    <col min="9977" max="10215" width="9.109375" style="2"/>
    <col min="10216" max="10216" width="3.6640625" style="2" customWidth="1"/>
    <col min="10217" max="10217" width="15.6640625" style="2" customWidth="1"/>
    <col min="10218" max="10218" width="16.6640625" style="2" customWidth="1"/>
    <col min="10219" max="10220" width="3.6640625" style="2" customWidth="1"/>
    <col min="10221" max="10221" width="13.6640625" style="2" customWidth="1"/>
    <col min="10222" max="10223" width="3.6640625" style="2" customWidth="1"/>
    <col min="10224" max="10224" width="13.6640625" style="2" customWidth="1"/>
    <col min="10225" max="10225" width="3.6640625" style="2" customWidth="1"/>
    <col min="10226" max="10226" width="1.5546875" style="2" customWidth="1"/>
    <col min="10227" max="10227" width="4" style="2" customWidth="1"/>
    <col min="10228" max="10228" width="1.5546875" style="2" customWidth="1"/>
    <col min="10229" max="10229" width="5" style="2" customWidth="1"/>
    <col min="10230" max="10230" width="4.6640625" style="2" customWidth="1"/>
    <col min="10231" max="10231" width="9.109375" style="2"/>
    <col min="10232" max="10232" width="4" style="2" customWidth="1"/>
    <col min="10233" max="10471" width="9.109375" style="2"/>
    <col min="10472" max="10472" width="3.6640625" style="2" customWidth="1"/>
    <col min="10473" max="10473" width="15.6640625" style="2" customWidth="1"/>
    <col min="10474" max="10474" width="16.6640625" style="2" customWidth="1"/>
    <col min="10475" max="10476" width="3.6640625" style="2" customWidth="1"/>
    <col min="10477" max="10477" width="13.6640625" style="2" customWidth="1"/>
    <col min="10478" max="10479" width="3.6640625" style="2" customWidth="1"/>
    <col min="10480" max="10480" width="13.6640625" style="2" customWidth="1"/>
    <col min="10481" max="10481" width="3.6640625" style="2" customWidth="1"/>
    <col min="10482" max="10482" width="1.5546875" style="2" customWidth="1"/>
    <col min="10483" max="10483" width="4" style="2" customWidth="1"/>
    <col min="10484" max="10484" width="1.5546875" style="2" customWidth="1"/>
    <col min="10485" max="10485" width="5" style="2" customWidth="1"/>
    <col min="10486" max="10486" width="4.6640625" style="2" customWidth="1"/>
    <col min="10487" max="10487" width="9.109375" style="2"/>
    <col min="10488" max="10488" width="4" style="2" customWidth="1"/>
    <col min="10489" max="10727" width="9.109375" style="2"/>
    <col min="10728" max="10728" width="3.6640625" style="2" customWidth="1"/>
    <col min="10729" max="10729" width="15.6640625" style="2" customWidth="1"/>
    <col min="10730" max="10730" width="16.6640625" style="2" customWidth="1"/>
    <col min="10731" max="10732" width="3.6640625" style="2" customWidth="1"/>
    <col min="10733" max="10733" width="13.6640625" style="2" customWidth="1"/>
    <col min="10734" max="10735" width="3.6640625" style="2" customWidth="1"/>
    <col min="10736" max="10736" width="13.6640625" style="2" customWidth="1"/>
    <col min="10737" max="10737" width="3.6640625" style="2" customWidth="1"/>
    <col min="10738" max="10738" width="1.5546875" style="2" customWidth="1"/>
    <col min="10739" max="10739" width="4" style="2" customWidth="1"/>
    <col min="10740" max="10740" width="1.5546875" style="2" customWidth="1"/>
    <col min="10741" max="10741" width="5" style="2" customWidth="1"/>
    <col min="10742" max="10742" width="4.6640625" style="2" customWidth="1"/>
    <col min="10743" max="10743" width="9.109375" style="2"/>
    <col min="10744" max="10744" width="4" style="2" customWidth="1"/>
    <col min="10745" max="10983" width="9.109375" style="2"/>
    <col min="10984" max="10984" width="3.6640625" style="2" customWidth="1"/>
    <col min="10985" max="10985" width="15.6640625" style="2" customWidth="1"/>
    <col min="10986" max="10986" width="16.6640625" style="2" customWidth="1"/>
    <col min="10987" max="10988" width="3.6640625" style="2" customWidth="1"/>
    <col min="10989" max="10989" width="13.6640625" style="2" customWidth="1"/>
    <col min="10990" max="10991" width="3.6640625" style="2" customWidth="1"/>
    <col min="10992" max="10992" width="13.6640625" style="2" customWidth="1"/>
    <col min="10993" max="10993" width="3.6640625" style="2" customWidth="1"/>
    <col min="10994" max="10994" width="1.5546875" style="2" customWidth="1"/>
    <col min="10995" max="10995" width="4" style="2" customWidth="1"/>
    <col min="10996" max="10996" width="1.5546875" style="2" customWidth="1"/>
    <col min="10997" max="10997" width="5" style="2" customWidth="1"/>
    <col min="10998" max="10998" width="4.6640625" style="2" customWidth="1"/>
    <col min="10999" max="10999" width="9.109375" style="2"/>
    <col min="11000" max="11000" width="4" style="2" customWidth="1"/>
    <col min="11001" max="11239" width="9.109375" style="2"/>
    <col min="11240" max="11240" width="3.6640625" style="2" customWidth="1"/>
    <col min="11241" max="11241" width="15.6640625" style="2" customWidth="1"/>
    <col min="11242" max="11242" width="16.6640625" style="2" customWidth="1"/>
    <col min="11243" max="11244" width="3.6640625" style="2" customWidth="1"/>
    <col min="11245" max="11245" width="13.6640625" style="2" customWidth="1"/>
    <col min="11246" max="11247" width="3.6640625" style="2" customWidth="1"/>
    <col min="11248" max="11248" width="13.6640625" style="2" customWidth="1"/>
    <col min="11249" max="11249" width="3.6640625" style="2" customWidth="1"/>
    <col min="11250" max="11250" width="1.5546875" style="2" customWidth="1"/>
    <col min="11251" max="11251" width="4" style="2" customWidth="1"/>
    <col min="11252" max="11252" width="1.5546875" style="2" customWidth="1"/>
    <col min="11253" max="11253" width="5" style="2" customWidth="1"/>
    <col min="11254" max="11254" width="4.6640625" style="2" customWidth="1"/>
    <col min="11255" max="11255" width="9.109375" style="2"/>
    <col min="11256" max="11256" width="4" style="2" customWidth="1"/>
    <col min="11257" max="11495" width="9.109375" style="2"/>
    <col min="11496" max="11496" width="3.6640625" style="2" customWidth="1"/>
    <col min="11497" max="11497" width="15.6640625" style="2" customWidth="1"/>
    <col min="11498" max="11498" width="16.6640625" style="2" customWidth="1"/>
    <col min="11499" max="11500" width="3.6640625" style="2" customWidth="1"/>
    <col min="11501" max="11501" width="13.6640625" style="2" customWidth="1"/>
    <col min="11502" max="11503" width="3.6640625" style="2" customWidth="1"/>
    <col min="11504" max="11504" width="13.6640625" style="2" customWidth="1"/>
    <col min="11505" max="11505" width="3.6640625" style="2" customWidth="1"/>
    <col min="11506" max="11506" width="1.5546875" style="2" customWidth="1"/>
    <col min="11507" max="11507" width="4" style="2" customWidth="1"/>
    <col min="11508" max="11508" width="1.5546875" style="2" customWidth="1"/>
    <col min="11509" max="11509" width="5" style="2" customWidth="1"/>
    <col min="11510" max="11510" width="4.6640625" style="2" customWidth="1"/>
    <col min="11511" max="11511" width="9.109375" style="2"/>
    <col min="11512" max="11512" width="4" style="2" customWidth="1"/>
    <col min="11513" max="11751" width="9.109375" style="2"/>
    <col min="11752" max="11752" width="3.6640625" style="2" customWidth="1"/>
    <col min="11753" max="11753" width="15.6640625" style="2" customWidth="1"/>
    <col min="11754" max="11754" width="16.6640625" style="2" customWidth="1"/>
    <col min="11755" max="11756" width="3.6640625" style="2" customWidth="1"/>
    <col min="11757" max="11757" width="13.6640625" style="2" customWidth="1"/>
    <col min="11758" max="11759" width="3.6640625" style="2" customWidth="1"/>
    <col min="11760" max="11760" width="13.6640625" style="2" customWidth="1"/>
    <col min="11761" max="11761" width="3.6640625" style="2" customWidth="1"/>
    <col min="11762" max="11762" width="1.5546875" style="2" customWidth="1"/>
    <col min="11763" max="11763" width="4" style="2" customWidth="1"/>
    <col min="11764" max="11764" width="1.5546875" style="2" customWidth="1"/>
    <col min="11765" max="11765" width="5" style="2" customWidth="1"/>
    <col min="11766" max="11766" width="4.6640625" style="2" customWidth="1"/>
    <col min="11767" max="11767" width="9.109375" style="2"/>
    <col min="11768" max="11768" width="4" style="2" customWidth="1"/>
    <col min="11769" max="12007" width="9.109375" style="2"/>
    <col min="12008" max="12008" width="3.6640625" style="2" customWidth="1"/>
    <col min="12009" max="12009" width="15.6640625" style="2" customWidth="1"/>
    <col min="12010" max="12010" width="16.6640625" style="2" customWidth="1"/>
    <col min="12011" max="12012" width="3.6640625" style="2" customWidth="1"/>
    <col min="12013" max="12013" width="13.6640625" style="2" customWidth="1"/>
    <col min="12014" max="12015" width="3.6640625" style="2" customWidth="1"/>
    <col min="12016" max="12016" width="13.6640625" style="2" customWidth="1"/>
    <col min="12017" max="12017" width="3.6640625" style="2" customWidth="1"/>
    <col min="12018" max="12018" width="1.5546875" style="2" customWidth="1"/>
    <col min="12019" max="12019" width="4" style="2" customWidth="1"/>
    <col min="12020" max="12020" width="1.5546875" style="2" customWidth="1"/>
    <col min="12021" max="12021" width="5" style="2" customWidth="1"/>
    <col min="12022" max="12022" width="4.6640625" style="2" customWidth="1"/>
    <col min="12023" max="12023" width="9.109375" style="2"/>
    <col min="12024" max="12024" width="4" style="2" customWidth="1"/>
    <col min="12025" max="12263" width="9.109375" style="2"/>
    <col min="12264" max="12264" width="3.6640625" style="2" customWidth="1"/>
    <col min="12265" max="12265" width="15.6640625" style="2" customWidth="1"/>
    <col min="12266" max="12266" width="16.6640625" style="2" customWidth="1"/>
    <col min="12267" max="12268" width="3.6640625" style="2" customWidth="1"/>
    <col min="12269" max="12269" width="13.6640625" style="2" customWidth="1"/>
    <col min="12270" max="12271" width="3.6640625" style="2" customWidth="1"/>
    <col min="12272" max="12272" width="13.6640625" style="2" customWidth="1"/>
    <col min="12273" max="12273" width="3.6640625" style="2" customWidth="1"/>
    <col min="12274" max="12274" width="1.5546875" style="2" customWidth="1"/>
    <col min="12275" max="12275" width="4" style="2" customWidth="1"/>
    <col min="12276" max="12276" width="1.5546875" style="2" customWidth="1"/>
    <col min="12277" max="12277" width="5" style="2" customWidth="1"/>
    <col min="12278" max="12278" width="4.6640625" style="2" customWidth="1"/>
    <col min="12279" max="12279" width="9.109375" style="2"/>
    <col min="12280" max="12280" width="4" style="2" customWidth="1"/>
    <col min="12281" max="12519" width="9.109375" style="2"/>
    <col min="12520" max="12520" width="3.6640625" style="2" customWidth="1"/>
    <col min="12521" max="12521" width="15.6640625" style="2" customWidth="1"/>
    <col min="12522" max="12522" width="16.6640625" style="2" customWidth="1"/>
    <col min="12523" max="12524" width="3.6640625" style="2" customWidth="1"/>
    <col min="12525" max="12525" width="13.6640625" style="2" customWidth="1"/>
    <col min="12526" max="12527" width="3.6640625" style="2" customWidth="1"/>
    <col min="12528" max="12528" width="13.6640625" style="2" customWidth="1"/>
    <col min="12529" max="12529" width="3.6640625" style="2" customWidth="1"/>
    <col min="12530" max="12530" width="1.5546875" style="2" customWidth="1"/>
    <col min="12531" max="12531" width="4" style="2" customWidth="1"/>
    <col min="12532" max="12532" width="1.5546875" style="2" customWidth="1"/>
    <col min="12533" max="12533" width="5" style="2" customWidth="1"/>
    <col min="12534" max="12534" width="4.6640625" style="2" customWidth="1"/>
    <col min="12535" max="12535" width="9.109375" style="2"/>
    <col min="12536" max="12536" width="4" style="2" customWidth="1"/>
    <col min="12537" max="12775" width="9.109375" style="2"/>
    <col min="12776" max="12776" width="3.6640625" style="2" customWidth="1"/>
    <col min="12777" max="12777" width="15.6640625" style="2" customWidth="1"/>
    <col min="12778" max="12778" width="16.6640625" style="2" customWidth="1"/>
    <col min="12779" max="12780" width="3.6640625" style="2" customWidth="1"/>
    <col min="12781" max="12781" width="13.6640625" style="2" customWidth="1"/>
    <col min="12782" max="12783" width="3.6640625" style="2" customWidth="1"/>
    <col min="12784" max="12784" width="13.6640625" style="2" customWidth="1"/>
    <col min="12785" max="12785" width="3.6640625" style="2" customWidth="1"/>
    <col min="12786" max="12786" width="1.5546875" style="2" customWidth="1"/>
    <col min="12787" max="12787" width="4" style="2" customWidth="1"/>
    <col min="12788" max="12788" width="1.5546875" style="2" customWidth="1"/>
    <col min="12789" max="12789" width="5" style="2" customWidth="1"/>
    <col min="12790" max="12790" width="4.6640625" style="2" customWidth="1"/>
    <col min="12791" max="12791" width="9.109375" style="2"/>
    <col min="12792" max="12792" width="4" style="2" customWidth="1"/>
    <col min="12793" max="13031" width="9.109375" style="2"/>
    <col min="13032" max="13032" width="3.6640625" style="2" customWidth="1"/>
    <col min="13033" max="13033" width="15.6640625" style="2" customWidth="1"/>
    <col min="13034" max="13034" width="16.6640625" style="2" customWidth="1"/>
    <col min="13035" max="13036" width="3.6640625" style="2" customWidth="1"/>
    <col min="13037" max="13037" width="13.6640625" style="2" customWidth="1"/>
    <col min="13038" max="13039" width="3.6640625" style="2" customWidth="1"/>
    <col min="13040" max="13040" width="13.6640625" style="2" customWidth="1"/>
    <col min="13041" max="13041" width="3.6640625" style="2" customWidth="1"/>
    <col min="13042" max="13042" width="1.5546875" style="2" customWidth="1"/>
    <col min="13043" max="13043" width="4" style="2" customWidth="1"/>
    <col min="13044" max="13044" width="1.5546875" style="2" customWidth="1"/>
    <col min="13045" max="13045" width="5" style="2" customWidth="1"/>
    <col min="13046" max="13046" width="4.6640625" style="2" customWidth="1"/>
    <col min="13047" max="13047" width="9.109375" style="2"/>
    <col min="13048" max="13048" width="4" style="2" customWidth="1"/>
    <col min="13049" max="13287" width="9.109375" style="2"/>
    <col min="13288" max="13288" width="3.6640625" style="2" customWidth="1"/>
    <col min="13289" max="13289" width="15.6640625" style="2" customWidth="1"/>
    <col min="13290" max="13290" width="16.6640625" style="2" customWidth="1"/>
    <col min="13291" max="13292" width="3.6640625" style="2" customWidth="1"/>
    <col min="13293" max="13293" width="13.6640625" style="2" customWidth="1"/>
    <col min="13294" max="13295" width="3.6640625" style="2" customWidth="1"/>
    <col min="13296" max="13296" width="13.6640625" style="2" customWidth="1"/>
    <col min="13297" max="13297" width="3.6640625" style="2" customWidth="1"/>
    <col min="13298" max="13298" width="1.5546875" style="2" customWidth="1"/>
    <col min="13299" max="13299" width="4" style="2" customWidth="1"/>
    <col min="13300" max="13300" width="1.5546875" style="2" customWidth="1"/>
    <col min="13301" max="13301" width="5" style="2" customWidth="1"/>
    <col min="13302" max="13302" width="4.6640625" style="2" customWidth="1"/>
    <col min="13303" max="13303" width="9.109375" style="2"/>
    <col min="13304" max="13304" width="4" style="2" customWidth="1"/>
    <col min="13305" max="13543" width="9.109375" style="2"/>
    <col min="13544" max="13544" width="3.6640625" style="2" customWidth="1"/>
    <col min="13545" max="13545" width="15.6640625" style="2" customWidth="1"/>
    <col min="13546" max="13546" width="16.6640625" style="2" customWidth="1"/>
    <col min="13547" max="13548" width="3.6640625" style="2" customWidth="1"/>
    <col min="13549" max="13549" width="13.6640625" style="2" customWidth="1"/>
    <col min="13550" max="13551" width="3.6640625" style="2" customWidth="1"/>
    <col min="13552" max="13552" width="13.6640625" style="2" customWidth="1"/>
    <col min="13553" max="13553" width="3.6640625" style="2" customWidth="1"/>
    <col min="13554" max="13554" width="1.5546875" style="2" customWidth="1"/>
    <col min="13555" max="13555" width="4" style="2" customWidth="1"/>
    <col min="13556" max="13556" width="1.5546875" style="2" customWidth="1"/>
    <col min="13557" max="13557" width="5" style="2" customWidth="1"/>
    <col min="13558" max="13558" width="4.6640625" style="2" customWidth="1"/>
    <col min="13559" max="13559" width="9.109375" style="2"/>
    <col min="13560" max="13560" width="4" style="2" customWidth="1"/>
    <col min="13561" max="13799" width="9.109375" style="2"/>
    <col min="13800" max="13800" width="3.6640625" style="2" customWidth="1"/>
    <col min="13801" max="13801" width="15.6640625" style="2" customWidth="1"/>
    <col min="13802" max="13802" width="16.6640625" style="2" customWidth="1"/>
    <col min="13803" max="13804" width="3.6640625" style="2" customWidth="1"/>
    <col min="13805" max="13805" width="13.6640625" style="2" customWidth="1"/>
    <col min="13806" max="13807" width="3.6640625" style="2" customWidth="1"/>
    <col min="13808" max="13808" width="13.6640625" style="2" customWidth="1"/>
    <col min="13809" max="13809" width="3.6640625" style="2" customWidth="1"/>
    <col min="13810" max="13810" width="1.5546875" style="2" customWidth="1"/>
    <col min="13811" max="13811" width="4" style="2" customWidth="1"/>
    <col min="13812" max="13812" width="1.5546875" style="2" customWidth="1"/>
    <col min="13813" max="13813" width="5" style="2" customWidth="1"/>
    <col min="13814" max="13814" width="4.6640625" style="2" customWidth="1"/>
    <col min="13815" max="13815" width="9.109375" style="2"/>
    <col min="13816" max="13816" width="4" style="2" customWidth="1"/>
    <col min="13817" max="14055" width="9.109375" style="2"/>
    <col min="14056" max="14056" width="3.6640625" style="2" customWidth="1"/>
    <col min="14057" max="14057" width="15.6640625" style="2" customWidth="1"/>
    <col min="14058" max="14058" width="16.6640625" style="2" customWidth="1"/>
    <col min="14059" max="14060" width="3.6640625" style="2" customWidth="1"/>
    <col min="14061" max="14061" width="13.6640625" style="2" customWidth="1"/>
    <col min="14062" max="14063" width="3.6640625" style="2" customWidth="1"/>
    <col min="14064" max="14064" width="13.6640625" style="2" customWidth="1"/>
    <col min="14065" max="14065" width="3.6640625" style="2" customWidth="1"/>
    <col min="14066" max="14066" width="1.5546875" style="2" customWidth="1"/>
    <col min="14067" max="14067" width="4" style="2" customWidth="1"/>
    <col min="14068" max="14068" width="1.5546875" style="2" customWidth="1"/>
    <col min="14069" max="14069" width="5" style="2" customWidth="1"/>
    <col min="14070" max="14070" width="4.6640625" style="2" customWidth="1"/>
    <col min="14071" max="14071" width="9.109375" style="2"/>
    <col min="14072" max="14072" width="4" style="2" customWidth="1"/>
    <col min="14073" max="14311" width="9.109375" style="2"/>
    <col min="14312" max="14312" width="3.6640625" style="2" customWidth="1"/>
    <col min="14313" max="14313" width="15.6640625" style="2" customWidth="1"/>
    <col min="14314" max="14314" width="16.6640625" style="2" customWidth="1"/>
    <col min="14315" max="14316" width="3.6640625" style="2" customWidth="1"/>
    <col min="14317" max="14317" width="13.6640625" style="2" customWidth="1"/>
    <col min="14318" max="14319" width="3.6640625" style="2" customWidth="1"/>
    <col min="14320" max="14320" width="13.6640625" style="2" customWidth="1"/>
    <col min="14321" max="14321" width="3.6640625" style="2" customWidth="1"/>
    <col min="14322" max="14322" width="1.5546875" style="2" customWidth="1"/>
    <col min="14323" max="14323" width="4" style="2" customWidth="1"/>
    <col min="14324" max="14324" width="1.5546875" style="2" customWidth="1"/>
    <col min="14325" max="14325" width="5" style="2" customWidth="1"/>
    <col min="14326" max="14326" width="4.6640625" style="2" customWidth="1"/>
    <col min="14327" max="14327" width="9.109375" style="2"/>
    <col min="14328" max="14328" width="4" style="2" customWidth="1"/>
    <col min="14329" max="14567" width="9.109375" style="2"/>
    <col min="14568" max="14568" width="3.6640625" style="2" customWidth="1"/>
    <col min="14569" max="14569" width="15.6640625" style="2" customWidth="1"/>
    <col min="14570" max="14570" width="16.6640625" style="2" customWidth="1"/>
    <col min="14571" max="14572" width="3.6640625" style="2" customWidth="1"/>
    <col min="14573" max="14573" width="13.6640625" style="2" customWidth="1"/>
    <col min="14574" max="14575" width="3.6640625" style="2" customWidth="1"/>
    <col min="14576" max="14576" width="13.6640625" style="2" customWidth="1"/>
    <col min="14577" max="14577" width="3.6640625" style="2" customWidth="1"/>
    <col min="14578" max="14578" width="1.5546875" style="2" customWidth="1"/>
    <col min="14579" max="14579" width="4" style="2" customWidth="1"/>
    <col min="14580" max="14580" width="1.5546875" style="2" customWidth="1"/>
    <col min="14581" max="14581" width="5" style="2" customWidth="1"/>
    <col min="14582" max="14582" width="4.6640625" style="2" customWidth="1"/>
    <col min="14583" max="14583" width="9.109375" style="2"/>
    <col min="14584" max="14584" width="4" style="2" customWidth="1"/>
    <col min="14585" max="14823" width="9.109375" style="2"/>
    <col min="14824" max="14824" width="3.6640625" style="2" customWidth="1"/>
    <col min="14825" max="14825" width="15.6640625" style="2" customWidth="1"/>
    <col min="14826" max="14826" width="16.6640625" style="2" customWidth="1"/>
    <col min="14827" max="14828" width="3.6640625" style="2" customWidth="1"/>
    <col min="14829" max="14829" width="13.6640625" style="2" customWidth="1"/>
    <col min="14830" max="14831" width="3.6640625" style="2" customWidth="1"/>
    <col min="14832" max="14832" width="13.6640625" style="2" customWidth="1"/>
    <col min="14833" max="14833" width="3.6640625" style="2" customWidth="1"/>
    <col min="14834" max="14834" width="1.5546875" style="2" customWidth="1"/>
    <col min="14835" max="14835" width="4" style="2" customWidth="1"/>
    <col min="14836" max="14836" width="1.5546875" style="2" customWidth="1"/>
    <col min="14837" max="14837" width="5" style="2" customWidth="1"/>
    <col min="14838" max="14838" width="4.6640625" style="2" customWidth="1"/>
    <col min="14839" max="14839" width="9.109375" style="2"/>
    <col min="14840" max="14840" width="4" style="2" customWidth="1"/>
    <col min="14841" max="15079" width="9.109375" style="2"/>
    <col min="15080" max="15080" width="3.6640625" style="2" customWidth="1"/>
    <col min="15081" max="15081" width="15.6640625" style="2" customWidth="1"/>
    <col min="15082" max="15082" width="16.6640625" style="2" customWidth="1"/>
    <col min="15083" max="15084" width="3.6640625" style="2" customWidth="1"/>
    <col min="15085" max="15085" width="13.6640625" style="2" customWidth="1"/>
    <col min="15086" max="15087" width="3.6640625" style="2" customWidth="1"/>
    <col min="15088" max="15088" width="13.6640625" style="2" customWidth="1"/>
    <col min="15089" max="15089" width="3.6640625" style="2" customWidth="1"/>
    <col min="15090" max="15090" width="1.5546875" style="2" customWidth="1"/>
    <col min="15091" max="15091" width="4" style="2" customWidth="1"/>
    <col min="15092" max="15092" width="1.5546875" style="2" customWidth="1"/>
    <col min="15093" max="15093" width="5" style="2" customWidth="1"/>
    <col min="15094" max="15094" width="4.6640625" style="2" customWidth="1"/>
    <col min="15095" max="15095" width="9.109375" style="2"/>
    <col min="15096" max="15096" width="4" style="2" customWidth="1"/>
    <col min="15097" max="15335" width="9.109375" style="2"/>
    <col min="15336" max="15336" width="3.6640625" style="2" customWidth="1"/>
    <col min="15337" max="15337" width="15.6640625" style="2" customWidth="1"/>
    <col min="15338" max="15338" width="16.6640625" style="2" customWidth="1"/>
    <col min="15339" max="15340" width="3.6640625" style="2" customWidth="1"/>
    <col min="15341" max="15341" width="13.6640625" style="2" customWidth="1"/>
    <col min="15342" max="15343" width="3.6640625" style="2" customWidth="1"/>
    <col min="15344" max="15344" width="13.6640625" style="2" customWidth="1"/>
    <col min="15345" max="15345" width="3.6640625" style="2" customWidth="1"/>
    <col min="15346" max="15346" width="1.5546875" style="2" customWidth="1"/>
    <col min="15347" max="15347" width="4" style="2" customWidth="1"/>
    <col min="15348" max="15348" width="1.5546875" style="2" customWidth="1"/>
    <col min="15349" max="15349" width="5" style="2" customWidth="1"/>
    <col min="15350" max="15350" width="4.6640625" style="2" customWidth="1"/>
    <col min="15351" max="15351" width="9.109375" style="2"/>
    <col min="15352" max="15352" width="4" style="2" customWidth="1"/>
    <col min="15353" max="15591" width="9.109375" style="2"/>
    <col min="15592" max="15592" width="3.6640625" style="2" customWidth="1"/>
    <col min="15593" max="15593" width="15.6640625" style="2" customWidth="1"/>
    <col min="15594" max="15594" width="16.6640625" style="2" customWidth="1"/>
    <col min="15595" max="15596" width="3.6640625" style="2" customWidth="1"/>
    <col min="15597" max="15597" width="13.6640625" style="2" customWidth="1"/>
    <col min="15598" max="15599" width="3.6640625" style="2" customWidth="1"/>
    <col min="15600" max="15600" width="13.6640625" style="2" customWidth="1"/>
    <col min="15601" max="15601" width="3.6640625" style="2" customWidth="1"/>
    <col min="15602" max="15602" width="1.5546875" style="2" customWidth="1"/>
    <col min="15603" max="15603" width="4" style="2" customWidth="1"/>
    <col min="15604" max="15604" width="1.5546875" style="2" customWidth="1"/>
    <col min="15605" max="15605" width="5" style="2" customWidth="1"/>
    <col min="15606" max="15606" width="4.6640625" style="2" customWidth="1"/>
    <col min="15607" max="15607" width="9.109375" style="2"/>
    <col min="15608" max="15608" width="4" style="2" customWidth="1"/>
    <col min="15609" max="15847" width="9.109375" style="2"/>
    <col min="15848" max="15848" width="3.6640625" style="2" customWidth="1"/>
    <col min="15849" max="15849" width="15.6640625" style="2" customWidth="1"/>
    <col min="15850" max="15850" width="16.6640625" style="2" customWidth="1"/>
    <col min="15851" max="15852" width="3.6640625" style="2" customWidth="1"/>
    <col min="15853" max="15853" width="13.6640625" style="2" customWidth="1"/>
    <col min="15854" max="15855" width="3.6640625" style="2" customWidth="1"/>
    <col min="15856" max="15856" width="13.6640625" style="2" customWidth="1"/>
    <col min="15857" max="15857" width="3.6640625" style="2" customWidth="1"/>
    <col min="15858" max="15858" width="1.5546875" style="2" customWidth="1"/>
    <col min="15859" max="15859" width="4" style="2" customWidth="1"/>
    <col min="15860" max="15860" width="1.5546875" style="2" customWidth="1"/>
    <col min="15861" max="15861" width="5" style="2" customWidth="1"/>
    <col min="15862" max="15862" width="4.6640625" style="2" customWidth="1"/>
    <col min="15863" max="15863" width="9.109375" style="2"/>
    <col min="15864" max="15864" width="4" style="2" customWidth="1"/>
    <col min="15865" max="16103" width="9.109375" style="2"/>
    <col min="16104" max="16104" width="3.6640625" style="2" customWidth="1"/>
    <col min="16105" max="16105" width="15.6640625" style="2" customWidth="1"/>
    <col min="16106" max="16106" width="16.6640625" style="2" customWidth="1"/>
    <col min="16107" max="16108" width="3.6640625" style="2" customWidth="1"/>
    <col min="16109" max="16109" width="13.6640625" style="2" customWidth="1"/>
    <col min="16110" max="16111" width="3.6640625" style="2" customWidth="1"/>
    <col min="16112" max="16112" width="13.6640625" style="2" customWidth="1"/>
    <col min="16113" max="16113" width="3.6640625" style="2" customWidth="1"/>
    <col min="16114" max="16114" width="1.5546875" style="2" customWidth="1"/>
    <col min="16115" max="16115" width="4" style="2" customWidth="1"/>
    <col min="16116" max="16116" width="1.5546875" style="2" customWidth="1"/>
    <col min="16117" max="16117" width="5" style="2" customWidth="1"/>
    <col min="16118" max="16118" width="4.6640625" style="2" customWidth="1"/>
    <col min="16119" max="16119" width="9.109375" style="2"/>
    <col min="16120" max="16120" width="4" style="2" customWidth="1"/>
    <col min="16121" max="16384" width="9.109375" style="2"/>
  </cols>
  <sheetData>
    <row r="1" spans="1:6" x14ac:dyDescent="0.3">
      <c r="A1" s="26" t="str">
        <f>"CONCESSIONER: "&amp;'Concessioner Info'!$B$5&amp;" - "&amp;'Concessioner Info'!$B$6</f>
        <v xml:space="preserve">CONCESSIONER:  - </v>
      </c>
      <c r="B1" s="27"/>
      <c r="C1" s="27"/>
      <c r="D1" s="27"/>
      <c r="E1" s="27"/>
      <c r="F1" s="29" t="str">
        <f>"PERIOD ENDING: "&amp;TEXT(IF('Concessioner Info'!$D$3="","MM/DD/YYYY",'Concessioner Info'!$D$3),"MM/DD/YYY")</f>
        <v>PERIOD ENDING: MM/DD/YYYY</v>
      </c>
    </row>
    <row r="3" spans="1:6" x14ac:dyDescent="0.3">
      <c r="A3" s="10" t="s">
        <v>219</v>
      </c>
      <c r="B3" s="18"/>
      <c r="C3" s="10" t="s">
        <v>220</v>
      </c>
      <c r="D3" s="18"/>
    </row>
    <row r="4" spans="1:6" x14ac:dyDescent="0.3">
      <c r="A4" s="15"/>
    </row>
    <row r="5" spans="1:6" x14ac:dyDescent="0.3">
      <c r="A5" s="10" t="s">
        <v>206</v>
      </c>
      <c r="B5" s="58"/>
      <c r="C5" s="59"/>
      <c r="D5" s="60"/>
    </row>
    <row r="6" spans="1:6" x14ac:dyDescent="0.3">
      <c r="A6" s="10" t="s">
        <v>215</v>
      </c>
      <c r="B6" s="58"/>
      <c r="C6" s="59"/>
      <c r="D6" s="60"/>
    </row>
    <row r="7" spans="1:6" x14ac:dyDescent="0.3">
      <c r="A7" s="10" t="s">
        <v>207</v>
      </c>
      <c r="B7" s="58"/>
      <c r="C7" s="59"/>
      <c r="D7" s="60"/>
    </row>
    <row r="8" spans="1:6" x14ac:dyDescent="0.3">
      <c r="A8" s="15"/>
    </row>
    <row r="9" spans="1:6" x14ac:dyDescent="0.3">
      <c r="A9" s="15"/>
      <c r="B9" s="19"/>
      <c r="D9" s="18"/>
      <c r="F9" s="18"/>
    </row>
    <row r="10" spans="1:6" x14ac:dyDescent="0.3">
      <c r="A10" s="15"/>
      <c r="B10" s="12" t="s">
        <v>216</v>
      </c>
      <c r="D10" s="12" t="s">
        <v>217</v>
      </c>
      <c r="F10" s="12" t="s">
        <v>218</v>
      </c>
    </row>
    <row r="11" spans="1:6" x14ac:dyDescent="0.3">
      <c r="A11" s="15"/>
    </row>
    <row r="12" spans="1:6" x14ac:dyDescent="0.3">
      <c r="A12" s="10" t="s">
        <v>213</v>
      </c>
      <c r="B12" s="19"/>
    </row>
    <row r="14" spans="1:6" x14ac:dyDescent="0.3">
      <c r="A14" s="50" t="s">
        <v>208</v>
      </c>
      <c r="B14" s="50"/>
      <c r="C14" s="50"/>
      <c r="D14" s="50"/>
      <c r="E14" s="50"/>
      <c r="F14" s="50"/>
    </row>
    <row r="15" spans="1:6" x14ac:dyDescent="0.3">
      <c r="A15" s="2" t="s">
        <v>239</v>
      </c>
      <c r="D15" s="2" t="s">
        <v>209</v>
      </c>
    </row>
    <row r="16" spans="1:6" x14ac:dyDescent="0.3">
      <c r="A16" s="2" t="s">
        <v>240</v>
      </c>
      <c r="D16" s="2" t="s">
        <v>241</v>
      </c>
    </row>
    <row r="17" spans="1:6" x14ac:dyDescent="0.3">
      <c r="A17" s="16"/>
      <c r="B17" s="16"/>
      <c r="C17" s="16"/>
      <c r="D17" s="16"/>
      <c r="E17" s="16"/>
      <c r="F17" s="16"/>
    </row>
    <row r="18" spans="1:6" x14ac:dyDescent="0.3">
      <c r="A18" s="7" t="s">
        <v>230</v>
      </c>
    </row>
    <row r="20" spans="1:6" x14ac:dyDescent="0.3">
      <c r="A20" s="7" t="s">
        <v>210</v>
      </c>
    </row>
    <row r="21" spans="1:6" ht="28.5" customHeight="1" x14ac:dyDescent="0.3">
      <c r="A21" s="49" t="s">
        <v>277</v>
      </c>
      <c r="B21" s="49"/>
      <c r="C21" s="49"/>
      <c r="D21" s="49"/>
      <c r="E21" s="49"/>
      <c r="F21" s="49"/>
    </row>
    <row r="22" spans="1:6" x14ac:dyDescent="0.3">
      <c r="C22" s="10" t="s">
        <v>228</v>
      </c>
      <c r="D22" s="51"/>
      <c r="E22" s="52"/>
      <c r="F22" s="53"/>
    </row>
    <row r="23" spans="1:6" x14ac:dyDescent="0.3">
      <c r="C23" s="10" t="s">
        <v>137</v>
      </c>
      <c r="D23" s="51"/>
      <c r="E23" s="52"/>
      <c r="F23" s="53"/>
    </row>
    <row r="24" spans="1:6" x14ac:dyDescent="0.3">
      <c r="C24" s="10" t="s">
        <v>229</v>
      </c>
      <c r="D24" s="51"/>
      <c r="E24" s="52"/>
      <c r="F24" s="53"/>
    </row>
    <row r="26" spans="1:6" ht="25.5" customHeight="1" x14ac:dyDescent="0.3">
      <c r="A26" s="54" t="s">
        <v>211</v>
      </c>
      <c r="B26" s="54"/>
      <c r="C26" s="54"/>
      <c r="D26" s="54"/>
      <c r="E26" s="54"/>
      <c r="F26" s="54"/>
    </row>
    <row r="27" spans="1:6" ht="42" customHeight="1" x14ac:dyDescent="0.3">
      <c r="A27" s="49" t="s">
        <v>212</v>
      </c>
      <c r="B27" s="49"/>
      <c r="C27" s="49"/>
      <c r="D27" s="49"/>
      <c r="E27" s="49"/>
      <c r="F27" s="49"/>
    </row>
    <row r="28" spans="1:6" x14ac:dyDescent="0.3">
      <c r="C28" s="10" t="s">
        <v>228</v>
      </c>
      <c r="D28" s="51"/>
      <c r="E28" s="52"/>
      <c r="F28" s="53"/>
    </row>
    <row r="29" spans="1:6" x14ac:dyDescent="0.3">
      <c r="C29" s="10" t="s">
        <v>137</v>
      </c>
      <c r="D29" s="51"/>
      <c r="E29" s="52"/>
      <c r="F29" s="53"/>
    </row>
    <row r="30" spans="1:6" x14ac:dyDescent="0.3">
      <c r="C30" s="10" t="s">
        <v>229</v>
      </c>
      <c r="D30" s="51"/>
      <c r="E30" s="52"/>
      <c r="F30" s="53"/>
    </row>
    <row r="32" spans="1:6" x14ac:dyDescent="0.3">
      <c r="A32" s="34" t="s">
        <v>231</v>
      </c>
      <c r="B32" s="14"/>
      <c r="C32" s="14"/>
      <c r="D32" s="14"/>
      <c r="E32" s="14"/>
      <c r="F32" s="14"/>
    </row>
    <row r="33" spans="1:6" x14ac:dyDescent="0.3">
      <c r="C33" s="10" t="s">
        <v>232</v>
      </c>
      <c r="D33" s="51"/>
      <c r="E33" s="52"/>
      <c r="F33" s="53"/>
    </row>
    <row r="34" spans="1:6" x14ac:dyDescent="0.3">
      <c r="C34" s="10" t="s">
        <v>285</v>
      </c>
      <c r="D34" s="51"/>
      <c r="E34" s="52"/>
      <c r="F34" s="53"/>
    </row>
    <row r="35" spans="1:6" x14ac:dyDescent="0.3">
      <c r="C35" s="10" t="s">
        <v>286</v>
      </c>
      <c r="D35" s="51"/>
      <c r="E35" s="52"/>
      <c r="F35" s="53"/>
    </row>
    <row r="36" spans="1:6" x14ac:dyDescent="0.3">
      <c r="C36" s="10" t="s">
        <v>287</v>
      </c>
      <c r="D36" s="51"/>
      <c r="E36" s="52"/>
      <c r="F36" s="53"/>
    </row>
    <row r="37" spans="1:6" x14ac:dyDescent="0.3">
      <c r="C37" s="10" t="s">
        <v>214</v>
      </c>
      <c r="D37" s="51"/>
      <c r="E37" s="52"/>
      <c r="F37" s="53"/>
    </row>
    <row r="38" spans="1:6" x14ac:dyDescent="0.3">
      <c r="C38" s="10" t="s">
        <v>233</v>
      </c>
      <c r="D38" s="51"/>
      <c r="E38" s="52"/>
      <c r="F38" s="53"/>
    </row>
    <row r="40" spans="1:6" x14ac:dyDescent="0.3">
      <c r="A40" s="35" t="s">
        <v>242</v>
      </c>
      <c r="B40" s="14"/>
      <c r="C40" s="14"/>
      <c r="D40" s="14"/>
      <c r="E40" s="14"/>
      <c r="F40" s="14"/>
    </row>
    <row r="41" spans="1:6" x14ac:dyDescent="0.3">
      <c r="D41" s="10" t="s">
        <v>278</v>
      </c>
      <c r="E41" s="22"/>
    </row>
    <row r="43" spans="1:6" x14ac:dyDescent="0.3">
      <c r="A43" s="2" t="s">
        <v>253</v>
      </c>
    </row>
    <row r="44" spans="1:6" x14ac:dyDescent="0.3">
      <c r="B44" s="22"/>
      <c r="C44" s="12" t="s">
        <v>288</v>
      </c>
      <c r="D44" s="55"/>
      <c r="E44" s="56"/>
      <c r="F44" s="57"/>
    </row>
    <row r="46" spans="1:6" x14ac:dyDescent="0.3">
      <c r="C46" s="10" t="s">
        <v>258</v>
      </c>
      <c r="D46" s="23"/>
    </row>
    <row r="47" spans="1:6" x14ac:dyDescent="0.3">
      <c r="C47" s="10"/>
      <c r="D47" s="10"/>
    </row>
    <row r="48" spans="1:6" x14ac:dyDescent="0.3">
      <c r="A48" s="2" t="s">
        <v>243</v>
      </c>
    </row>
    <row r="49" spans="1:6" x14ac:dyDescent="0.3">
      <c r="A49" s="40"/>
      <c r="B49" s="41"/>
      <c r="C49" s="41"/>
      <c r="D49" s="41"/>
      <c r="E49" s="41"/>
      <c r="F49" s="42"/>
    </row>
    <row r="50" spans="1:6" x14ac:dyDescent="0.3">
      <c r="A50" s="43"/>
      <c r="B50" s="44"/>
      <c r="C50" s="44"/>
      <c r="D50" s="44"/>
      <c r="E50" s="44"/>
      <c r="F50" s="45"/>
    </row>
    <row r="51" spans="1:6" x14ac:dyDescent="0.3">
      <c r="A51" s="43"/>
      <c r="B51" s="44"/>
      <c r="C51" s="44"/>
      <c r="D51" s="44"/>
      <c r="E51" s="44"/>
      <c r="F51" s="45"/>
    </row>
    <row r="52" spans="1:6" x14ac:dyDescent="0.3">
      <c r="A52" s="46"/>
      <c r="B52" s="47"/>
      <c r="C52" s="47"/>
      <c r="D52" s="47"/>
      <c r="E52" s="47"/>
      <c r="F52" s="48"/>
    </row>
  </sheetData>
  <mergeCells count="21">
    <mergeCell ref="B5:D5"/>
    <mergeCell ref="B6:D6"/>
    <mergeCell ref="B7:D7"/>
    <mergeCell ref="D22:F22"/>
    <mergeCell ref="D23:F23"/>
    <mergeCell ref="A49:F52"/>
    <mergeCell ref="A21:F21"/>
    <mergeCell ref="A14:F14"/>
    <mergeCell ref="D24:F24"/>
    <mergeCell ref="D28:F28"/>
    <mergeCell ref="D29:F29"/>
    <mergeCell ref="A27:F27"/>
    <mergeCell ref="A26:F26"/>
    <mergeCell ref="D44:F44"/>
    <mergeCell ref="D30:F30"/>
    <mergeCell ref="D33:F33"/>
    <mergeCell ref="D34:F34"/>
    <mergeCell ref="D35:F35"/>
    <mergeCell ref="D36:F36"/>
    <mergeCell ref="D37:F37"/>
    <mergeCell ref="D38:F38"/>
  </mergeCells>
  <dataValidations disablePrompts="1" count="2">
    <dataValidation type="date" allowBlank="1" showInputMessage="1" showErrorMessage="1" error="Please enter a valid date in the form MM/DD/YYYY" prompt="MM/DD/YYYY" sqref="B3 D3 D9 F9">
      <formula1>36526</formula1>
      <formula2>47848</formula2>
    </dataValidation>
    <dataValidation type="decimal" allowBlank="1" showInputMessage="1" showErrorMessage="1" prompt="Enter Percentage" sqref="D46">
      <formula1>0</formula1>
      <formula2>1</formula2>
    </dataValidation>
  </dataValidations>
  <pageMargins left="0.5" right="0.5" top="1.4666666666666666" bottom="0.5" header="0.5" footer="0.3"/>
  <pageSetup scale="80" fitToWidth="0" fitToHeight="0" orientation="portrait" verticalDpi="1200" r:id="rId1"/>
  <headerFooter differentOddEven="1">
    <oddHeader>&amp;L&amp;"Times New Roman,Regular"&amp;8NPS Form 10-356A (Rev. 08/2016)
National Park Service
&amp;G&amp;C
&amp;G&amp;R&amp;"Times New Roman,Regular"&amp;8OMB Control No. 1024-0029
Expiration Date ##/##/####
&amp;G</oddHeader>
    <oddFooter>&amp;L&amp;"Arial,Regular"&amp;8RECORDS RETENTION. TEMPORARY. Destroy/Delete 3 years after closure. (NPS Records Schedule, Commercial Visitor Services, (Item 5D) (N1-79-08-4))</oddFooter>
    <evenHeader>&amp;L&amp;"Times New Roman,Regular"&amp;8NPS Form 10-356A (08/2016)
National Park Service&amp;R&amp;"Times New Roman,Regular"&amp;8OMB Control No. 1024-0029
Expiration Date ##/##/2019</evenHeader>
  </headerFooter>
  <legacyDrawingHF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Select from the dropdown">
          <x14:formula1>
            <xm:f>lookups!$A$2:$A$8</xm:f>
          </x14:formula1>
          <xm:sqref>B12</xm:sqref>
        </x14:dataValidation>
        <x14:dataValidation type="list" allowBlank="1" showInputMessage="1" showErrorMessage="1" prompt="Select Yes or No">
          <x14:formula1>
            <xm:f>lookups!$B$2:$B$3</xm:f>
          </x14:formula1>
          <xm:sqref>E41</xm:sqref>
        </x14:dataValidation>
        <x14:dataValidation type="list" allowBlank="1" showInputMessage="1" showErrorMessage="1" prompt="Select if revenue, expenses or both were prorated">
          <x14:formula1>
            <xm:f>lookups!$C$2:$C$4</xm:f>
          </x14:formula1>
          <xm:sqref>B44</xm:sqref>
        </x14:dataValidation>
        <x14:dataValidation type="list" allowBlank="1" showInputMessage="1" showErrorMessage="1" prompt="Select proration method">
          <x14:formula1>
            <xm:f>lookups!$D$2:$D$4</xm:f>
          </x14:formula1>
          <xm:sqref>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16"/>
  <sheetViews>
    <sheetView showGridLines="0" view="pageLayout" zoomScale="85" zoomScaleNormal="100" zoomScalePageLayoutView="85" workbookViewId="0">
      <selection activeCell="B4" sqref="B4"/>
    </sheetView>
  </sheetViews>
  <sheetFormatPr defaultColWidth="9.109375" defaultRowHeight="13.8" x14ac:dyDescent="0.3"/>
  <cols>
    <col min="1" max="1" width="0.109375" style="2" customWidth="1"/>
    <col min="2" max="2" width="91.109375" style="2" customWidth="1"/>
    <col min="3" max="16384" width="9.109375" style="2"/>
  </cols>
  <sheetData>
    <row r="1" spans="1:2" x14ac:dyDescent="0.3">
      <c r="B1" s="37" t="s">
        <v>294</v>
      </c>
    </row>
    <row r="2" spans="1:2" x14ac:dyDescent="0.3">
      <c r="B2" s="37"/>
    </row>
    <row r="3" spans="1:2" x14ac:dyDescent="0.3">
      <c r="B3" s="37" t="s">
        <v>295</v>
      </c>
    </row>
    <row r="4" spans="1:2" ht="336" customHeight="1" x14ac:dyDescent="0.3">
      <c r="A4" s="3"/>
      <c r="B4" s="39" t="s">
        <v>298</v>
      </c>
    </row>
    <row r="5" spans="1:2" x14ac:dyDescent="0.3">
      <c r="A5" s="3"/>
      <c r="B5" s="39"/>
    </row>
    <row r="6" spans="1:2" x14ac:dyDescent="0.3">
      <c r="A6" s="3"/>
      <c r="B6" s="38" t="s">
        <v>296</v>
      </c>
    </row>
    <row r="7" spans="1:2" ht="68.400000000000006" customHeight="1" x14ac:dyDescent="0.3">
      <c r="A7" s="3"/>
      <c r="B7" s="39" t="s">
        <v>300</v>
      </c>
    </row>
    <row r="8" spans="1:2" x14ac:dyDescent="0.3">
      <c r="A8" s="3"/>
      <c r="B8" s="39"/>
    </row>
    <row r="9" spans="1:2" x14ac:dyDescent="0.3">
      <c r="A9" s="3"/>
      <c r="B9" s="38" t="s">
        <v>297</v>
      </c>
    </row>
    <row r="10" spans="1:2" ht="66" x14ac:dyDescent="0.3">
      <c r="A10" s="3"/>
      <c r="B10" s="39" t="s">
        <v>299</v>
      </c>
    </row>
    <row r="11" spans="1:2" x14ac:dyDescent="0.3">
      <c r="A11" s="3"/>
      <c r="B11" s="3"/>
    </row>
    <row r="12" spans="1:2" x14ac:dyDescent="0.3">
      <c r="A12" s="3"/>
      <c r="B12" s="3"/>
    </row>
    <row r="13" spans="1:2" x14ac:dyDescent="0.3">
      <c r="A13" s="3"/>
      <c r="B13" s="3"/>
    </row>
    <row r="14" spans="1:2" x14ac:dyDescent="0.3">
      <c r="A14" s="3"/>
      <c r="B14" s="3"/>
    </row>
    <row r="15" spans="1:2" x14ac:dyDescent="0.3">
      <c r="A15" s="3"/>
      <c r="B15" s="3"/>
    </row>
    <row r="16" spans="1:2" x14ac:dyDescent="0.3">
      <c r="A16" s="3"/>
      <c r="B16" s="3"/>
    </row>
  </sheetData>
  <pageMargins left="0.7" right="0.7" top="0.75" bottom="0.75" header="0.3" footer="0.3"/>
  <pageSetup orientation="portrait" horizontalDpi="1200" verticalDpi="1200" r:id="rId1"/>
  <headerFooter>
    <oddHeader>&amp;L&amp;"Times New Roman,Regular"&amp;8NPS Form 10-356A (Rev. 08/2016)
National Park Service&amp;R&amp;"Times New Roman,Regular"&amp;8OMB Control No. 1024-0029
Expiration Date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97"/>
  <sheetViews>
    <sheetView showGridLines="0" view="pageLayout" zoomScaleNormal="100" zoomScaleSheetLayoutView="100" workbookViewId="0"/>
  </sheetViews>
  <sheetFormatPr defaultColWidth="9.109375" defaultRowHeight="13.8" x14ac:dyDescent="0.3"/>
  <cols>
    <col min="1" max="1" width="3" style="11" bestFit="1" customWidth="1"/>
    <col min="2" max="2" width="67" style="11" customWidth="1"/>
    <col min="3" max="3" width="25.109375" style="11" customWidth="1"/>
    <col min="4" max="16384" width="9.109375" style="11"/>
  </cols>
  <sheetData>
    <row r="1" spans="1:3" x14ac:dyDescent="0.3">
      <c r="B1" s="28" t="str">
        <f>"CONCESSIONER: "&amp;'Concessioner Info'!$B$5:$D$5&amp;" - "&amp;'Concessioner Info'!$B$6:$D$6</f>
        <v xml:space="preserve">CONCESSIONER:  - </v>
      </c>
      <c r="C1" s="29" t="str">
        <f>"PERIOD ENDING: "&amp;TEXT(IF('Concessioner Info'!$D$3="","MM/DD/YYYY",'Concessioner Info'!$D$3),"MM/DD/YYY")</f>
        <v>PERIOD ENDING: MM/DD/YYYY</v>
      </c>
    </row>
    <row r="3" spans="1:3" x14ac:dyDescent="0.3">
      <c r="C3" s="13" t="s">
        <v>104</v>
      </c>
    </row>
    <row r="4" spans="1:3" x14ac:dyDescent="0.3">
      <c r="A4" s="3"/>
      <c r="B4" s="3" t="s">
        <v>53</v>
      </c>
      <c r="C4" s="3"/>
    </row>
    <row r="5" spans="1:3" x14ac:dyDescent="0.3">
      <c r="A5" s="3">
        <v>1</v>
      </c>
      <c r="B5" s="5" t="s">
        <v>55</v>
      </c>
      <c r="C5" s="21"/>
    </row>
    <row r="6" spans="1:3" x14ac:dyDescent="0.3">
      <c r="A6" s="3">
        <v>2</v>
      </c>
      <c r="B6" s="3" t="s">
        <v>57</v>
      </c>
      <c r="C6" s="21"/>
    </row>
    <row r="7" spans="1:3" x14ac:dyDescent="0.3">
      <c r="A7" s="3">
        <v>3</v>
      </c>
      <c r="B7" s="5" t="s">
        <v>59</v>
      </c>
      <c r="C7" s="21"/>
    </row>
    <row r="8" spans="1:3" x14ac:dyDescent="0.3">
      <c r="A8" s="3">
        <v>4</v>
      </c>
      <c r="B8" s="3" t="s">
        <v>61</v>
      </c>
      <c r="C8" s="21"/>
    </row>
    <row r="9" spans="1:3" x14ac:dyDescent="0.3">
      <c r="A9" s="3">
        <v>5</v>
      </c>
      <c r="B9" s="5" t="s">
        <v>121</v>
      </c>
      <c r="C9" s="6">
        <f>SUM(C5:C8)</f>
        <v>0</v>
      </c>
    </row>
    <row r="10" spans="1:3" x14ac:dyDescent="0.3">
      <c r="A10" s="3"/>
      <c r="B10" s="3"/>
      <c r="C10" s="3"/>
    </row>
    <row r="11" spans="1:3" x14ac:dyDescent="0.3">
      <c r="A11" s="3" t="s">
        <v>20</v>
      </c>
      <c r="B11" s="3" t="s">
        <v>62</v>
      </c>
      <c r="C11" s="3"/>
    </row>
    <row r="12" spans="1:3" x14ac:dyDescent="0.3">
      <c r="A12" s="3">
        <v>6</v>
      </c>
      <c r="B12" s="5" t="s">
        <v>63</v>
      </c>
      <c r="C12" s="21"/>
    </row>
    <row r="13" spans="1:3" x14ac:dyDescent="0.3">
      <c r="A13" s="3">
        <v>7</v>
      </c>
      <c r="B13" s="3" t="s">
        <v>65</v>
      </c>
      <c r="C13" s="21"/>
    </row>
    <row r="14" spans="1:3" x14ac:dyDescent="0.3">
      <c r="A14" s="3">
        <v>8</v>
      </c>
      <c r="B14" s="5" t="s">
        <v>66</v>
      </c>
      <c r="C14" s="21"/>
    </row>
    <row r="15" spans="1:3" x14ac:dyDescent="0.3">
      <c r="A15" s="3">
        <v>9</v>
      </c>
      <c r="B15" s="3" t="s">
        <v>122</v>
      </c>
      <c r="C15" s="6">
        <f>SUM(C12:C14)</f>
        <v>0</v>
      </c>
    </row>
    <row r="16" spans="1:3" x14ac:dyDescent="0.3">
      <c r="A16" s="3">
        <v>10</v>
      </c>
      <c r="B16" s="5" t="s">
        <v>68</v>
      </c>
      <c r="C16" s="21"/>
    </row>
    <row r="17" spans="1:3" x14ac:dyDescent="0.3">
      <c r="A17" s="3"/>
      <c r="B17" s="3"/>
      <c r="C17" s="3"/>
    </row>
    <row r="18" spans="1:3" x14ac:dyDescent="0.3">
      <c r="A18" s="3" t="s">
        <v>20</v>
      </c>
      <c r="B18" s="3" t="s">
        <v>70</v>
      </c>
      <c r="C18" s="3"/>
    </row>
    <row r="19" spans="1:3" x14ac:dyDescent="0.3">
      <c r="A19" s="3">
        <v>11</v>
      </c>
      <c r="B19" s="5" t="s">
        <v>72</v>
      </c>
      <c r="C19" s="21"/>
    </row>
    <row r="20" spans="1:3" x14ac:dyDescent="0.3">
      <c r="A20" s="3">
        <v>12</v>
      </c>
      <c r="B20" s="3" t="s">
        <v>106</v>
      </c>
      <c r="C20" s="21"/>
    </row>
    <row r="21" spans="1:3" x14ac:dyDescent="0.3">
      <c r="A21" s="3">
        <v>13</v>
      </c>
      <c r="B21" s="5" t="s">
        <v>123</v>
      </c>
      <c r="C21" s="6">
        <f>SUM(C19:C20)</f>
        <v>0</v>
      </c>
    </row>
    <row r="22" spans="1:3" x14ac:dyDescent="0.3">
      <c r="A22" s="3"/>
      <c r="B22" s="3"/>
      <c r="C22" s="3"/>
    </row>
    <row r="23" spans="1:3" x14ac:dyDescent="0.3">
      <c r="A23" s="3"/>
      <c r="B23" s="3" t="s">
        <v>75</v>
      </c>
      <c r="C23" s="3"/>
    </row>
    <row r="24" spans="1:3" x14ac:dyDescent="0.3">
      <c r="A24" s="3">
        <v>14</v>
      </c>
      <c r="B24" s="5" t="s">
        <v>76</v>
      </c>
      <c r="C24" s="21"/>
    </row>
    <row r="25" spans="1:3" x14ac:dyDescent="0.3">
      <c r="A25" s="3">
        <v>15</v>
      </c>
      <c r="B25" s="3" t="s">
        <v>77</v>
      </c>
      <c r="C25" s="21"/>
    </row>
    <row r="26" spans="1:3" x14ac:dyDescent="0.3">
      <c r="A26" s="3">
        <v>16</v>
      </c>
      <c r="B26" s="5" t="s">
        <v>79</v>
      </c>
      <c r="C26" s="21"/>
    </row>
    <row r="27" spans="1:3" x14ac:dyDescent="0.3">
      <c r="A27" s="3">
        <v>17</v>
      </c>
      <c r="B27" s="19" t="s">
        <v>276</v>
      </c>
      <c r="C27" s="21"/>
    </row>
    <row r="28" spans="1:3" x14ac:dyDescent="0.3">
      <c r="A28" s="3">
        <v>18</v>
      </c>
      <c r="B28" s="5" t="s">
        <v>124</v>
      </c>
      <c r="C28" s="6">
        <f>SUM(C24:C27)</f>
        <v>0</v>
      </c>
    </row>
    <row r="29" spans="1:3" x14ac:dyDescent="0.3">
      <c r="A29" s="3"/>
      <c r="B29" s="3"/>
      <c r="C29" s="3"/>
    </row>
    <row r="30" spans="1:3" x14ac:dyDescent="0.3">
      <c r="A30" s="3" t="s">
        <v>20</v>
      </c>
      <c r="B30" s="3" t="s">
        <v>82</v>
      </c>
      <c r="C30" s="3"/>
    </row>
    <row r="31" spans="1:3" x14ac:dyDescent="0.3">
      <c r="A31" s="3">
        <v>19</v>
      </c>
      <c r="B31" s="5" t="s">
        <v>84</v>
      </c>
      <c r="C31" s="21"/>
    </row>
    <row r="32" spans="1:3" x14ac:dyDescent="0.3">
      <c r="A32" s="3">
        <v>20</v>
      </c>
      <c r="B32" s="3" t="s">
        <v>86</v>
      </c>
      <c r="C32" s="21"/>
    </row>
    <row r="33" spans="1:3" x14ac:dyDescent="0.3">
      <c r="A33" s="3">
        <v>21</v>
      </c>
      <c r="B33" s="5" t="s">
        <v>87</v>
      </c>
      <c r="C33" s="21"/>
    </row>
    <row r="34" spans="1:3" x14ac:dyDescent="0.3">
      <c r="A34" s="3">
        <v>22</v>
      </c>
      <c r="B34" s="3" t="s">
        <v>88</v>
      </c>
      <c r="C34" s="21"/>
    </row>
    <row r="35" spans="1:3" x14ac:dyDescent="0.3">
      <c r="A35" s="3">
        <v>23</v>
      </c>
      <c r="B35" s="5" t="s">
        <v>189</v>
      </c>
      <c r="C35" s="6">
        <f>SUM(C31:C34)</f>
        <v>0</v>
      </c>
    </row>
    <row r="36" spans="1:3" x14ac:dyDescent="0.3">
      <c r="A36" s="3"/>
      <c r="B36" s="3"/>
      <c r="C36" s="3"/>
    </row>
    <row r="37" spans="1:3" x14ac:dyDescent="0.3">
      <c r="A37" s="3" t="s">
        <v>20</v>
      </c>
      <c r="B37" s="3" t="s">
        <v>90</v>
      </c>
      <c r="C37" s="3"/>
    </row>
    <row r="38" spans="1:3" x14ac:dyDescent="0.3">
      <c r="A38" s="3">
        <v>24</v>
      </c>
      <c r="B38" s="5" t="s">
        <v>91</v>
      </c>
      <c r="C38" s="21"/>
    </row>
    <row r="39" spans="1:3" x14ac:dyDescent="0.3">
      <c r="A39" s="3">
        <v>25</v>
      </c>
      <c r="B39" s="3" t="s">
        <v>93</v>
      </c>
      <c r="C39" s="21"/>
    </row>
    <row r="40" spans="1:3" x14ac:dyDescent="0.3">
      <c r="A40" s="3">
        <v>26</v>
      </c>
      <c r="B40" s="5" t="s">
        <v>125</v>
      </c>
      <c r="C40" s="6">
        <f>SUM(C38:C39)</f>
        <v>0</v>
      </c>
    </row>
    <row r="41" spans="1:3" x14ac:dyDescent="0.3">
      <c r="A41" s="3"/>
      <c r="B41" s="3"/>
      <c r="C41" s="3"/>
    </row>
    <row r="42" spans="1:3" x14ac:dyDescent="0.3">
      <c r="A42" s="3" t="s">
        <v>20</v>
      </c>
      <c r="B42" s="3" t="s">
        <v>96</v>
      </c>
      <c r="C42" s="3"/>
    </row>
    <row r="43" spans="1:3" x14ac:dyDescent="0.3">
      <c r="A43" s="3">
        <v>27</v>
      </c>
      <c r="B43" s="5" t="s">
        <v>169</v>
      </c>
      <c r="C43" s="21"/>
    </row>
    <row r="44" spans="1:3" x14ac:dyDescent="0.3">
      <c r="A44" s="3">
        <v>28</v>
      </c>
      <c r="B44" s="3" t="s">
        <v>205</v>
      </c>
      <c r="C44" s="21"/>
    </row>
    <row r="45" spans="1:3" x14ac:dyDescent="0.3">
      <c r="A45" s="11">
        <v>29</v>
      </c>
      <c r="B45" s="5" t="s">
        <v>98</v>
      </c>
      <c r="C45" s="21"/>
    </row>
    <row r="46" spans="1:3" x14ac:dyDescent="0.3">
      <c r="A46" s="11">
        <v>30</v>
      </c>
      <c r="B46" s="3" t="s">
        <v>99</v>
      </c>
      <c r="C46" s="21"/>
    </row>
    <row r="47" spans="1:3" x14ac:dyDescent="0.3">
      <c r="A47" s="11">
        <v>31</v>
      </c>
      <c r="B47" s="5" t="s">
        <v>91</v>
      </c>
      <c r="C47" s="21"/>
    </row>
    <row r="48" spans="1:3" x14ac:dyDescent="0.3">
      <c r="A48" s="11">
        <v>32</v>
      </c>
      <c r="B48" s="3" t="s">
        <v>101</v>
      </c>
      <c r="C48" s="21"/>
    </row>
    <row r="49" spans="1:3" x14ac:dyDescent="0.3">
      <c r="A49" s="11">
        <v>33</v>
      </c>
      <c r="B49" s="5" t="s">
        <v>102</v>
      </c>
      <c r="C49" s="21"/>
    </row>
    <row r="50" spans="1:3" x14ac:dyDescent="0.3">
      <c r="A50" s="11">
        <v>34</v>
      </c>
      <c r="B50" s="3" t="s">
        <v>103</v>
      </c>
      <c r="C50" s="21"/>
    </row>
    <row r="51" spans="1:3" x14ac:dyDescent="0.3">
      <c r="A51" s="11">
        <v>35</v>
      </c>
      <c r="B51" s="19" t="s">
        <v>203</v>
      </c>
      <c r="C51" s="21"/>
    </row>
    <row r="52" spans="1:3" x14ac:dyDescent="0.3">
      <c r="A52" s="11">
        <v>36</v>
      </c>
      <c r="B52" s="19" t="s">
        <v>203</v>
      </c>
      <c r="C52" s="21"/>
    </row>
    <row r="53" spans="1:3" x14ac:dyDescent="0.3">
      <c r="A53" s="11">
        <v>37</v>
      </c>
      <c r="B53" s="5" t="s">
        <v>126</v>
      </c>
      <c r="C53" s="6">
        <f>SUM(C43:C52)</f>
        <v>0</v>
      </c>
    </row>
    <row r="54" spans="1:3" x14ac:dyDescent="0.3">
      <c r="B54" s="3"/>
      <c r="C54" s="3"/>
    </row>
    <row r="55" spans="1:3" x14ac:dyDescent="0.3">
      <c r="A55" s="11" t="s">
        <v>20</v>
      </c>
      <c r="B55" s="3" t="s">
        <v>54</v>
      </c>
      <c r="C55" s="3"/>
    </row>
    <row r="56" spans="1:3" x14ac:dyDescent="0.3">
      <c r="A56" s="11">
        <v>38</v>
      </c>
      <c r="B56" s="5" t="s">
        <v>56</v>
      </c>
      <c r="C56" s="21"/>
    </row>
    <row r="57" spans="1:3" x14ac:dyDescent="0.3">
      <c r="A57" s="11">
        <v>39</v>
      </c>
      <c r="B57" s="3" t="s">
        <v>58</v>
      </c>
      <c r="C57" s="21"/>
    </row>
    <row r="58" spans="1:3" x14ac:dyDescent="0.3">
      <c r="A58" s="11">
        <v>40</v>
      </c>
      <c r="B58" s="5" t="s">
        <v>60</v>
      </c>
      <c r="C58" s="21"/>
    </row>
    <row r="59" spans="1:3" x14ac:dyDescent="0.3">
      <c r="A59" s="11">
        <v>41</v>
      </c>
      <c r="B59" s="19" t="s">
        <v>204</v>
      </c>
      <c r="C59" s="21"/>
    </row>
    <row r="60" spans="1:3" x14ac:dyDescent="0.3">
      <c r="A60" s="11">
        <v>42</v>
      </c>
      <c r="B60" s="19" t="s">
        <v>204</v>
      </c>
      <c r="C60" s="21"/>
    </row>
    <row r="61" spans="1:3" x14ac:dyDescent="0.3">
      <c r="A61" s="11">
        <v>43</v>
      </c>
      <c r="B61" s="3" t="s">
        <v>127</v>
      </c>
      <c r="C61" s="6">
        <f>SUM(C56:C60)</f>
        <v>0</v>
      </c>
    </row>
    <row r="62" spans="1:3" x14ac:dyDescent="0.3">
      <c r="B62" s="3"/>
      <c r="C62" s="3"/>
    </row>
    <row r="63" spans="1:3" x14ac:dyDescent="0.3">
      <c r="B63" s="3" t="s">
        <v>64</v>
      </c>
      <c r="C63" s="3"/>
    </row>
    <row r="64" spans="1:3" x14ac:dyDescent="0.3">
      <c r="A64" s="11">
        <v>44</v>
      </c>
      <c r="B64" s="5" t="s">
        <v>247</v>
      </c>
      <c r="C64" s="21"/>
    </row>
    <row r="65" spans="1:3" x14ac:dyDescent="0.3">
      <c r="B65" s="3"/>
      <c r="C65" s="3"/>
    </row>
    <row r="66" spans="1:3" x14ac:dyDescent="0.3">
      <c r="B66" s="3" t="s">
        <v>67</v>
      </c>
      <c r="C66" s="3"/>
    </row>
    <row r="67" spans="1:3" x14ac:dyDescent="0.3">
      <c r="A67" s="11">
        <v>45</v>
      </c>
      <c r="B67" s="5" t="s">
        <v>69</v>
      </c>
      <c r="C67" s="21"/>
    </row>
    <row r="68" spans="1:3" x14ac:dyDescent="0.3">
      <c r="A68" s="11">
        <v>46</v>
      </c>
      <c r="B68" s="3" t="s">
        <v>56</v>
      </c>
      <c r="C68" s="21"/>
    </row>
    <row r="69" spans="1:3" x14ac:dyDescent="0.3">
      <c r="A69" s="11">
        <v>47</v>
      </c>
      <c r="B69" s="5" t="s">
        <v>71</v>
      </c>
      <c r="C69" s="21"/>
    </row>
    <row r="70" spans="1:3" x14ac:dyDescent="0.3">
      <c r="A70" s="11">
        <v>48</v>
      </c>
      <c r="B70" s="3" t="s">
        <v>73</v>
      </c>
      <c r="C70" s="21"/>
    </row>
    <row r="71" spans="1:3" x14ac:dyDescent="0.3">
      <c r="A71" s="11">
        <v>49</v>
      </c>
      <c r="B71" s="5" t="s">
        <v>58</v>
      </c>
      <c r="C71" s="21"/>
    </row>
    <row r="72" spans="1:3" x14ac:dyDescent="0.3">
      <c r="A72" s="11">
        <v>51</v>
      </c>
      <c r="B72" s="3" t="s">
        <v>248</v>
      </c>
      <c r="C72" s="21"/>
    </row>
    <row r="73" spans="1:3" x14ac:dyDescent="0.3">
      <c r="A73" s="11">
        <v>52</v>
      </c>
      <c r="B73" s="5" t="s">
        <v>74</v>
      </c>
      <c r="C73" s="21"/>
    </row>
    <row r="74" spans="1:3" x14ac:dyDescent="0.3">
      <c r="A74" s="11">
        <v>53</v>
      </c>
      <c r="B74" s="19" t="s">
        <v>190</v>
      </c>
      <c r="C74" s="21"/>
    </row>
    <row r="75" spans="1:3" x14ac:dyDescent="0.3">
      <c r="A75" s="11">
        <v>54</v>
      </c>
      <c r="B75" s="19" t="s">
        <v>190</v>
      </c>
      <c r="C75" s="21"/>
    </row>
    <row r="76" spans="1:3" x14ac:dyDescent="0.3">
      <c r="A76" s="11">
        <v>55</v>
      </c>
      <c r="B76" s="3" t="s">
        <v>128</v>
      </c>
      <c r="C76" s="6">
        <f>SUM(C67:C75)</f>
        <v>0</v>
      </c>
    </row>
    <row r="77" spans="1:3" x14ac:dyDescent="0.3">
      <c r="B77" s="3"/>
      <c r="C77" s="3"/>
    </row>
    <row r="78" spans="1:3" x14ac:dyDescent="0.3">
      <c r="B78" s="3" t="s">
        <v>78</v>
      </c>
      <c r="C78" s="3"/>
    </row>
    <row r="79" spans="1:3" x14ac:dyDescent="0.3">
      <c r="A79" s="11">
        <v>56</v>
      </c>
      <c r="B79" s="5" t="s">
        <v>80</v>
      </c>
      <c r="C79" s="21"/>
    </row>
    <row r="80" spans="1:3" x14ac:dyDescent="0.3">
      <c r="B80" s="3"/>
      <c r="C80" s="3"/>
    </row>
    <row r="81" spans="1:3" x14ac:dyDescent="0.3">
      <c r="B81" s="3" t="s">
        <v>108</v>
      </c>
      <c r="C81" s="3"/>
    </row>
    <row r="82" spans="1:3" x14ac:dyDescent="0.3">
      <c r="A82" s="11">
        <v>57</v>
      </c>
      <c r="B82" s="5" t="s">
        <v>81</v>
      </c>
      <c r="C82" s="21"/>
    </row>
    <row r="83" spans="1:3" x14ac:dyDescent="0.3">
      <c r="A83" s="11">
        <v>58</v>
      </c>
      <c r="B83" s="3" t="s">
        <v>83</v>
      </c>
      <c r="C83" s="21"/>
    </row>
    <row r="84" spans="1:3" x14ac:dyDescent="0.3">
      <c r="A84" s="11">
        <v>59</v>
      </c>
      <c r="B84" s="5" t="s">
        <v>85</v>
      </c>
      <c r="C84" s="21"/>
    </row>
    <row r="85" spans="1:3" x14ac:dyDescent="0.3">
      <c r="A85" s="11">
        <v>60</v>
      </c>
      <c r="B85" s="3" t="s">
        <v>105</v>
      </c>
      <c r="C85" s="21"/>
    </row>
    <row r="86" spans="1:3" x14ac:dyDescent="0.3">
      <c r="A86" s="11">
        <v>61</v>
      </c>
      <c r="B86" s="5" t="s">
        <v>89</v>
      </c>
      <c r="C86" s="21"/>
    </row>
    <row r="87" spans="1:3" x14ac:dyDescent="0.3">
      <c r="A87" s="11">
        <v>62</v>
      </c>
      <c r="B87" s="3" t="s">
        <v>107</v>
      </c>
      <c r="C87" s="21"/>
    </row>
    <row r="88" spans="1:3" x14ac:dyDescent="0.3">
      <c r="A88" s="11">
        <v>63</v>
      </c>
      <c r="B88" s="5" t="s">
        <v>92</v>
      </c>
      <c r="C88" s="21"/>
    </row>
    <row r="89" spans="1:3" x14ac:dyDescent="0.3">
      <c r="A89" s="11">
        <v>64</v>
      </c>
      <c r="B89" s="3" t="s">
        <v>94</v>
      </c>
      <c r="C89" s="21"/>
    </row>
    <row r="90" spans="1:3" x14ac:dyDescent="0.3">
      <c r="A90" s="11">
        <v>65</v>
      </c>
      <c r="B90" s="5" t="s">
        <v>95</v>
      </c>
      <c r="C90" s="21"/>
    </row>
    <row r="91" spans="1:3" x14ac:dyDescent="0.3">
      <c r="A91" s="11">
        <v>66</v>
      </c>
      <c r="B91" s="19" t="s">
        <v>191</v>
      </c>
      <c r="C91" s="21"/>
    </row>
    <row r="92" spans="1:3" x14ac:dyDescent="0.3">
      <c r="A92" s="11">
        <v>67</v>
      </c>
      <c r="B92" s="19" t="s">
        <v>191</v>
      </c>
      <c r="C92" s="21"/>
    </row>
    <row r="93" spans="1:3" x14ac:dyDescent="0.3">
      <c r="B93" s="3"/>
      <c r="C93" s="3"/>
    </row>
    <row r="94" spans="1:3" x14ac:dyDescent="0.3">
      <c r="B94" s="3" t="s">
        <v>97</v>
      </c>
      <c r="C94" s="3"/>
    </row>
    <row r="95" spans="1:3" x14ac:dyDescent="0.3">
      <c r="A95" s="11">
        <v>68</v>
      </c>
      <c r="B95" s="5" t="s">
        <v>196</v>
      </c>
      <c r="C95" s="21"/>
    </row>
    <row r="96" spans="1:3" x14ac:dyDescent="0.3">
      <c r="B96" s="3"/>
      <c r="C96" s="3"/>
    </row>
    <row r="97" spans="1:3" x14ac:dyDescent="0.3">
      <c r="A97" s="11">
        <v>69</v>
      </c>
      <c r="B97" s="3" t="s">
        <v>100</v>
      </c>
      <c r="C97" s="6">
        <f>SUM(C9,C15,C16,C21,C28,C35,C40,C53,C61,C64,C76,C79,C82:C92,C95)</f>
        <v>0</v>
      </c>
    </row>
  </sheetData>
  <pageMargins left="0.5" right="0.5" top="0.5" bottom="0.5" header="0.3" footer="0.3"/>
  <pageSetup fitToWidth="0" fitToHeight="0" orientation="portrait" verticalDpi="1200" r:id="rId1"/>
  <headerFooter>
    <oddHeader>&amp;C&amp;"-,Bold"&amp;10SCHEDULE A - DETAIL OF GROSS RECEIPTS</oddHeader>
    <oddFooter>&amp;CPage &amp;P</oddFooter>
  </headerFooter>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81"/>
  <sheetViews>
    <sheetView showGridLines="0" view="pageLayout" zoomScaleNormal="100" workbookViewId="0"/>
  </sheetViews>
  <sheetFormatPr defaultColWidth="9.109375" defaultRowHeight="13.8" x14ac:dyDescent="0.3"/>
  <cols>
    <col min="1" max="1" width="3.109375" style="2" bestFit="1" customWidth="1"/>
    <col min="2" max="2" width="67.6640625" style="2" customWidth="1"/>
    <col min="3" max="3" width="24.44140625" style="2" bestFit="1" customWidth="1"/>
    <col min="4" max="4" width="9.109375" style="24"/>
    <col min="5" max="16384" width="9.109375" style="2"/>
  </cols>
  <sheetData>
    <row r="1" spans="1:4" x14ac:dyDescent="0.3">
      <c r="B1" s="28" t="str">
        <f>"CONCESSIONER: "&amp;'Concessioner Info'!$B$5:$D$5&amp;" - "&amp;'Concessioner Info'!$B$6:$D$6</f>
        <v xml:space="preserve">CONCESSIONER:  - </v>
      </c>
      <c r="C1" s="29" t="str">
        <f>"PERIOD ENDING: "&amp;TEXT(IF('Concessioner Info'!$D$3="","MM/DD/YYYY",'Concessioner Info'!$D$3),"MM/DD/YYY")</f>
        <v>PERIOD ENDING: MM/DD/YYYY</v>
      </c>
    </row>
    <row r="3" spans="1:4" x14ac:dyDescent="0.3">
      <c r="C3" s="17" t="str">
        <f>"This Period: "&amp;IF('Concessioner Info'!$D$3="","YYYY",YEAR('Concessioner Info'!$D$3))</f>
        <v>This Period: YYYY</v>
      </c>
    </row>
    <row r="4" spans="1:4" x14ac:dyDescent="0.3">
      <c r="B4" s="2" t="s">
        <v>265</v>
      </c>
    </row>
    <row r="5" spans="1:4" s="3" customFormat="1" x14ac:dyDescent="0.3">
      <c r="A5" s="3">
        <v>1</v>
      </c>
      <c r="B5" s="5" t="s">
        <v>197</v>
      </c>
      <c r="C5" s="4">
        <f>A!C97</f>
        <v>0</v>
      </c>
      <c r="D5" s="11"/>
    </row>
    <row r="6" spans="1:4" s="3" customFormat="1" x14ac:dyDescent="0.3">
      <c r="A6" s="3">
        <v>2</v>
      </c>
      <c r="B6" s="3" t="s">
        <v>199</v>
      </c>
      <c r="C6" s="19"/>
      <c r="D6" s="11"/>
    </row>
    <row r="7" spans="1:4" s="3" customFormat="1" x14ac:dyDescent="0.3">
      <c r="A7" s="3">
        <v>3</v>
      </c>
      <c r="B7" s="5" t="s">
        <v>200</v>
      </c>
      <c r="C7" s="4">
        <f>C5-C6</f>
        <v>0</v>
      </c>
      <c r="D7" s="11"/>
    </row>
    <row r="8" spans="1:4" s="3" customFormat="1" x14ac:dyDescent="0.3">
      <c r="A8" s="3">
        <v>4</v>
      </c>
      <c r="B8" s="3" t="s">
        <v>109</v>
      </c>
      <c r="C8" s="19"/>
      <c r="D8" s="25"/>
    </row>
    <row r="9" spans="1:4" s="3" customFormat="1" x14ac:dyDescent="0.3">
      <c r="A9" s="3">
        <v>5</v>
      </c>
      <c r="B9" s="5" t="s">
        <v>201</v>
      </c>
      <c r="C9" s="4">
        <f>C7-C8</f>
        <v>0</v>
      </c>
      <c r="D9" s="11"/>
    </row>
    <row r="10" spans="1:4" s="3" customFormat="1" x14ac:dyDescent="0.3">
      <c r="B10" s="11"/>
      <c r="C10" s="11"/>
      <c r="D10" s="11"/>
    </row>
    <row r="11" spans="1:4" s="3" customFormat="1" x14ac:dyDescent="0.3">
      <c r="B11" s="11" t="s">
        <v>264</v>
      </c>
      <c r="C11" s="11"/>
      <c r="D11" s="11"/>
    </row>
    <row r="12" spans="1:4" s="3" customFormat="1" x14ac:dyDescent="0.3">
      <c r="A12" s="3">
        <v>6</v>
      </c>
      <c r="B12" s="5" t="s">
        <v>110</v>
      </c>
      <c r="C12" s="19"/>
      <c r="D12" s="11"/>
    </row>
    <row r="13" spans="1:4" s="3" customFormat="1" x14ac:dyDescent="0.3">
      <c r="A13" s="3">
        <v>7</v>
      </c>
      <c r="B13" s="3" t="s">
        <v>111</v>
      </c>
      <c r="C13" s="19"/>
      <c r="D13" s="11"/>
    </row>
    <row r="14" spans="1:4" s="3" customFormat="1" x14ac:dyDescent="0.3">
      <c r="A14" s="3">
        <v>8</v>
      </c>
      <c r="B14" s="5" t="s">
        <v>112</v>
      </c>
      <c r="C14" s="19"/>
      <c r="D14" s="11"/>
    </row>
    <row r="15" spans="1:4" s="3" customFormat="1" x14ac:dyDescent="0.3">
      <c r="A15" s="3">
        <v>9</v>
      </c>
      <c r="B15" s="3" t="s">
        <v>113</v>
      </c>
      <c r="C15" s="19"/>
      <c r="D15" s="11"/>
    </row>
    <row r="16" spans="1:4" s="3" customFormat="1" x14ac:dyDescent="0.3">
      <c r="A16" s="3">
        <v>10</v>
      </c>
      <c r="B16" s="5" t="s">
        <v>114</v>
      </c>
      <c r="C16" s="19"/>
      <c r="D16" s="11"/>
    </row>
    <row r="17" spans="1:8" s="3" customFormat="1" x14ac:dyDescent="0.3">
      <c r="A17" s="3">
        <v>11</v>
      </c>
      <c r="B17" s="3" t="s">
        <v>115</v>
      </c>
      <c r="C17" s="19"/>
      <c r="D17" s="11"/>
    </row>
    <row r="18" spans="1:8" s="3" customFormat="1" x14ac:dyDescent="0.3">
      <c r="A18" s="3">
        <v>12</v>
      </c>
      <c r="B18" s="5" t="s">
        <v>116</v>
      </c>
      <c r="C18" s="19"/>
      <c r="D18" s="11"/>
    </row>
    <row r="19" spans="1:8" s="3" customFormat="1" x14ac:dyDescent="0.3">
      <c r="A19" s="3">
        <v>13</v>
      </c>
      <c r="B19" s="3" t="s">
        <v>274</v>
      </c>
      <c r="C19" s="19"/>
      <c r="D19" s="11"/>
    </row>
    <row r="20" spans="1:8" s="3" customFormat="1" x14ac:dyDescent="0.3">
      <c r="A20" s="3">
        <v>14</v>
      </c>
      <c r="B20" s="5" t="s">
        <v>117</v>
      </c>
      <c r="C20" s="19"/>
      <c r="D20" s="11"/>
    </row>
    <row r="21" spans="1:8" s="3" customFormat="1" x14ac:dyDescent="0.3">
      <c r="A21" s="3">
        <v>15</v>
      </c>
      <c r="B21" s="3" t="s">
        <v>118</v>
      </c>
      <c r="C21" s="19"/>
      <c r="D21" s="11"/>
    </row>
    <row r="22" spans="1:8" s="3" customFormat="1" x14ac:dyDescent="0.3">
      <c r="A22" s="3">
        <v>16</v>
      </c>
      <c r="B22" s="5" t="s">
        <v>119</v>
      </c>
      <c r="C22" s="19"/>
    </row>
    <row r="23" spans="1:8" s="3" customFormat="1" x14ac:dyDescent="0.3">
      <c r="A23" s="3">
        <v>17</v>
      </c>
      <c r="B23" s="3" t="s">
        <v>120</v>
      </c>
      <c r="C23" s="19"/>
      <c r="D23" s="11"/>
    </row>
    <row r="24" spans="1:8" s="3" customFormat="1" x14ac:dyDescent="0.3">
      <c r="A24" s="3">
        <v>18</v>
      </c>
      <c r="B24" s="19" t="s">
        <v>192</v>
      </c>
      <c r="C24" s="19"/>
      <c r="D24" s="11"/>
    </row>
    <row r="25" spans="1:8" s="3" customFormat="1" x14ac:dyDescent="0.3">
      <c r="A25" s="3">
        <v>19</v>
      </c>
      <c r="B25" s="19" t="s">
        <v>192</v>
      </c>
      <c r="C25" s="19"/>
      <c r="D25" s="11"/>
    </row>
    <row r="26" spans="1:8" s="3" customFormat="1" x14ac:dyDescent="0.3">
      <c r="A26" s="3">
        <v>20</v>
      </c>
      <c r="B26" s="19" t="s">
        <v>192</v>
      </c>
      <c r="C26" s="19"/>
      <c r="D26" s="11"/>
      <c r="H26" s="11"/>
    </row>
    <row r="27" spans="1:8" s="3" customFormat="1" x14ac:dyDescent="0.3">
      <c r="A27" s="3">
        <v>21</v>
      </c>
      <c r="B27" s="3" t="s">
        <v>273</v>
      </c>
      <c r="C27" s="4">
        <f>SUM(C12:C26)</f>
        <v>0</v>
      </c>
      <c r="D27" s="11"/>
    </row>
    <row r="28" spans="1:8" s="3" customFormat="1" x14ac:dyDescent="0.3">
      <c r="A28" s="3">
        <v>22</v>
      </c>
      <c r="B28" s="5" t="s">
        <v>198</v>
      </c>
      <c r="C28" s="4">
        <f>C9-C27</f>
        <v>0</v>
      </c>
      <c r="D28" s="11"/>
    </row>
    <row r="29" spans="1:8" s="3" customFormat="1" x14ac:dyDescent="0.3">
      <c r="D29" s="11"/>
      <c r="E29" s="11"/>
    </row>
    <row r="30" spans="1:8" s="3" customFormat="1" x14ac:dyDescent="0.3">
      <c r="B30" s="3" t="s">
        <v>0</v>
      </c>
    </row>
    <row r="31" spans="1:8" s="3" customFormat="1" x14ac:dyDescent="0.3">
      <c r="A31" s="3">
        <v>23</v>
      </c>
      <c r="B31" s="5" t="s">
        <v>267</v>
      </c>
      <c r="C31" s="19"/>
      <c r="D31" s="11"/>
    </row>
    <row r="32" spans="1:8" s="3" customFormat="1" x14ac:dyDescent="0.3">
      <c r="A32" s="3">
        <v>24</v>
      </c>
      <c r="B32" s="3" t="s">
        <v>275</v>
      </c>
      <c r="C32" s="19"/>
      <c r="D32" s="11"/>
    </row>
    <row r="33" spans="1:4" s="3" customFormat="1" x14ac:dyDescent="0.3">
      <c r="A33" s="3">
        <v>25</v>
      </c>
      <c r="B33" s="5" t="s">
        <v>279</v>
      </c>
      <c r="C33" s="19"/>
      <c r="D33" s="11"/>
    </row>
    <row r="34" spans="1:4" s="3" customFormat="1" x14ac:dyDescent="0.3">
      <c r="A34" s="3">
        <v>26</v>
      </c>
      <c r="B34" s="3" t="s">
        <v>129</v>
      </c>
      <c r="C34" s="19"/>
      <c r="D34" s="11"/>
    </row>
    <row r="35" spans="1:4" s="3" customFormat="1" x14ac:dyDescent="0.3">
      <c r="A35" s="3">
        <v>27</v>
      </c>
      <c r="B35" s="5" t="s">
        <v>130</v>
      </c>
      <c r="C35" s="19"/>
      <c r="D35" s="11"/>
    </row>
    <row r="36" spans="1:4" s="3" customFormat="1" x14ac:dyDescent="0.3">
      <c r="A36" s="3">
        <v>28</v>
      </c>
      <c r="B36" s="3" t="s">
        <v>131</v>
      </c>
      <c r="C36" s="19"/>
      <c r="D36" s="11"/>
    </row>
    <row r="37" spans="1:4" s="3" customFormat="1" x14ac:dyDescent="0.3">
      <c r="A37" s="3">
        <v>29</v>
      </c>
      <c r="B37" s="5" t="s">
        <v>132</v>
      </c>
      <c r="C37" s="19"/>
      <c r="D37" s="11"/>
    </row>
    <row r="38" spans="1:4" s="3" customFormat="1" x14ac:dyDescent="0.3">
      <c r="A38" s="3">
        <v>30</v>
      </c>
      <c r="B38" s="3" t="s">
        <v>133</v>
      </c>
      <c r="C38" s="19"/>
      <c r="D38" s="11"/>
    </row>
    <row r="39" spans="1:4" s="3" customFormat="1" x14ac:dyDescent="0.3">
      <c r="A39" s="3">
        <v>31</v>
      </c>
      <c r="B39" s="5" t="s">
        <v>134</v>
      </c>
      <c r="C39" s="19"/>
      <c r="D39" s="11"/>
    </row>
    <row r="40" spans="1:4" s="3" customFormat="1" x14ac:dyDescent="0.3">
      <c r="A40" s="3">
        <v>32</v>
      </c>
      <c r="B40" s="3" t="s">
        <v>135</v>
      </c>
      <c r="C40" s="19"/>
      <c r="D40" s="11"/>
    </row>
    <row r="41" spans="1:4" s="3" customFormat="1" x14ac:dyDescent="0.3">
      <c r="A41" s="3">
        <v>33</v>
      </c>
      <c r="B41" s="5" t="s">
        <v>136</v>
      </c>
      <c r="C41" s="19"/>
      <c r="D41" s="11"/>
    </row>
    <row r="42" spans="1:4" s="3" customFormat="1" x14ac:dyDescent="0.3">
      <c r="A42" s="3">
        <v>34</v>
      </c>
      <c r="B42" s="19" t="s">
        <v>193</v>
      </c>
      <c r="C42" s="19"/>
      <c r="D42" s="11"/>
    </row>
    <row r="43" spans="1:4" s="3" customFormat="1" x14ac:dyDescent="0.3">
      <c r="A43" s="3">
        <v>35</v>
      </c>
      <c r="B43" s="19" t="s">
        <v>193</v>
      </c>
      <c r="C43" s="19"/>
      <c r="D43" s="11"/>
    </row>
    <row r="44" spans="1:4" s="3" customFormat="1" x14ac:dyDescent="0.3">
      <c r="A44" s="3">
        <v>36</v>
      </c>
      <c r="B44" s="2" t="s">
        <v>272</v>
      </c>
      <c r="C44" s="4">
        <f>SUM(C31:C43)</f>
        <v>0</v>
      </c>
    </row>
    <row r="45" spans="1:4" s="3" customFormat="1" x14ac:dyDescent="0.3">
      <c r="B45" s="2"/>
      <c r="C45" s="2"/>
      <c r="D45" s="2"/>
    </row>
    <row r="46" spans="1:4" s="3" customFormat="1" x14ac:dyDescent="0.3">
      <c r="B46" s="2" t="s">
        <v>268</v>
      </c>
      <c r="C46" s="2"/>
      <c r="D46" s="2"/>
    </row>
    <row r="47" spans="1:4" s="3" customFormat="1" x14ac:dyDescent="0.3">
      <c r="A47" s="3">
        <v>37</v>
      </c>
      <c r="B47" s="5" t="s">
        <v>284</v>
      </c>
      <c r="C47" s="19"/>
      <c r="D47" s="2"/>
    </row>
    <row r="48" spans="1:4" s="3" customFormat="1" x14ac:dyDescent="0.3">
      <c r="A48" s="3">
        <v>38</v>
      </c>
      <c r="B48" s="3" t="s">
        <v>283</v>
      </c>
      <c r="C48" s="4">
        <f>C5-C47</f>
        <v>0</v>
      </c>
      <c r="D48" s="2"/>
    </row>
    <row r="49" spans="1:4" s="3" customFormat="1" x14ac:dyDescent="0.3">
      <c r="A49" s="3">
        <v>39</v>
      </c>
      <c r="B49" s="5" t="s">
        <v>269</v>
      </c>
      <c r="C49" s="19"/>
      <c r="D49" s="2"/>
    </row>
    <row r="50" spans="1:4" s="3" customFormat="1" x14ac:dyDescent="0.3">
      <c r="A50" s="3">
        <v>40</v>
      </c>
      <c r="B50" s="3" t="s">
        <v>194</v>
      </c>
      <c r="C50" s="19"/>
      <c r="D50" s="2"/>
    </row>
    <row r="51" spans="1:4" s="3" customFormat="1" x14ac:dyDescent="0.3">
      <c r="A51" s="3">
        <v>41</v>
      </c>
      <c r="B51" s="19" t="s">
        <v>270</v>
      </c>
      <c r="C51" s="19"/>
      <c r="D51" s="2"/>
    </row>
    <row r="52" spans="1:4" s="3" customFormat="1" x14ac:dyDescent="0.3">
      <c r="A52" s="3">
        <v>42</v>
      </c>
      <c r="B52" s="3" t="s">
        <v>271</v>
      </c>
      <c r="C52" s="4">
        <f>SUM(C49:C51)</f>
        <v>0</v>
      </c>
    </row>
    <row r="53" spans="1:4" s="3" customFormat="1" x14ac:dyDescent="0.3">
      <c r="C53" s="2"/>
    </row>
    <row r="54" spans="1:4" s="3" customFormat="1" x14ac:dyDescent="0.3">
      <c r="A54" s="3">
        <v>43</v>
      </c>
      <c r="B54" s="3" t="s">
        <v>1</v>
      </c>
      <c r="C54" s="4">
        <f>SUM(C44:C53)</f>
        <v>0</v>
      </c>
      <c r="D54" s="11"/>
    </row>
    <row r="55" spans="1:4" s="3" customFormat="1" x14ac:dyDescent="0.3">
      <c r="A55" s="3">
        <v>44</v>
      </c>
      <c r="B55" s="5" t="s">
        <v>2</v>
      </c>
      <c r="C55" s="4">
        <f>C28-C54</f>
        <v>0</v>
      </c>
      <c r="D55" s="11"/>
    </row>
    <row r="56" spans="1:4" s="3" customFormat="1" x14ac:dyDescent="0.3">
      <c r="D56" s="11"/>
    </row>
    <row r="57" spans="1:4" s="3" customFormat="1" x14ac:dyDescent="0.3">
      <c r="D57" s="11"/>
    </row>
    <row r="58" spans="1:4" s="3" customFormat="1" x14ac:dyDescent="0.3">
      <c r="B58" s="3" t="s">
        <v>3</v>
      </c>
      <c r="D58" s="11"/>
    </row>
    <row r="59" spans="1:4" s="3" customFormat="1" x14ac:dyDescent="0.3">
      <c r="A59" s="3">
        <v>45</v>
      </c>
      <c r="B59" s="5" t="s">
        <v>4</v>
      </c>
      <c r="C59" s="19"/>
      <c r="D59" s="11"/>
    </row>
    <row r="60" spans="1:4" s="3" customFormat="1" x14ac:dyDescent="0.3">
      <c r="A60" s="3">
        <v>46</v>
      </c>
      <c r="B60" s="3" t="s">
        <v>5</v>
      </c>
      <c r="C60" s="19"/>
      <c r="D60" s="11"/>
    </row>
    <row r="61" spans="1:4" s="3" customFormat="1" x14ac:dyDescent="0.3">
      <c r="A61" s="3">
        <v>47</v>
      </c>
      <c r="B61" s="5" t="s">
        <v>6</v>
      </c>
      <c r="C61" s="19"/>
      <c r="D61" s="11"/>
    </row>
    <row r="62" spans="1:4" s="3" customFormat="1" x14ac:dyDescent="0.3">
      <c r="A62" s="3">
        <v>48</v>
      </c>
      <c r="B62" s="3" t="s">
        <v>7</v>
      </c>
      <c r="C62" s="19"/>
      <c r="D62" s="11"/>
    </row>
    <row r="63" spans="1:4" s="3" customFormat="1" x14ac:dyDescent="0.3">
      <c r="A63" s="3">
        <v>49</v>
      </c>
      <c r="B63" s="5" t="s">
        <v>266</v>
      </c>
      <c r="C63" s="19"/>
      <c r="D63" s="11"/>
    </row>
    <row r="64" spans="1:4" s="3" customFormat="1" x14ac:dyDescent="0.3">
      <c r="A64" s="3">
        <v>50</v>
      </c>
      <c r="B64" s="3" t="s">
        <v>8</v>
      </c>
      <c r="C64" s="19"/>
      <c r="D64" s="11"/>
    </row>
    <row r="65" spans="1:4" s="3" customFormat="1" x14ac:dyDescent="0.3">
      <c r="A65" s="3">
        <v>51</v>
      </c>
      <c r="B65" s="19" t="s">
        <v>183</v>
      </c>
      <c r="C65" s="19"/>
      <c r="D65" s="11"/>
    </row>
    <row r="66" spans="1:4" s="3" customFormat="1" x14ac:dyDescent="0.3">
      <c r="A66" s="3">
        <v>52</v>
      </c>
      <c r="B66" s="3" t="s">
        <v>9</v>
      </c>
      <c r="C66" s="4">
        <f>SUM(C59:C65)</f>
        <v>0</v>
      </c>
      <c r="D66" s="11"/>
    </row>
    <row r="67" spans="1:4" s="3" customFormat="1" x14ac:dyDescent="0.3">
      <c r="A67" s="3">
        <v>53</v>
      </c>
      <c r="B67" s="5" t="s">
        <v>10</v>
      </c>
      <c r="C67" s="4">
        <f>C55-C66</f>
        <v>0</v>
      </c>
      <c r="D67" s="11"/>
    </row>
    <row r="68" spans="1:4" s="3" customFormat="1" x14ac:dyDescent="0.3">
      <c r="D68" s="11"/>
    </row>
    <row r="69" spans="1:4" s="3" customFormat="1" x14ac:dyDescent="0.3">
      <c r="B69" s="3" t="s">
        <v>11</v>
      </c>
      <c r="D69" s="11"/>
    </row>
    <row r="70" spans="1:4" s="3" customFormat="1" x14ac:dyDescent="0.3">
      <c r="A70" s="3">
        <v>54</v>
      </c>
      <c r="B70" s="5" t="s">
        <v>280</v>
      </c>
      <c r="C70" s="19"/>
      <c r="D70" s="11"/>
    </row>
    <row r="71" spans="1:4" s="3" customFormat="1" x14ac:dyDescent="0.3">
      <c r="A71" s="3">
        <v>55</v>
      </c>
      <c r="B71" s="3" t="s">
        <v>12</v>
      </c>
      <c r="C71" s="19"/>
      <c r="D71" s="11"/>
    </row>
    <row r="72" spans="1:4" s="3" customFormat="1" x14ac:dyDescent="0.3">
      <c r="A72" s="3">
        <v>56</v>
      </c>
      <c r="B72" s="19" t="s">
        <v>184</v>
      </c>
      <c r="C72" s="19"/>
      <c r="D72" s="11"/>
    </row>
    <row r="73" spans="1:4" s="3" customFormat="1" x14ac:dyDescent="0.3">
      <c r="A73" s="3">
        <v>57</v>
      </c>
      <c r="B73" s="3" t="s">
        <v>13</v>
      </c>
      <c r="C73" s="4">
        <f>SUM(C70:C72)</f>
        <v>0</v>
      </c>
      <c r="D73" s="11"/>
    </row>
    <row r="74" spans="1:4" s="3" customFormat="1" x14ac:dyDescent="0.3">
      <c r="A74" s="3">
        <v>58</v>
      </c>
      <c r="B74" s="5" t="s">
        <v>14</v>
      </c>
      <c r="C74" s="4">
        <f>C67-C73</f>
        <v>0</v>
      </c>
      <c r="D74" s="11"/>
    </row>
    <row r="75" spans="1:4" s="3" customFormat="1" x14ac:dyDescent="0.3">
      <c r="D75" s="11"/>
    </row>
    <row r="76" spans="1:4" s="3" customFormat="1" x14ac:dyDescent="0.3">
      <c r="B76" s="3" t="s">
        <v>15</v>
      </c>
      <c r="D76" s="11"/>
    </row>
    <row r="77" spans="1:4" s="3" customFormat="1" x14ac:dyDescent="0.3">
      <c r="A77" s="3">
        <v>59</v>
      </c>
      <c r="B77" s="5" t="s">
        <v>16</v>
      </c>
      <c r="C77" s="19"/>
      <c r="D77" s="11"/>
    </row>
    <row r="78" spans="1:4" s="3" customFormat="1" x14ac:dyDescent="0.3">
      <c r="A78" s="3">
        <v>60</v>
      </c>
      <c r="B78" s="3" t="s">
        <v>17</v>
      </c>
      <c r="C78" s="19"/>
      <c r="D78" s="11"/>
    </row>
    <row r="79" spans="1:4" s="3" customFormat="1" x14ac:dyDescent="0.3">
      <c r="A79" s="3">
        <v>61</v>
      </c>
      <c r="B79" s="5" t="s">
        <v>18</v>
      </c>
      <c r="C79" s="6">
        <f>SUM(C77:C78)</f>
        <v>0</v>
      </c>
      <c r="D79" s="11"/>
    </row>
    <row r="80" spans="1:4" s="3" customFormat="1" x14ac:dyDescent="0.3">
      <c r="A80" s="3">
        <v>62</v>
      </c>
      <c r="B80" s="3" t="s">
        <v>19</v>
      </c>
      <c r="C80" s="6">
        <f>C74-C79</f>
        <v>0</v>
      </c>
      <c r="D80" s="11"/>
    </row>
    <row r="81" spans="4:4" s="3" customFormat="1" x14ac:dyDescent="0.3">
      <c r="D81" s="11"/>
    </row>
  </sheetData>
  <pageMargins left="0.5" right="0.5" top="0.5" bottom="0.5" header="0.3" footer="0.3"/>
  <pageSetup fitToWidth="0" fitToHeight="0" orientation="portrait" r:id="rId1"/>
  <headerFooter>
    <oddHeader>&amp;C&amp;"-,Bold"&amp;10SCHEDULE B - INCOME STATEMENT</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6"/>
  <sheetViews>
    <sheetView showGridLines="0" view="pageLayout" zoomScaleNormal="100" workbookViewId="0"/>
  </sheetViews>
  <sheetFormatPr defaultColWidth="9.109375" defaultRowHeight="13.8" x14ac:dyDescent="0.3"/>
  <cols>
    <col min="1" max="1" width="2.88671875" style="10" bestFit="1" customWidth="1"/>
    <col min="2" max="2" width="68" style="2" customWidth="1"/>
    <col min="3" max="3" width="24.44140625" style="2" bestFit="1" customWidth="1"/>
    <col min="4" max="16384" width="9.109375" style="2"/>
  </cols>
  <sheetData>
    <row r="1" spans="1:3" x14ac:dyDescent="0.3">
      <c r="B1" s="28" t="str">
        <f>"CONCESSIONER: "&amp;'Concessioner Info'!$B$5:$D$5&amp;" - "&amp;'Concessioner Info'!$B$6:$D$6</f>
        <v xml:space="preserve">CONCESSIONER:  - </v>
      </c>
      <c r="C1" s="29" t="str">
        <f>"PERIOD ENDING: "&amp;TEXT(IF('Concessioner Info'!$D$3="","MM/DD/YYYY",'Concessioner Info'!$D$3),"MM/DD/YYY")</f>
        <v>PERIOD ENDING: MM/DD/YYYY</v>
      </c>
    </row>
    <row r="3" spans="1:3" x14ac:dyDescent="0.3">
      <c r="B3" s="2" t="s">
        <v>21</v>
      </c>
      <c r="C3" s="17" t="str">
        <f>"This Period: "&amp;IF('Concessioner Info'!$D$3="","YYYY",YEAR('Concessioner Info'!$D$3))</f>
        <v>This Period: YYYY</v>
      </c>
    </row>
    <row r="4" spans="1:3" x14ac:dyDescent="0.3">
      <c r="B4" s="2" t="s">
        <v>22</v>
      </c>
    </row>
    <row r="5" spans="1:3" x14ac:dyDescent="0.3">
      <c r="A5" s="10">
        <v>1</v>
      </c>
      <c r="B5" s="9" t="s">
        <v>23</v>
      </c>
      <c r="C5" s="20"/>
    </row>
    <row r="6" spans="1:3" x14ac:dyDescent="0.3">
      <c r="A6" s="10">
        <v>2</v>
      </c>
      <c r="B6" s="2" t="s">
        <v>24</v>
      </c>
      <c r="C6" s="20"/>
    </row>
    <row r="7" spans="1:3" x14ac:dyDescent="0.3">
      <c r="A7" s="10">
        <v>3</v>
      </c>
      <c r="B7" s="9" t="s">
        <v>25</v>
      </c>
      <c r="C7" s="20"/>
    </row>
    <row r="8" spans="1:3" x14ac:dyDescent="0.3">
      <c r="A8" s="10">
        <v>4</v>
      </c>
      <c r="B8" s="2" t="s">
        <v>262</v>
      </c>
      <c r="C8" s="20"/>
    </row>
    <row r="9" spans="1:3" x14ac:dyDescent="0.3">
      <c r="A9" s="10">
        <v>5</v>
      </c>
      <c r="B9" s="9" t="s">
        <v>26</v>
      </c>
      <c r="C9" s="20"/>
    </row>
    <row r="10" spans="1:3" x14ac:dyDescent="0.3">
      <c r="A10" s="10">
        <v>6</v>
      </c>
      <c r="B10" s="20" t="s">
        <v>195</v>
      </c>
      <c r="C10" s="20"/>
    </row>
    <row r="11" spans="1:3" x14ac:dyDescent="0.3">
      <c r="A11" s="2">
        <v>7</v>
      </c>
      <c r="B11" s="9" t="s">
        <v>27</v>
      </c>
      <c r="C11" s="8">
        <f>SUM(C5:C10)</f>
        <v>0</v>
      </c>
    </row>
    <row r="12" spans="1:3" x14ac:dyDescent="0.3">
      <c r="A12" s="2"/>
      <c r="B12" s="2" t="s">
        <v>28</v>
      </c>
    </row>
    <row r="13" spans="1:3" x14ac:dyDescent="0.3">
      <c r="A13" s="2">
        <v>8</v>
      </c>
      <c r="B13" s="9" t="s">
        <v>259</v>
      </c>
      <c r="C13" s="20"/>
    </row>
    <row r="14" spans="1:3" x14ac:dyDescent="0.3">
      <c r="A14" s="2">
        <v>9</v>
      </c>
      <c r="B14" s="2" t="s">
        <v>260</v>
      </c>
      <c r="C14" s="20"/>
    </row>
    <row r="15" spans="1:3" x14ac:dyDescent="0.3">
      <c r="A15" s="2">
        <v>10</v>
      </c>
      <c r="B15" s="9" t="s">
        <v>261</v>
      </c>
      <c r="C15" s="8">
        <f>C13-C14</f>
        <v>0</v>
      </c>
    </row>
    <row r="16" spans="1:3" x14ac:dyDescent="0.3">
      <c r="A16" s="2">
        <v>11</v>
      </c>
      <c r="B16" s="2" t="s">
        <v>29</v>
      </c>
      <c r="C16" s="8">
        <f>SUM(C15:C15)</f>
        <v>0</v>
      </c>
    </row>
    <row r="17" spans="1:3" x14ac:dyDescent="0.3">
      <c r="A17" s="2">
        <v>12</v>
      </c>
      <c r="B17" s="9" t="s">
        <v>238</v>
      </c>
      <c r="C17" s="20"/>
    </row>
    <row r="18" spans="1:3" x14ac:dyDescent="0.3">
      <c r="A18" s="2">
        <v>13</v>
      </c>
      <c r="B18" s="20" t="s">
        <v>185</v>
      </c>
      <c r="C18" s="20"/>
    </row>
    <row r="19" spans="1:3" x14ac:dyDescent="0.3">
      <c r="A19" s="2">
        <v>14</v>
      </c>
      <c r="B19" s="9" t="s">
        <v>30</v>
      </c>
      <c r="C19" s="8">
        <f>SUM(C17:C18)</f>
        <v>0</v>
      </c>
    </row>
    <row r="20" spans="1:3" x14ac:dyDescent="0.3">
      <c r="A20" s="2">
        <v>15</v>
      </c>
      <c r="B20" s="2" t="s">
        <v>31</v>
      </c>
      <c r="C20" s="8">
        <f>SUM(C11,C16,C19)</f>
        <v>0</v>
      </c>
    </row>
    <row r="21" spans="1:3" x14ac:dyDescent="0.3">
      <c r="A21" s="2"/>
    </row>
    <row r="22" spans="1:3" x14ac:dyDescent="0.3">
      <c r="A22" s="2"/>
      <c r="B22" s="2" t="s">
        <v>32</v>
      </c>
    </row>
    <row r="23" spans="1:3" x14ac:dyDescent="0.3">
      <c r="A23" s="2"/>
      <c r="B23" s="2" t="s">
        <v>33</v>
      </c>
    </row>
    <row r="24" spans="1:3" x14ac:dyDescent="0.3">
      <c r="A24" s="2">
        <v>16</v>
      </c>
      <c r="B24" s="2" t="s">
        <v>263</v>
      </c>
      <c r="C24" s="20"/>
    </row>
    <row r="25" spans="1:3" x14ac:dyDescent="0.3">
      <c r="A25" s="2">
        <v>17</v>
      </c>
      <c r="B25" s="9" t="s">
        <v>34</v>
      </c>
      <c r="C25" s="20"/>
    </row>
    <row r="26" spans="1:3" x14ac:dyDescent="0.3">
      <c r="A26" s="2">
        <v>18</v>
      </c>
      <c r="B26" s="2" t="s">
        <v>35</v>
      </c>
      <c r="C26" s="20"/>
    </row>
    <row r="27" spans="1:3" x14ac:dyDescent="0.3">
      <c r="A27" s="2">
        <v>19</v>
      </c>
      <c r="B27" s="9" t="s">
        <v>36</v>
      </c>
      <c r="C27" s="20"/>
    </row>
    <row r="28" spans="1:3" x14ac:dyDescent="0.3">
      <c r="A28" s="2">
        <v>20</v>
      </c>
      <c r="B28" s="2" t="s">
        <v>37</v>
      </c>
      <c r="C28" s="20"/>
    </row>
    <row r="29" spans="1:3" x14ac:dyDescent="0.3">
      <c r="A29" s="2">
        <v>21</v>
      </c>
      <c r="B29" s="9" t="s">
        <v>38</v>
      </c>
      <c r="C29" s="20"/>
    </row>
    <row r="30" spans="1:3" x14ac:dyDescent="0.3">
      <c r="A30" s="2">
        <v>22</v>
      </c>
      <c r="B30" s="20" t="s">
        <v>188</v>
      </c>
      <c r="C30" s="20"/>
    </row>
    <row r="31" spans="1:3" x14ac:dyDescent="0.3">
      <c r="A31" s="2">
        <v>23</v>
      </c>
      <c r="B31" s="2" t="s">
        <v>39</v>
      </c>
      <c r="C31" s="8">
        <f>SUM(C24:C30)</f>
        <v>0</v>
      </c>
    </row>
    <row r="32" spans="1:3" x14ac:dyDescent="0.3">
      <c r="A32" s="2"/>
      <c r="B32" s="2" t="s">
        <v>40</v>
      </c>
    </row>
    <row r="33" spans="1:3" x14ac:dyDescent="0.3">
      <c r="A33" s="2">
        <v>24</v>
      </c>
      <c r="B33" s="9" t="s">
        <v>41</v>
      </c>
      <c r="C33" s="20"/>
    </row>
    <row r="34" spans="1:3" x14ac:dyDescent="0.3">
      <c r="A34" s="2">
        <v>25</v>
      </c>
      <c r="B34" s="20" t="s">
        <v>187</v>
      </c>
      <c r="C34" s="20"/>
    </row>
    <row r="35" spans="1:3" x14ac:dyDescent="0.3">
      <c r="A35" s="2">
        <v>26</v>
      </c>
      <c r="B35" s="9" t="s">
        <v>42</v>
      </c>
      <c r="C35" s="8">
        <f>SUM(C33:C34)</f>
        <v>0</v>
      </c>
    </row>
    <row r="36" spans="1:3" x14ac:dyDescent="0.3">
      <c r="A36" s="2">
        <v>27</v>
      </c>
      <c r="B36" s="2" t="s">
        <v>43</v>
      </c>
      <c r="C36" s="8">
        <f>SUM(C31,C35)</f>
        <v>0</v>
      </c>
    </row>
    <row r="37" spans="1:3" x14ac:dyDescent="0.3">
      <c r="A37" s="2"/>
    </row>
    <row r="38" spans="1:3" x14ac:dyDescent="0.3">
      <c r="A38" s="2"/>
      <c r="B38" s="2" t="s">
        <v>44</v>
      </c>
    </row>
    <row r="39" spans="1:3" x14ac:dyDescent="0.3">
      <c r="A39" s="2">
        <v>28</v>
      </c>
      <c r="B39" s="9" t="s">
        <v>45</v>
      </c>
      <c r="C39" s="20"/>
    </row>
    <row r="40" spans="1:3" x14ac:dyDescent="0.3">
      <c r="A40" s="2">
        <v>29</v>
      </c>
      <c r="B40" s="2" t="s">
        <v>46</v>
      </c>
      <c r="C40" s="20"/>
    </row>
    <row r="41" spans="1:3" x14ac:dyDescent="0.3">
      <c r="A41" s="2">
        <v>30</v>
      </c>
      <c r="B41" s="20" t="s">
        <v>186</v>
      </c>
      <c r="C41" s="20"/>
    </row>
    <row r="42" spans="1:3" x14ac:dyDescent="0.3">
      <c r="A42" s="2">
        <v>31</v>
      </c>
      <c r="B42" s="2" t="s">
        <v>47</v>
      </c>
      <c r="C42" s="20"/>
    </row>
    <row r="43" spans="1:3" x14ac:dyDescent="0.3">
      <c r="A43" s="2">
        <v>32</v>
      </c>
      <c r="B43" s="9" t="s">
        <v>48</v>
      </c>
      <c r="C43" s="20"/>
    </row>
    <row r="44" spans="1:3" x14ac:dyDescent="0.3">
      <c r="A44" s="2">
        <v>33</v>
      </c>
      <c r="B44" s="2" t="s">
        <v>281</v>
      </c>
      <c r="C44" s="20"/>
    </row>
    <row r="45" spans="1:3" x14ac:dyDescent="0.3">
      <c r="A45" s="2">
        <v>34</v>
      </c>
      <c r="B45" s="2" t="s">
        <v>49</v>
      </c>
      <c r="C45" s="8">
        <f>SUM(C39:C42,-C43,C44:C44)</f>
        <v>0</v>
      </c>
    </row>
    <row r="46" spans="1:3" x14ac:dyDescent="0.3">
      <c r="A46" s="2">
        <v>35</v>
      </c>
      <c r="B46" s="9" t="s">
        <v>50</v>
      </c>
      <c r="C46" s="8">
        <f>SUM(C36,C45)</f>
        <v>0</v>
      </c>
    </row>
  </sheetData>
  <pageMargins left="0.5" right="0.5" top="0.5" bottom="0.5" header="0.3" footer="0.3"/>
  <pageSetup fitToHeight="0" orientation="portrait" verticalDpi="1200" r:id="rId1"/>
  <headerFooter>
    <oddHeader>&amp;C&amp;"-,Bold"&amp;10SCHEDULE C - BALANCE SHEET (For Concessioners with Gross Receipts Between $250,000 and $500,000)</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row r="48" spans="1:5" x14ac:dyDescent="0.3">
      <c r="B48" s="2" t="s">
        <v>177</v>
      </c>
      <c r="C48" s="12" t="s">
        <v>159</v>
      </c>
    </row>
    <row r="49" spans="1:5" x14ac:dyDescent="0.3">
      <c r="A49" s="2">
        <v>31</v>
      </c>
      <c r="B49" s="9" t="s">
        <v>174</v>
      </c>
      <c r="C49" s="20"/>
    </row>
    <row r="50" spans="1:5" x14ac:dyDescent="0.3">
      <c r="A50" s="2">
        <v>32</v>
      </c>
      <c r="B50" s="2" t="s">
        <v>178</v>
      </c>
      <c r="C50" s="20"/>
    </row>
    <row r="51" spans="1:5" ht="27.6" x14ac:dyDescent="0.3">
      <c r="A51" s="11">
        <v>33</v>
      </c>
      <c r="B51" s="5" t="s">
        <v>282</v>
      </c>
      <c r="C51" s="21"/>
    </row>
    <row r="53" spans="1:5" x14ac:dyDescent="0.3">
      <c r="B53" s="2" t="s">
        <v>176</v>
      </c>
      <c r="C53" s="12" t="s">
        <v>167</v>
      </c>
      <c r="D53" s="12" t="s">
        <v>166</v>
      </c>
      <c r="E53" s="12" t="s">
        <v>168</v>
      </c>
    </row>
    <row r="54" spans="1:5" x14ac:dyDescent="0.3">
      <c r="A54" s="2">
        <v>34</v>
      </c>
      <c r="B54" s="9" t="s">
        <v>175</v>
      </c>
      <c r="C54" s="20"/>
      <c r="D54" s="20"/>
      <c r="E54" s="30" t="str">
        <f>IFERROR(D54/C54,"0%")</f>
        <v>0%</v>
      </c>
    </row>
    <row r="55" spans="1:5" x14ac:dyDescent="0.3">
      <c r="C55" s="12" t="s">
        <v>52</v>
      </c>
      <c r="D55" s="12" t="s">
        <v>179</v>
      </c>
      <c r="E55" s="12"/>
    </row>
    <row r="56" spans="1:5" x14ac:dyDescent="0.3">
      <c r="A56" s="2">
        <v>35</v>
      </c>
      <c r="B56" s="9" t="s">
        <v>180</v>
      </c>
      <c r="C56" s="20"/>
      <c r="D56" s="33">
        <f>IFERROR(C56/D54,0)</f>
        <v>0</v>
      </c>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view="pageLayout" zoomScaleNormal="100" workbookViewId="0"/>
  </sheetViews>
  <sheetFormatPr defaultColWidth="9.109375" defaultRowHeight="13.8" x14ac:dyDescent="0.3"/>
  <cols>
    <col min="1" max="1" width="2.88671875" style="2" bestFit="1" customWidth="1"/>
    <col min="2" max="2" width="37.5546875" style="2" customWidth="1"/>
    <col min="3" max="5" width="18.33203125" style="2" customWidth="1"/>
    <col min="6" max="16384" width="9.109375" style="2"/>
  </cols>
  <sheetData>
    <row r="1" spans="1:5" x14ac:dyDescent="0.3">
      <c r="B1" s="28" t="str">
        <f>"CONCESSIONER: "&amp;'Concessioner Info'!$B$5:$D$5&amp;" - "&amp;'Concessioner Info'!$B$6:$D$6</f>
        <v xml:space="preserve">CONCESSIONER:  - </v>
      </c>
      <c r="C1" s="27"/>
      <c r="D1" s="27"/>
      <c r="E1" s="29" t="str">
        <f>"PERIOD ENDING: "&amp;TEXT(IF('Concessioner Info'!$D$3="","MM/DD/YYYY",'Concessioner Info'!$D$3),"MM/DD/YYY")</f>
        <v>PERIOD ENDING: MM/DD/YYYY</v>
      </c>
    </row>
    <row r="3" spans="1:5" x14ac:dyDescent="0.3">
      <c r="B3" s="2" t="s">
        <v>138</v>
      </c>
      <c r="C3" s="20"/>
    </row>
    <row r="4" spans="1:5" x14ac:dyDescent="0.3">
      <c r="B4" s="2" t="s">
        <v>161</v>
      </c>
      <c r="C4" s="20"/>
    </row>
    <row r="6" spans="1:5" x14ac:dyDescent="0.3">
      <c r="B6" s="2" t="s">
        <v>53</v>
      </c>
      <c r="C6" s="12"/>
    </row>
    <row r="7" spans="1:5" x14ac:dyDescent="0.3">
      <c r="A7" s="2">
        <v>1</v>
      </c>
      <c r="B7" s="9" t="s">
        <v>139</v>
      </c>
      <c r="C7" s="20"/>
    </row>
    <row r="8" spans="1:5" x14ac:dyDescent="0.3">
      <c r="A8" s="2">
        <v>2</v>
      </c>
      <c r="B8" s="2" t="s">
        <v>140</v>
      </c>
      <c r="C8" s="20"/>
    </row>
    <row r="9" spans="1:5" x14ac:dyDescent="0.3">
      <c r="A9" s="2">
        <v>3</v>
      </c>
      <c r="B9" s="9" t="s">
        <v>141</v>
      </c>
      <c r="C9" s="20"/>
    </row>
    <row r="10" spans="1:5" x14ac:dyDescent="0.3">
      <c r="A10" s="2">
        <v>4</v>
      </c>
      <c r="B10" s="2" t="s">
        <v>142</v>
      </c>
      <c r="C10" s="30" t="str">
        <f>IFERROR(C9/C8,"0%")</f>
        <v>0%</v>
      </c>
    </row>
    <row r="11" spans="1:5" x14ac:dyDescent="0.3">
      <c r="A11" s="2">
        <v>5</v>
      </c>
      <c r="B11" s="9" t="s">
        <v>143</v>
      </c>
      <c r="C11" s="20"/>
    </row>
    <row r="12" spans="1:5" x14ac:dyDescent="0.3">
      <c r="A12" s="2">
        <v>6</v>
      </c>
      <c r="B12" s="2" t="s">
        <v>144</v>
      </c>
      <c r="C12" s="31">
        <f>C10*C11</f>
        <v>0</v>
      </c>
    </row>
    <row r="13" spans="1:5" x14ac:dyDescent="0.3">
      <c r="A13" s="2">
        <v>7</v>
      </c>
      <c r="B13" s="9" t="s">
        <v>145</v>
      </c>
      <c r="C13" s="20"/>
    </row>
    <row r="14" spans="1:5" x14ac:dyDescent="0.3">
      <c r="A14" s="2">
        <v>8</v>
      </c>
      <c r="B14" s="2" t="s">
        <v>146</v>
      </c>
      <c r="C14" s="20"/>
    </row>
    <row r="16" spans="1:5" x14ac:dyDescent="0.3">
      <c r="B16" s="2" t="s">
        <v>62</v>
      </c>
      <c r="C16" s="12"/>
    </row>
    <row r="17" spans="1:5" x14ac:dyDescent="0.3">
      <c r="A17" s="2">
        <v>9</v>
      </c>
      <c r="B17" s="9" t="s">
        <v>147</v>
      </c>
      <c r="C17" s="20"/>
    </row>
    <row r="18" spans="1:5" x14ac:dyDescent="0.3">
      <c r="A18" s="2">
        <v>10</v>
      </c>
      <c r="B18" s="2" t="s">
        <v>148</v>
      </c>
      <c r="C18" s="20"/>
    </row>
    <row r="19" spans="1:5" x14ac:dyDescent="0.3">
      <c r="A19" s="2">
        <v>11</v>
      </c>
      <c r="B19" s="9" t="s">
        <v>181</v>
      </c>
      <c r="C19" s="20"/>
    </row>
    <row r="20" spans="1:5" x14ac:dyDescent="0.3">
      <c r="A20" s="2">
        <v>12</v>
      </c>
      <c r="B20" s="2" t="s">
        <v>202</v>
      </c>
      <c r="C20" s="20"/>
    </row>
    <row r="21" spans="1:5" x14ac:dyDescent="0.3">
      <c r="A21" s="2">
        <v>13</v>
      </c>
      <c r="B21" s="9" t="s">
        <v>158</v>
      </c>
      <c r="C21" s="20"/>
    </row>
    <row r="23" spans="1:5" x14ac:dyDescent="0.3">
      <c r="B23" s="2" t="s">
        <v>149</v>
      </c>
      <c r="C23" s="12"/>
    </row>
    <row r="24" spans="1:5" x14ac:dyDescent="0.3">
      <c r="A24" s="2">
        <v>14</v>
      </c>
      <c r="B24" s="9" t="s">
        <v>150</v>
      </c>
      <c r="C24" s="20"/>
    </row>
    <row r="25" spans="1:5" x14ac:dyDescent="0.3">
      <c r="A25" s="2">
        <v>15</v>
      </c>
      <c r="B25" s="2" t="s">
        <v>160</v>
      </c>
      <c r="C25" s="20"/>
    </row>
    <row r="26" spans="1:5" x14ac:dyDescent="0.3">
      <c r="A26" s="2">
        <v>16</v>
      </c>
      <c r="B26" s="9" t="s">
        <v>151</v>
      </c>
      <c r="C26" s="20"/>
    </row>
    <row r="28" spans="1:5" x14ac:dyDescent="0.3">
      <c r="B28" s="2" t="s">
        <v>152</v>
      </c>
      <c r="C28" s="12" t="s">
        <v>167</v>
      </c>
      <c r="D28" s="12" t="s">
        <v>166</v>
      </c>
      <c r="E28" s="12" t="s">
        <v>168</v>
      </c>
    </row>
    <row r="29" spans="1:5" x14ac:dyDescent="0.3">
      <c r="A29" s="2">
        <v>17</v>
      </c>
      <c r="B29" s="9" t="s">
        <v>169</v>
      </c>
      <c r="C29" s="20"/>
      <c r="D29" s="20"/>
      <c r="E29" s="30" t="str">
        <f>IFERROR(D29/C29,"0%")</f>
        <v>0%</v>
      </c>
    </row>
    <row r="30" spans="1:5" x14ac:dyDescent="0.3">
      <c r="A30" s="2">
        <v>18</v>
      </c>
      <c r="B30" s="2" t="s">
        <v>170</v>
      </c>
      <c r="C30" s="20"/>
      <c r="D30" s="20"/>
      <c r="E30" s="30" t="str">
        <f t="shared" ref="E30:E32" si="0">IFERROR(D30/C30,"0%")</f>
        <v>0%</v>
      </c>
    </row>
    <row r="31" spans="1:5" x14ac:dyDescent="0.3">
      <c r="A31" s="2">
        <v>19</v>
      </c>
      <c r="B31" s="9" t="s">
        <v>171</v>
      </c>
      <c r="C31" s="20"/>
      <c r="D31" s="20"/>
      <c r="E31" s="30" t="str">
        <f t="shared" si="0"/>
        <v>0%</v>
      </c>
    </row>
    <row r="32" spans="1:5" x14ac:dyDescent="0.3">
      <c r="A32" s="2">
        <v>20</v>
      </c>
      <c r="B32" s="2" t="s">
        <v>172</v>
      </c>
      <c r="C32" s="20"/>
      <c r="D32" s="20"/>
      <c r="E32" s="30" t="str">
        <f t="shared" si="0"/>
        <v>0%</v>
      </c>
    </row>
    <row r="33" spans="1:5" x14ac:dyDescent="0.3">
      <c r="A33" s="2">
        <v>21</v>
      </c>
      <c r="B33" s="9" t="s">
        <v>182</v>
      </c>
      <c r="C33" s="20"/>
    </row>
    <row r="34" spans="1:5" x14ac:dyDescent="0.3">
      <c r="A34" s="2">
        <v>22</v>
      </c>
      <c r="B34" s="2" t="s">
        <v>153</v>
      </c>
      <c r="C34" s="20"/>
    </row>
    <row r="36" spans="1:5" x14ac:dyDescent="0.3">
      <c r="B36" s="2" t="s">
        <v>154</v>
      </c>
      <c r="C36" s="12" t="s">
        <v>162</v>
      </c>
      <c r="D36" s="12" t="s">
        <v>163</v>
      </c>
      <c r="E36" s="12" t="s">
        <v>164</v>
      </c>
    </row>
    <row r="37" spans="1:5" x14ac:dyDescent="0.3">
      <c r="A37" s="2">
        <v>23</v>
      </c>
      <c r="B37" s="20" t="s">
        <v>165</v>
      </c>
      <c r="C37" s="20"/>
      <c r="D37" s="20"/>
      <c r="E37" s="32" t="str">
        <f>IFERROR(D37/C37,"0")</f>
        <v>0</v>
      </c>
    </row>
    <row r="38" spans="1:5" x14ac:dyDescent="0.3">
      <c r="A38" s="2">
        <v>24</v>
      </c>
      <c r="B38" s="20" t="s">
        <v>165</v>
      </c>
      <c r="C38" s="20"/>
      <c r="D38" s="20"/>
      <c r="E38" s="32" t="str">
        <f t="shared" ref="E38:E41" si="1">IFERROR(D38/C38,"0")</f>
        <v>0</v>
      </c>
    </row>
    <row r="39" spans="1:5" x14ac:dyDescent="0.3">
      <c r="A39" s="2">
        <v>25</v>
      </c>
      <c r="B39" s="20" t="s">
        <v>165</v>
      </c>
      <c r="C39" s="20"/>
      <c r="D39" s="20"/>
      <c r="E39" s="32" t="str">
        <f t="shared" si="1"/>
        <v>0</v>
      </c>
    </row>
    <row r="40" spans="1:5" x14ac:dyDescent="0.3">
      <c r="A40" s="2">
        <v>26</v>
      </c>
      <c r="B40" s="20" t="s">
        <v>165</v>
      </c>
      <c r="C40" s="20"/>
      <c r="D40" s="20"/>
      <c r="E40" s="32" t="str">
        <f t="shared" si="1"/>
        <v>0</v>
      </c>
    </row>
    <row r="41" spans="1:5" x14ac:dyDescent="0.3">
      <c r="A41" s="2">
        <v>27</v>
      </c>
      <c r="B41" s="20" t="s">
        <v>165</v>
      </c>
      <c r="C41" s="20"/>
      <c r="D41" s="20"/>
      <c r="E41" s="32" t="str">
        <f t="shared" si="1"/>
        <v>0</v>
      </c>
    </row>
    <row r="42" spans="1:5" x14ac:dyDescent="0.3">
      <c r="A42" s="2">
        <v>28</v>
      </c>
      <c r="B42" s="2" t="s">
        <v>155</v>
      </c>
      <c r="C42" s="20"/>
    </row>
    <row r="44" spans="1:5" x14ac:dyDescent="0.3">
      <c r="B44" s="2" t="s">
        <v>156</v>
      </c>
      <c r="C44" s="12" t="s">
        <v>167</v>
      </c>
      <c r="D44" s="12" t="s">
        <v>166</v>
      </c>
      <c r="E44" s="12" t="s">
        <v>168</v>
      </c>
    </row>
    <row r="45" spans="1:5" x14ac:dyDescent="0.3">
      <c r="A45" s="2">
        <v>29</v>
      </c>
      <c r="B45" s="9" t="s">
        <v>173</v>
      </c>
      <c r="C45" s="20"/>
      <c r="D45" s="20"/>
      <c r="E45" s="30" t="str">
        <f>IFERROR(D45/C45,"0%")</f>
        <v>0%</v>
      </c>
    </row>
    <row r="46" spans="1:5" x14ac:dyDescent="0.3">
      <c r="A46" s="2">
        <v>30</v>
      </c>
      <c r="B46" s="2" t="s">
        <v>157</v>
      </c>
      <c r="C46" s="20"/>
    </row>
  </sheetData>
  <pageMargins left="0.5" right="0.5" top="0.5" bottom="0.5" header="0.3" footer="0.3"/>
  <pageSetup fitToHeight="0" orientation="portrait" r:id="rId1"/>
  <headerFooter>
    <oddHeader>&amp;C&amp;"-,Bold"&amp;10SCHEDULE &amp;A - OPERATIONAL STATISTICS</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Instructions</vt:lpstr>
      <vt:lpstr>Concessioner Info</vt:lpstr>
      <vt:lpstr>Notices</vt:lpstr>
      <vt:lpstr>A</vt:lpstr>
      <vt:lpstr>B</vt:lpstr>
      <vt:lpstr>C</vt:lpstr>
      <vt:lpstr>M1</vt:lpstr>
      <vt:lpstr>M2</vt:lpstr>
      <vt:lpstr>M3</vt:lpstr>
      <vt:lpstr>M4</vt:lpstr>
      <vt:lpstr>M5</vt:lpstr>
      <vt:lpstr>M6</vt:lpstr>
      <vt:lpstr>M7</vt:lpstr>
      <vt:lpstr>backup--&gt;</vt:lpstr>
      <vt:lpstr>lookups</vt:lpstr>
      <vt:lpstr>A!Print_Titles</vt:lpstr>
      <vt:lpstr>B!Print_Titles</vt:lpstr>
      <vt:lpstr>'C'!Print_Titles</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Drake</dc:creator>
  <cp:lastModifiedBy>Madonna L Baucum</cp:lastModifiedBy>
  <cp:lastPrinted>2016-03-28T14:54:47Z</cp:lastPrinted>
  <dcterms:created xsi:type="dcterms:W3CDTF">2015-09-03T22:42:16Z</dcterms:created>
  <dcterms:modified xsi:type="dcterms:W3CDTF">2016-08-23T18:54:22Z</dcterms:modified>
</cp:coreProperties>
</file>