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y Documents\Excel Docs\"/>
    </mc:Choice>
  </mc:AlternateContent>
  <bookViews>
    <workbookView xWindow="360" yWindow="48" windowWidth="12120" windowHeight="9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Sheet1!$A$1:$T$13</definedName>
  </definedNames>
  <calcPr calcId="152511"/>
</workbook>
</file>

<file path=xl/calcChain.xml><?xml version="1.0" encoding="utf-8"?>
<calcChain xmlns="http://schemas.openxmlformats.org/spreadsheetml/2006/main">
  <c r="R13" i="1" l="1"/>
  <c r="R12" i="1"/>
  <c r="R11" i="1"/>
  <c r="R10" i="1"/>
  <c r="R9" i="1"/>
  <c r="R8" i="1"/>
  <c r="R7" i="1"/>
  <c r="R6" i="1"/>
  <c r="Q13" i="1" l="1"/>
  <c r="P13" i="1"/>
  <c r="O13" i="1"/>
  <c r="S12" i="1"/>
  <c r="S11" i="1"/>
  <c r="S10" i="1"/>
  <c r="S8" i="1"/>
  <c r="S7" i="1"/>
  <c r="S6" i="1"/>
  <c r="S9" i="1" l="1"/>
  <c r="L13" i="1" l="1"/>
  <c r="M13" i="1"/>
  <c r="N13" i="1"/>
  <c r="K13" i="1"/>
  <c r="H13" i="1"/>
  <c r="C13" i="1"/>
  <c r="D13" i="1"/>
  <c r="E13" i="1"/>
  <c r="F13" i="1"/>
  <c r="G13" i="1"/>
  <c r="I13" i="1"/>
  <c r="J13" i="1"/>
  <c r="S13" i="1" l="1"/>
</calcChain>
</file>

<file path=xl/sharedStrings.xml><?xml version="1.0" encoding="utf-8"?>
<sst xmlns="http://schemas.openxmlformats.org/spreadsheetml/2006/main" count="37" uniqueCount="37">
  <si>
    <t>No.</t>
  </si>
  <si>
    <t>Collection Title</t>
  </si>
  <si>
    <t>FY 2003 Annual Respondents</t>
  </si>
  <si>
    <t>FY 2003 Annual Responses</t>
  </si>
  <si>
    <t>FY 2003 Annual Burden Hours</t>
  </si>
  <si>
    <t>FY 2006 Estimated Annual Respondents</t>
  </si>
  <si>
    <t>FY 2006 Estimated Annual Responses</t>
  </si>
  <si>
    <t>FY 2009 Estimated Annual Respondents</t>
  </si>
  <si>
    <t>FY 2009 Estimated Annual Responses</t>
  </si>
  <si>
    <t>FY 2009 Estimated Annual Burden Hours</t>
  </si>
  <si>
    <t>Computerized Accident/Incident Reporting System</t>
  </si>
  <si>
    <t>Occurrence Reporting and Processing System</t>
  </si>
  <si>
    <t>Noncompliance Tracking System</t>
  </si>
  <si>
    <t>Radiation Exposure Monitoring System</t>
  </si>
  <si>
    <t>Annual Fire Protection Summary Application</t>
  </si>
  <si>
    <t>Safety Basis Information System</t>
  </si>
  <si>
    <t>TOTAL</t>
  </si>
  <si>
    <t xml:space="preserve">FY 2006 Estimated Annual Burden Hours </t>
  </si>
  <si>
    <t>Lessons Learned System</t>
  </si>
  <si>
    <t>Main Factors for Changes</t>
  </si>
  <si>
    <t>FY 2012 Estimated Annual Respondents</t>
  </si>
  <si>
    <t>FY 2012 Estimated Annual Responses</t>
  </si>
  <si>
    <t>FY 2012 Estimated Annual Burden Hours</t>
  </si>
  <si>
    <t>Collections are 100% Electonically Submitted</t>
  </si>
  <si>
    <t xml:space="preserve">OMB 1910-0300, Environment, Safety and Health (ES&amp;H) Reporting Systems Package -- Detail for Item 12 (Supporting Statement) </t>
  </si>
  <si>
    <t>FY 2015 Estimated Annual Respondents</t>
  </si>
  <si>
    <t>FY 2015 Estimated Annual Responses</t>
  </si>
  <si>
    <t>FY 2015 Estimated Annual Burden Hours</t>
  </si>
  <si>
    <t>FY 2015 Estimated Response Time in minutes</t>
  </si>
  <si>
    <t>Based on enhancements to this system, the amount of time required for reporting was dramatically reduced.</t>
  </si>
  <si>
    <t>No Change in annual burden hours but the number of respondents has decreased although the time it takes to complete these reports has taken longer.   These changes are off-setting and results in no change to the total annual burden hours.</t>
  </si>
  <si>
    <t>No changes</t>
  </si>
  <si>
    <t>No Change in annual burden hours but annual responses and response  times has changed slightly.  These changes are off-setting and results in no change to the total annual burden hours.</t>
  </si>
  <si>
    <t>DOE's mission of environmental remediation activities have progressed and/or have been completed.  Due to these changes, less individuals are monitored and reported.</t>
  </si>
  <si>
    <t xml:space="preserve">The FY 2012 amount of time to complete a response was was inaccurately reported.  </t>
  </si>
  <si>
    <t xml:space="preserve">The decrease in burden hours is due primarily to a decrease in the number of respondents as a result of fewer injuries and illness occurring during this period.  </t>
  </si>
  <si>
    <t>Changes in Estimated Annual Hours                       FY 2012-FY 2015 - Negative numbers in parenthesis)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</si>
</sst>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[Red]\(0\)"/>
  </numFmts>
  <fonts count="6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3" fontId="3" fillId="3" borderId="5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center" vertical="top" wrapText="1"/>
    </xf>
    <xf numFmtId="3" fontId="3" fillId="0" borderId="5" xfId="0" applyNumberFormat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3" fontId="3" fillId="3" borderId="4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3" fontId="2" fillId="0" borderId="17" xfId="0" applyNumberFormat="1" applyFont="1" applyBorder="1" applyAlignment="1">
      <alignment horizontal="center" vertical="top" wrapText="1"/>
    </xf>
    <xf numFmtId="3" fontId="2" fillId="0" borderId="17" xfId="0" applyNumberFormat="1" applyFont="1" applyBorder="1" applyAlignment="1">
      <alignment horizontal="center" vertical="top"/>
    </xf>
    <xf numFmtId="3" fontId="2" fillId="3" borderId="17" xfId="0" applyNumberFormat="1" applyFont="1" applyFill="1" applyBorder="1" applyAlignment="1">
      <alignment horizontal="center" vertical="top"/>
    </xf>
    <xf numFmtId="3" fontId="2" fillId="3" borderId="18" xfId="0" applyNumberFormat="1" applyFont="1" applyFill="1" applyBorder="1" applyAlignment="1">
      <alignment horizontal="center" vertical="top"/>
    </xf>
    <xf numFmtId="3" fontId="2" fillId="0" borderId="18" xfId="0" applyNumberFormat="1" applyFont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top" wrapText="1"/>
    </xf>
    <xf numFmtId="3" fontId="3" fillId="0" borderId="12" xfId="0" applyNumberFormat="1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3" fontId="3" fillId="3" borderId="12" xfId="0" applyNumberFormat="1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25" xfId="0" applyFont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14" fontId="2" fillId="0" borderId="7" xfId="0" applyNumberFormat="1" applyFont="1" applyBorder="1" applyAlignment="1">
      <alignment horizontal="right" vertical="top"/>
    </xf>
    <xf numFmtId="0" fontId="2" fillId="0" borderId="25" xfId="0" applyFont="1" applyBorder="1" applyAlignment="1">
      <alignment horizontal="left" vertical="top"/>
    </xf>
    <xf numFmtId="3" fontId="3" fillId="0" borderId="15" xfId="0" applyNumberFormat="1" applyFont="1" applyFill="1" applyBorder="1" applyAlignment="1">
      <alignment horizontal="center"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/>
    </xf>
    <xf numFmtId="0" fontId="3" fillId="2" borderId="0" xfId="0" applyFont="1" applyFill="1" applyAlignment="1">
      <alignment vertical="top" wrapText="1"/>
    </xf>
    <xf numFmtId="0" fontId="5" fillId="2" borderId="26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center" vertical="top"/>
    </xf>
    <xf numFmtId="164" fontId="2" fillId="0" borderId="25" xfId="0" applyNumberFormat="1" applyFont="1" applyBorder="1" applyAlignment="1">
      <alignment horizontal="left" vertical="top"/>
    </xf>
    <xf numFmtId="164" fontId="2" fillId="2" borderId="23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vertical="top"/>
    </xf>
    <xf numFmtId="164" fontId="3" fillId="2" borderId="12" xfId="0" applyNumberFormat="1" applyFont="1" applyFill="1" applyBorder="1" applyAlignment="1">
      <alignment vertical="top"/>
    </xf>
    <xf numFmtId="164" fontId="4" fillId="4" borderId="20" xfId="0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0" fontId="3" fillId="0" borderId="5" xfId="0" applyFont="1" applyFill="1" applyBorder="1" applyAlignment="1">
      <alignment horizontal="center" vertical="top"/>
    </xf>
    <xf numFmtId="3" fontId="2" fillId="0" borderId="24" xfId="0" applyNumberFormat="1" applyFont="1" applyBorder="1" applyAlignment="1">
      <alignment horizontal="center" vertical="top"/>
    </xf>
    <xf numFmtId="0" fontId="2" fillId="0" borderId="25" xfId="0" applyFont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view="pageBreakPreview" topLeftCell="A9" workbookViewId="0">
      <selection activeCell="A13" sqref="A13"/>
    </sheetView>
  </sheetViews>
  <sheetFormatPr defaultColWidth="9.109375" defaultRowHeight="14.4" x14ac:dyDescent="0.25"/>
  <cols>
    <col min="1" max="1" width="4.109375" style="28" bestFit="1" customWidth="1"/>
    <col min="2" max="2" width="23" style="13" customWidth="1"/>
    <col min="3" max="3" width="13.44140625" style="28" hidden="1" customWidth="1"/>
    <col min="4" max="4" width="11.33203125" style="28" hidden="1" customWidth="1"/>
    <col min="5" max="5" width="8.88671875" style="28" hidden="1" customWidth="1"/>
    <col min="6" max="6" width="12.5546875" style="28" hidden="1" customWidth="1"/>
    <col min="7" max="7" width="10.44140625" style="28" hidden="1" customWidth="1"/>
    <col min="8" max="8" width="14.33203125" style="28" hidden="1" customWidth="1"/>
    <col min="9" max="9" width="12.5546875" style="28" hidden="1" customWidth="1"/>
    <col min="10" max="10" width="10.44140625" style="28" hidden="1" customWidth="1"/>
    <col min="11" max="11" width="14.33203125" style="28" hidden="1" customWidth="1"/>
    <col min="12" max="12" width="12.5546875" style="28" bestFit="1" customWidth="1"/>
    <col min="13" max="13" width="10.44140625" style="28" bestFit="1" customWidth="1"/>
    <col min="14" max="14" width="14.33203125" style="28" bestFit="1" customWidth="1"/>
    <col min="15" max="16" width="14.33203125" style="28" customWidth="1"/>
    <col min="17" max="17" width="12.5546875" style="28" hidden="1" customWidth="1"/>
    <col min="18" max="18" width="14.33203125" style="28" customWidth="1"/>
    <col min="19" max="19" width="16.88671875" style="71" customWidth="1"/>
    <col min="20" max="20" width="29.88671875" style="1" customWidth="1"/>
    <col min="21" max="16384" width="9.109375" style="1"/>
  </cols>
  <sheetData>
    <row r="1" spans="1:21" x14ac:dyDescent="0.25">
      <c r="A1" s="52" t="s">
        <v>24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63"/>
      <c r="T1" s="54"/>
    </row>
    <row r="2" spans="1:2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64"/>
      <c r="T2" s="50"/>
      <c r="U2" s="2"/>
    </row>
    <row r="3" spans="1:21" x14ac:dyDescent="0.25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2"/>
    </row>
    <row r="4" spans="1:2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5"/>
      <c r="P4" s="55"/>
      <c r="Q4" s="59"/>
      <c r="R4" s="55"/>
      <c r="S4" s="65"/>
      <c r="T4" s="51"/>
      <c r="U4" s="2"/>
    </row>
    <row r="5" spans="1:21" ht="93.75" customHeight="1" x14ac:dyDescent="0.25">
      <c r="A5" s="42" t="s">
        <v>0</v>
      </c>
      <c r="B5" s="43" t="s">
        <v>1</v>
      </c>
      <c r="C5" s="44" t="s">
        <v>2</v>
      </c>
      <c r="D5" s="44" t="s">
        <v>3</v>
      </c>
      <c r="E5" s="44" t="s">
        <v>4</v>
      </c>
      <c r="F5" s="45" t="s">
        <v>5</v>
      </c>
      <c r="G5" s="45" t="s">
        <v>6</v>
      </c>
      <c r="H5" s="45" t="s">
        <v>17</v>
      </c>
      <c r="I5" s="45" t="s">
        <v>7</v>
      </c>
      <c r="J5" s="45" t="s">
        <v>8</v>
      </c>
      <c r="K5" s="46" t="s">
        <v>9</v>
      </c>
      <c r="L5" s="47" t="s">
        <v>20</v>
      </c>
      <c r="M5" s="47" t="s">
        <v>21</v>
      </c>
      <c r="N5" s="47" t="s">
        <v>22</v>
      </c>
      <c r="O5" s="47" t="s">
        <v>25</v>
      </c>
      <c r="P5" s="47" t="s">
        <v>26</v>
      </c>
      <c r="Q5" s="47" t="s">
        <v>28</v>
      </c>
      <c r="R5" s="47" t="s">
        <v>27</v>
      </c>
      <c r="S5" s="66" t="s">
        <v>36</v>
      </c>
      <c r="T5" s="48" t="s">
        <v>19</v>
      </c>
      <c r="U5" s="2"/>
    </row>
    <row r="6" spans="1:21" ht="79.2" customHeight="1" x14ac:dyDescent="0.25">
      <c r="A6" s="3">
        <v>1</v>
      </c>
      <c r="B6" s="4" t="s">
        <v>10</v>
      </c>
      <c r="C6" s="5">
        <v>693</v>
      </c>
      <c r="D6" s="6">
        <v>1134</v>
      </c>
      <c r="E6" s="6">
        <v>26947</v>
      </c>
      <c r="F6" s="7">
        <v>900</v>
      </c>
      <c r="G6" s="8">
        <v>2314</v>
      </c>
      <c r="H6" s="8">
        <v>11000</v>
      </c>
      <c r="I6" s="8">
        <v>1195</v>
      </c>
      <c r="J6" s="8">
        <v>1732</v>
      </c>
      <c r="K6" s="9">
        <v>8660</v>
      </c>
      <c r="L6" s="10">
        <v>652</v>
      </c>
      <c r="M6" s="10">
        <v>2439</v>
      </c>
      <c r="N6" s="10">
        <v>1920</v>
      </c>
      <c r="O6" s="56">
        <v>418</v>
      </c>
      <c r="P6" s="56">
        <v>1977</v>
      </c>
      <c r="Q6" s="56">
        <v>55.23</v>
      </c>
      <c r="R6" s="57">
        <f>ROUND(+P6*Q6/60,0)</f>
        <v>1820</v>
      </c>
      <c r="S6" s="67">
        <f>+R6-N6</f>
        <v>-100</v>
      </c>
      <c r="T6" s="11" t="s">
        <v>35</v>
      </c>
    </row>
    <row r="7" spans="1:21" ht="46.8" customHeight="1" x14ac:dyDescent="0.25">
      <c r="A7" s="12">
        <v>2</v>
      </c>
      <c r="B7" s="13" t="s">
        <v>11</v>
      </c>
      <c r="C7" s="14">
        <v>500</v>
      </c>
      <c r="D7" s="15">
        <v>1135</v>
      </c>
      <c r="E7" s="15">
        <v>26948</v>
      </c>
      <c r="F7" s="16">
        <v>500</v>
      </c>
      <c r="G7" s="17">
        <v>1795</v>
      </c>
      <c r="H7" s="17">
        <v>15000</v>
      </c>
      <c r="I7" s="16">
        <v>488</v>
      </c>
      <c r="J7" s="17">
        <v>1300</v>
      </c>
      <c r="K7" s="18">
        <v>10863</v>
      </c>
      <c r="L7" s="19">
        <v>412</v>
      </c>
      <c r="M7" s="19">
        <v>1512</v>
      </c>
      <c r="N7" s="19">
        <v>3840</v>
      </c>
      <c r="O7" s="57">
        <v>160</v>
      </c>
      <c r="P7" s="57">
        <v>1060</v>
      </c>
      <c r="Q7" s="57">
        <v>480</v>
      </c>
      <c r="R7" s="57">
        <f t="shared" ref="R7:R12" si="0">ROUND(+P7*Q7/60,0)</f>
        <v>8480</v>
      </c>
      <c r="S7" s="67">
        <f t="shared" ref="S7:S12" si="1">+R7-N7</f>
        <v>4640</v>
      </c>
      <c r="T7" s="61" t="s">
        <v>34</v>
      </c>
    </row>
    <row r="8" spans="1:21" ht="127.5" customHeight="1" x14ac:dyDescent="0.25">
      <c r="A8" s="12">
        <v>3</v>
      </c>
      <c r="B8" s="13" t="s">
        <v>12</v>
      </c>
      <c r="C8" s="14">
        <v>20</v>
      </c>
      <c r="D8" s="14">
        <v>340</v>
      </c>
      <c r="E8" s="15">
        <v>8084</v>
      </c>
      <c r="F8" s="16">
        <v>158</v>
      </c>
      <c r="G8" s="17">
        <v>1484</v>
      </c>
      <c r="H8" s="17">
        <v>3000</v>
      </c>
      <c r="I8" s="16">
        <v>320</v>
      </c>
      <c r="J8" s="16">
        <v>600</v>
      </c>
      <c r="K8" s="18">
        <v>1213</v>
      </c>
      <c r="L8" s="19">
        <v>495</v>
      </c>
      <c r="M8" s="19">
        <v>251</v>
      </c>
      <c r="N8" s="19">
        <v>960</v>
      </c>
      <c r="O8" s="57">
        <v>40</v>
      </c>
      <c r="P8" s="57">
        <v>210</v>
      </c>
      <c r="Q8" s="57">
        <v>274.2</v>
      </c>
      <c r="R8" s="57">
        <f t="shared" si="0"/>
        <v>960</v>
      </c>
      <c r="S8" s="67">
        <f t="shared" si="1"/>
        <v>0</v>
      </c>
      <c r="T8" s="60" t="s">
        <v>30</v>
      </c>
    </row>
    <row r="9" spans="1:21" ht="94.5" customHeight="1" x14ac:dyDescent="0.25">
      <c r="A9" s="12">
        <v>4</v>
      </c>
      <c r="B9" s="13" t="s">
        <v>13</v>
      </c>
      <c r="C9" s="14">
        <v>115</v>
      </c>
      <c r="D9" s="15">
        <v>2269</v>
      </c>
      <c r="E9" s="15">
        <v>53895</v>
      </c>
      <c r="F9" s="16">
        <v>98</v>
      </c>
      <c r="G9" s="17">
        <v>100000</v>
      </c>
      <c r="H9" s="17">
        <v>34000</v>
      </c>
      <c r="I9" s="16">
        <v>90</v>
      </c>
      <c r="J9" s="17">
        <v>86630</v>
      </c>
      <c r="K9" s="18">
        <v>34000</v>
      </c>
      <c r="L9" s="19">
        <v>101</v>
      </c>
      <c r="M9" s="19">
        <v>95000</v>
      </c>
      <c r="N9" s="19">
        <v>37000</v>
      </c>
      <c r="O9" s="57">
        <v>116</v>
      </c>
      <c r="P9" s="57">
        <v>76000</v>
      </c>
      <c r="Q9" s="57">
        <v>23.36</v>
      </c>
      <c r="R9" s="57">
        <f t="shared" si="0"/>
        <v>29589</v>
      </c>
      <c r="S9" s="67">
        <f t="shared" si="1"/>
        <v>-7411</v>
      </c>
      <c r="T9" s="20" t="s">
        <v>33</v>
      </c>
    </row>
    <row r="10" spans="1:21" s="22" customFormat="1" ht="49.5" customHeight="1" x14ac:dyDescent="0.25">
      <c r="A10" s="21">
        <v>5</v>
      </c>
      <c r="B10" s="13" t="s">
        <v>14</v>
      </c>
      <c r="C10" s="14">
        <v>20</v>
      </c>
      <c r="D10" s="14">
        <v>226</v>
      </c>
      <c r="E10" s="15">
        <v>5389</v>
      </c>
      <c r="F10" s="16">
        <v>56</v>
      </c>
      <c r="G10" s="16">
        <v>56</v>
      </c>
      <c r="H10" s="17">
        <v>2800</v>
      </c>
      <c r="I10" s="16">
        <v>146</v>
      </c>
      <c r="J10" s="16">
        <v>84</v>
      </c>
      <c r="K10" s="18">
        <v>4200</v>
      </c>
      <c r="L10" s="19">
        <v>30</v>
      </c>
      <c r="M10" s="19">
        <v>30</v>
      </c>
      <c r="N10" s="19">
        <v>240</v>
      </c>
      <c r="O10" s="57">
        <v>30</v>
      </c>
      <c r="P10" s="57">
        <v>30</v>
      </c>
      <c r="Q10" s="57">
        <v>480</v>
      </c>
      <c r="R10" s="57">
        <f t="shared" si="0"/>
        <v>240</v>
      </c>
      <c r="S10" s="67">
        <f t="shared" si="1"/>
        <v>0</v>
      </c>
      <c r="T10" s="20" t="s">
        <v>31</v>
      </c>
    </row>
    <row r="11" spans="1:21" ht="69.75" customHeight="1" x14ac:dyDescent="0.25">
      <c r="A11" s="12">
        <v>6</v>
      </c>
      <c r="B11" s="13" t="s">
        <v>15</v>
      </c>
      <c r="C11" s="14">
        <v>50</v>
      </c>
      <c r="D11" s="15">
        <v>4538</v>
      </c>
      <c r="E11" s="15">
        <v>107790</v>
      </c>
      <c r="F11" s="16">
        <v>50</v>
      </c>
      <c r="G11" s="16">
        <v>50</v>
      </c>
      <c r="H11" s="17">
        <v>88000</v>
      </c>
      <c r="I11" s="16">
        <v>224</v>
      </c>
      <c r="J11" s="16">
        <v>224</v>
      </c>
      <c r="K11" s="18">
        <v>8960</v>
      </c>
      <c r="L11" s="19">
        <v>193</v>
      </c>
      <c r="M11" s="19">
        <v>122</v>
      </c>
      <c r="N11" s="19">
        <v>300</v>
      </c>
      <c r="O11" s="57">
        <v>188</v>
      </c>
      <c r="P11" s="57">
        <v>87</v>
      </c>
      <c r="Q11" s="57">
        <v>30</v>
      </c>
      <c r="R11" s="57">
        <f t="shared" si="0"/>
        <v>44</v>
      </c>
      <c r="S11" s="67">
        <f t="shared" si="1"/>
        <v>-256</v>
      </c>
      <c r="T11" s="20" t="s">
        <v>29</v>
      </c>
    </row>
    <row r="12" spans="1:21" s="23" customFormat="1" ht="99.75" customHeight="1" thickBot="1" x14ac:dyDescent="0.3">
      <c r="A12" s="35">
        <v>7</v>
      </c>
      <c r="B12" s="36" t="s">
        <v>18</v>
      </c>
      <c r="C12" s="37">
        <v>35</v>
      </c>
      <c r="D12" s="38">
        <v>227</v>
      </c>
      <c r="E12" s="38">
        <v>544</v>
      </c>
      <c r="F12" s="39">
        <v>35</v>
      </c>
      <c r="G12" s="39">
        <v>285</v>
      </c>
      <c r="H12" s="40">
        <v>570</v>
      </c>
      <c r="I12" s="39">
        <v>40</v>
      </c>
      <c r="J12" s="39">
        <v>300</v>
      </c>
      <c r="K12" s="41">
        <v>600</v>
      </c>
      <c r="L12" s="37">
        <v>281</v>
      </c>
      <c r="M12" s="37">
        <v>339</v>
      </c>
      <c r="N12" s="37">
        <v>600</v>
      </c>
      <c r="O12" s="58">
        <v>52</v>
      </c>
      <c r="P12" s="58">
        <v>270</v>
      </c>
      <c r="Q12" s="58">
        <v>133.30000000000001</v>
      </c>
      <c r="R12" s="38">
        <f t="shared" si="0"/>
        <v>600</v>
      </c>
      <c r="S12" s="68">
        <f t="shared" si="1"/>
        <v>0</v>
      </c>
      <c r="T12" s="61" t="s">
        <v>32</v>
      </c>
    </row>
    <row r="13" spans="1:21" s="22" customFormat="1" ht="15" thickBot="1" x14ac:dyDescent="0.3">
      <c r="A13" s="29"/>
      <c r="B13" s="30" t="s">
        <v>16</v>
      </c>
      <c r="C13" s="31">
        <f t="shared" ref="C13:N13" si="2">SUM(C6:C12)</f>
        <v>1433</v>
      </c>
      <c r="D13" s="31">
        <f t="shared" si="2"/>
        <v>9869</v>
      </c>
      <c r="E13" s="31">
        <f t="shared" si="2"/>
        <v>229597</v>
      </c>
      <c r="F13" s="32">
        <f t="shared" si="2"/>
        <v>1797</v>
      </c>
      <c r="G13" s="32">
        <f t="shared" si="2"/>
        <v>105984</v>
      </c>
      <c r="H13" s="32">
        <f t="shared" si="2"/>
        <v>154370</v>
      </c>
      <c r="I13" s="32">
        <f t="shared" si="2"/>
        <v>2503</v>
      </c>
      <c r="J13" s="32">
        <f t="shared" si="2"/>
        <v>90870</v>
      </c>
      <c r="K13" s="33">
        <f t="shared" si="2"/>
        <v>68496</v>
      </c>
      <c r="L13" s="34">
        <f t="shared" si="2"/>
        <v>2164</v>
      </c>
      <c r="M13" s="34">
        <f t="shared" si="2"/>
        <v>99693</v>
      </c>
      <c r="N13" s="34">
        <f t="shared" si="2"/>
        <v>44860</v>
      </c>
      <c r="O13" s="34">
        <f t="shared" ref="O13:Q13" si="3">SUM(O6:O12)</f>
        <v>1004</v>
      </c>
      <c r="P13" s="34">
        <f t="shared" si="3"/>
        <v>79634</v>
      </c>
      <c r="Q13" s="34">
        <f t="shared" si="3"/>
        <v>1476.09</v>
      </c>
      <c r="R13" s="73">
        <f>SUM(R6:R12)</f>
        <v>41733</v>
      </c>
      <c r="S13" s="69">
        <f>SUM(S6:S12)</f>
        <v>-3127</v>
      </c>
      <c r="T13" s="62"/>
      <c r="U13" s="49"/>
    </row>
    <row r="14" spans="1:21" s="23" customFormat="1" ht="14.25" customHeight="1" x14ac:dyDescent="0.25">
      <c r="A14" s="24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72"/>
      <c r="S14" s="70"/>
    </row>
    <row r="15" spans="1:21" s="23" customFormat="1" ht="51.75" customHeight="1" x14ac:dyDescent="0.25">
      <c r="A15" s="27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6"/>
    </row>
  </sheetData>
  <mergeCells count="2">
    <mergeCell ref="A3:T3"/>
    <mergeCell ref="B15:S15"/>
  </mergeCells>
  <phoneticPr fontId="1" type="noConversion"/>
  <pageMargins left="0.25" right="0.25" top="0.5" bottom="0.5" header="0.3" footer="0.3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U.S. Department of Energy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Briggsf</dc:creator>
  <cp:lastModifiedBy>DOEUSER</cp:lastModifiedBy>
  <cp:lastPrinted>2015-12-08T17:15:36Z</cp:lastPrinted>
  <dcterms:created xsi:type="dcterms:W3CDTF">2009-04-02T12:56:24Z</dcterms:created>
  <dcterms:modified xsi:type="dcterms:W3CDTF">2015-12-10T20:46:02Z</dcterms:modified>
</cp:coreProperties>
</file>