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25" windowHeight="14100"/>
  </bookViews>
  <sheets>
    <sheet name="Burden Hours" sheetId="1" r:id="rId1"/>
  </sheets>
  <definedNames>
    <definedName name="_Hlk513456182" localSheetId="0">'Burden Hours'!$A$2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L13" i="1"/>
  <c r="G6" i="1"/>
  <c r="L11" i="1" l="1"/>
  <c r="L10" i="1"/>
  <c r="L9" i="1"/>
  <c r="L7" i="1"/>
  <c r="L6" i="1"/>
  <c r="G11" i="1"/>
  <c r="M11" i="1" s="1"/>
  <c r="G10" i="1"/>
  <c r="G9" i="1"/>
  <c r="M9" i="1" s="1"/>
  <c r="G7" i="1"/>
  <c r="M7" i="1" s="1"/>
  <c r="M10" i="1" l="1"/>
  <c r="M6" i="1"/>
  <c r="M13" i="1"/>
</calcChain>
</file>

<file path=xl/sharedStrings.xml><?xml version="1.0" encoding="utf-8"?>
<sst xmlns="http://schemas.openxmlformats.org/spreadsheetml/2006/main" count="26" uniqueCount="21">
  <si>
    <t>Respondents</t>
  </si>
  <si>
    <t>Non-Respondents</t>
  </si>
  <si>
    <t>Event</t>
  </si>
  <si>
    <t>Grand Total</t>
  </si>
  <si>
    <t>Screening for Focus Groups</t>
  </si>
  <si>
    <t>English-language groups</t>
  </si>
  <si>
    <t>Spanish-language groups</t>
  </si>
  <si>
    <t>Focus Groups</t>
  </si>
  <si>
    <t>Confirmation and follow-up</t>
  </si>
  <si>
    <t>n/a</t>
  </si>
  <si>
    <t>Group Discussion (English)</t>
  </si>
  <si>
    <t>Group Discussion (Spanish)</t>
  </si>
  <si>
    <t>Individual/Household Subtotal</t>
  </si>
  <si>
    <t>Frequency of data collection</t>
  </si>
  <si>
    <t># of Respondents</t>
  </si>
  <si>
    <t>Total Respondents</t>
  </si>
  <si>
    <t>Time per
Response
(hours)</t>
  </si>
  <si>
    <t>Total Estimated
Burden (hours)</t>
  </si>
  <si>
    <t xml:space="preserve">Sample Size </t>
  </si>
  <si>
    <t xml:space="preserve">Total burden hours on public: 497.11 hours, and 840 total individual respondents.  </t>
  </si>
  <si>
    <t>Attachment M-1 Burden Hours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</si>
</sst>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9E0F7"/>
        <bgColor indexed="64"/>
      </patternFill>
    </fill>
    <fill>
      <patternFill patternType="solid">
        <fgColor rgb="FFFFD24F"/>
        <bgColor indexed="64"/>
      </patternFill>
    </fill>
    <fill>
      <patternFill patternType="solid">
        <fgColor rgb="FFE87D1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sqref="A1:M1"/>
    </sheetView>
  </sheetViews>
  <sheetFormatPr defaultRowHeight="15" x14ac:dyDescent="0.25"/>
  <cols>
    <col min="1" max="1" width="30.28515625" bestFit="1" customWidth="1"/>
    <col min="3" max="4" width="12.5703125" customWidth="1"/>
    <col min="8" max="8" width="11.42578125" bestFit="1" customWidth="1"/>
    <col min="9" max="9" width="9.28515625" customWidth="1"/>
    <col min="10" max="10" width="11.42578125" bestFit="1" customWidth="1"/>
  </cols>
  <sheetData>
    <row r="1" spans="1:13" x14ac:dyDescent="0.25">
      <c r="A1" s="31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.75" x14ac:dyDescent="0.25">
      <c r="A2" s="27"/>
      <c r="B2" s="27"/>
      <c r="C2" s="28" t="s">
        <v>0</v>
      </c>
      <c r="D2" s="28"/>
      <c r="E2" s="28"/>
      <c r="F2" s="28"/>
      <c r="G2" s="28"/>
      <c r="H2" s="29" t="s">
        <v>1</v>
      </c>
      <c r="I2" s="29"/>
      <c r="J2" s="29"/>
      <c r="K2" s="29"/>
      <c r="L2" s="29"/>
      <c r="M2" s="1"/>
    </row>
    <row r="3" spans="1:13" ht="75" x14ac:dyDescent="0.25">
      <c r="A3" s="11" t="s">
        <v>2</v>
      </c>
      <c r="B3" s="2" t="s">
        <v>18</v>
      </c>
      <c r="C3" s="3" t="s">
        <v>14</v>
      </c>
      <c r="D3" s="3" t="s">
        <v>13</v>
      </c>
      <c r="E3" s="3" t="s">
        <v>15</v>
      </c>
      <c r="F3" s="3" t="s">
        <v>16</v>
      </c>
      <c r="G3" s="3" t="s">
        <v>17</v>
      </c>
      <c r="H3" s="4" t="s">
        <v>14</v>
      </c>
      <c r="I3" s="4" t="s">
        <v>13</v>
      </c>
      <c r="J3" s="4" t="s">
        <v>15</v>
      </c>
      <c r="K3" s="4" t="s">
        <v>16</v>
      </c>
      <c r="L3" s="4" t="s">
        <v>17</v>
      </c>
      <c r="M3" s="5" t="s">
        <v>3</v>
      </c>
    </row>
    <row r="4" spans="1:13" ht="15.75" x14ac:dyDescent="0.25">
      <c r="A4" s="6"/>
      <c r="B4" s="6"/>
      <c r="C4" s="7"/>
      <c r="D4" s="7"/>
      <c r="E4" s="7"/>
      <c r="F4" s="7"/>
      <c r="G4" s="7"/>
      <c r="H4" s="8"/>
      <c r="I4" s="8"/>
      <c r="J4" s="8"/>
      <c r="K4" s="8"/>
      <c r="L4" s="8"/>
      <c r="M4" s="9"/>
    </row>
    <row r="5" spans="1:13" ht="15.75" x14ac:dyDescent="0.25">
      <c r="A5" s="10" t="s">
        <v>4</v>
      </c>
      <c r="B5" s="6"/>
      <c r="C5" s="7"/>
      <c r="D5" s="7"/>
      <c r="E5" s="7"/>
      <c r="F5" s="7"/>
      <c r="G5" s="7"/>
      <c r="H5" s="8"/>
      <c r="I5" s="8"/>
      <c r="J5" s="8"/>
      <c r="K5" s="8"/>
      <c r="L5" s="8"/>
      <c r="M5" s="9"/>
    </row>
    <row r="6" spans="1:13" ht="15.75" x14ac:dyDescent="0.25">
      <c r="A6" s="11" t="s">
        <v>5</v>
      </c>
      <c r="B6" s="18">
        <v>600</v>
      </c>
      <c r="C6" s="3">
        <v>150</v>
      </c>
      <c r="D6" s="3">
        <v>1</v>
      </c>
      <c r="E6" s="3">
        <v>150</v>
      </c>
      <c r="F6" s="3">
        <v>0.25</v>
      </c>
      <c r="G6" s="24">
        <f>C6*F6</f>
        <v>37.5</v>
      </c>
      <c r="H6" s="4">
        <v>450</v>
      </c>
      <c r="I6" s="4">
        <v>1</v>
      </c>
      <c r="J6" s="4">
        <v>450</v>
      </c>
      <c r="K6" s="4">
        <v>0.16700000000000001</v>
      </c>
      <c r="L6" s="23">
        <f>H6*K6</f>
        <v>75.150000000000006</v>
      </c>
      <c r="M6" s="5">
        <f>G6+L6</f>
        <v>112.65</v>
      </c>
    </row>
    <row r="7" spans="1:13" ht="15.75" x14ac:dyDescent="0.25">
      <c r="A7" s="11" t="s">
        <v>6</v>
      </c>
      <c r="B7" s="18">
        <v>240</v>
      </c>
      <c r="C7" s="3">
        <v>60</v>
      </c>
      <c r="D7" s="3">
        <v>1</v>
      </c>
      <c r="E7" s="3">
        <v>60</v>
      </c>
      <c r="F7" s="3">
        <v>0.25</v>
      </c>
      <c r="G7" s="24">
        <f>C7*F7</f>
        <v>15</v>
      </c>
      <c r="H7" s="4">
        <v>180</v>
      </c>
      <c r="I7" s="4">
        <v>1</v>
      </c>
      <c r="J7" s="4">
        <v>180</v>
      </c>
      <c r="K7" s="4">
        <v>0.16700000000000001</v>
      </c>
      <c r="L7" s="23">
        <f>H7*K7</f>
        <v>30.060000000000002</v>
      </c>
      <c r="M7" s="5">
        <f>G7+L7</f>
        <v>45.06</v>
      </c>
    </row>
    <row r="8" spans="1:13" ht="15.75" x14ac:dyDescent="0.25">
      <c r="A8" s="10" t="s">
        <v>7</v>
      </c>
      <c r="B8" s="19"/>
      <c r="C8" s="3"/>
      <c r="D8" s="3"/>
      <c r="E8" s="3"/>
      <c r="F8" s="3"/>
      <c r="G8" s="22"/>
      <c r="H8" s="4"/>
      <c r="I8" s="4"/>
      <c r="J8" s="4"/>
      <c r="K8" s="4"/>
      <c r="L8" s="23"/>
      <c r="M8" s="5"/>
    </row>
    <row r="9" spans="1:13" ht="15.75" x14ac:dyDescent="0.25">
      <c r="A9" s="11" t="s">
        <v>8</v>
      </c>
      <c r="B9" s="18">
        <v>210</v>
      </c>
      <c r="C9" s="3">
        <v>210</v>
      </c>
      <c r="D9" s="3">
        <v>1</v>
      </c>
      <c r="E9" s="3">
        <v>210</v>
      </c>
      <c r="F9" s="3">
        <v>8.3000000000000004E-2</v>
      </c>
      <c r="G9" s="22">
        <f>C9*F9</f>
        <v>17.43</v>
      </c>
      <c r="H9" s="4">
        <v>0</v>
      </c>
      <c r="I9" s="4" t="s">
        <v>9</v>
      </c>
      <c r="J9" s="4">
        <v>0</v>
      </c>
      <c r="K9" s="4">
        <v>0</v>
      </c>
      <c r="L9" s="23">
        <f>H9*K9</f>
        <v>0</v>
      </c>
      <c r="M9" s="5">
        <f>G9+L9</f>
        <v>17.43</v>
      </c>
    </row>
    <row r="10" spans="1:13" ht="15.75" x14ac:dyDescent="0.25">
      <c r="A10" s="11" t="s">
        <v>10</v>
      </c>
      <c r="B10" s="18">
        <v>150</v>
      </c>
      <c r="C10" s="3">
        <v>90</v>
      </c>
      <c r="D10" s="3">
        <v>1</v>
      </c>
      <c r="E10" s="3">
        <v>90</v>
      </c>
      <c r="F10" s="3">
        <v>2.5</v>
      </c>
      <c r="G10" s="24">
        <f t="shared" ref="G10:G11" si="0">C10*F10</f>
        <v>225</v>
      </c>
      <c r="H10" s="4">
        <v>60</v>
      </c>
      <c r="I10" s="4">
        <v>1</v>
      </c>
      <c r="J10" s="4">
        <v>60</v>
      </c>
      <c r="K10" s="4">
        <v>8.3000000000000004E-2</v>
      </c>
      <c r="L10" s="23">
        <f>H10*K10</f>
        <v>4.9800000000000004</v>
      </c>
      <c r="M10" s="5">
        <f t="shared" ref="M10:M11" si="1">G10+L10</f>
        <v>229.98</v>
      </c>
    </row>
    <row r="11" spans="1:13" ht="15.75" x14ac:dyDescent="0.25">
      <c r="A11" s="11" t="s">
        <v>11</v>
      </c>
      <c r="B11" s="18">
        <v>60</v>
      </c>
      <c r="C11" s="3">
        <v>36</v>
      </c>
      <c r="D11" s="3">
        <v>1</v>
      </c>
      <c r="E11" s="3">
        <v>36</v>
      </c>
      <c r="F11" s="3">
        <v>2.5</v>
      </c>
      <c r="G11" s="24">
        <f t="shared" si="0"/>
        <v>90</v>
      </c>
      <c r="H11" s="4">
        <v>24</v>
      </c>
      <c r="I11" s="4">
        <v>1</v>
      </c>
      <c r="J11" s="4">
        <v>24</v>
      </c>
      <c r="K11" s="4">
        <v>8.3000000000000004E-2</v>
      </c>
      <c r="L11" s="25">
        <f>H11*K11</f>
        <v>1.992</v>
      </c>
      <c r="M11" s="26">
        <f t="shared" si="1"/>
        <v>91.992000000000004</v>
      </c>
    </row>
    <row r="12" spans="1:13" ht="15.75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5.75" x14ac:dyDescent="0.25">
      <c r="A13" s="10" t="s">
        <v>12</v>
      </c>
      <c r="B13" s="10">
        <v>840</v>
      </c>
      <c r="C13" s="11">
        <v>210</v>
      </c>
      <c r="D13" s="6"/>
      <c r="E13" s="11">
        <v>210</v>
      </c>
      <c r="F13" s="6"/>
      <c r="G13" s="20">
        <f>SUM(G6:G11)</f>
        <v>384.93</v>
      </c>
      <c r="H13" s="11">
        <v>630</v>
      </c>
      <c r="I13" s="6"/>
      <c r="J13" s="11">
        <v>630</v>
      </c>
      <c r="K13" s="6"/>
      <c r="L13" s="10">
        <f>SUM(L6:L11)</f>
        <v>112.18200000000002</v>
      </c>
      <c r="M13" s="21">
        <f>G13+L13</f>
        <v>497.11200000000002</v>
      </c>
    </row>
    <row r="14" spans="1:13" ht="15.75" x14ac:dyDescent="0.25">
      <c r="A14" s="13"/>
      <c r="B14" s="14"/>
      <c r="C14" s="15"/>
      <c r="D14" s="16"/>
      <c r="E14" s="15"/>
      <c r="F14" s="16"/>
      <c r="G14" s="14"/>
      <c r="H14" s="15"/>
      <c r="I14" s="16"/>
      <c r="J14" s="15"/>
      <c r="K14" s="16"/>
      <c r="L14" s="14"/>
      <c r="M14" s="17"/>
    </row>
    <row r="15" spans="1:13" ht="15.75" x14ac:dyDescent="0.25">
      <c r="A15" s="12" t="s">
        <v>19</v>
      </c>
    </row>
  </sheetData>
  <mergeCells count="5">
    <mergeCell ref="A2:B2"/>
    <mergeCell ref="C2:G2"/>
    <mergeCell ref="H2:L2"/>
    <mergeCell ref="A12:M12"/>
    <mergeCell ref="A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Burden Hours</vt:lpstr>
      <vt:lpstr>'Burden Hours'!_Hlk513456182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2018-08-21T15:41:41Z</dcterms:modified>
</cp:coreProperties>
</file>