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360" yWindow="105" windowWidth="8595" windowHeight="7935"/>
  </bookViews>
  <sheets>
    <sheet name="PRA" sheetId="4" r:id="rId1"/>
    <sheet name="Reference Tables" sheetId="1" r:id="rId2"/>
  </sheets>
  <calcPr calcId="152511"/>
</workbook>
</file>

<file path=xl/calcChain.xml><?xml version="1.0" encoding="utf-8"?>
<calcChain xmlns="http://schemas.openxmlformats.org/spreadsheetml/2006/main">
  <c r="C5" i="4" l="1"/>
  <c r="C3" i="4"/>
  <c r="C4" i="4"/>
  <c r="D5" i="4"/>
  <c r="D4" i="4"/>
  <c r="D3" i="4"/>
  <c r="E3" i="4" l="1"/>
  <c r="G3" i="4"/>
  <c r="E5" i="4"/>
  <c r="G5" i="4"/>
  <c r="G4" i="4"/>
  <c r="E4" i="4"/>
</calcChain>
</file>

<file path=xl/sharedStrings.xml><?xml version="1.0" encoding="utf-8"?>
<sst xmlns="http://schemas.openxmlformats.org/spreadsheetml/2006/main" count="40" uniqueCount="29">
  <si>
    <t>Table 9.4.5     Central Air Conditioner and Heat Pump Regional Shipment Market Shares*</t>
  </si>
  <si>
    <t>Year</t>
  </si>
  <si>
    <t>Product Class</t>
  </si>
  <si>
    <t>Split System CAC</t>
  </si>
  <si>
    <t>Split System HP</t>
  </si>
  <si>
    <t>Single Package CAC</t>
  </si>
  <si>
    <t>Single Package HP</t>
  </si>
  <si>
    <t>Hot- Dry</t>
  </si>
  <si>
    <t>Hot- Humid</t>
  </si>
  <si>
    <t>Rest of
U.S.</t>
  </si>
  <si>
    <t>Source: AHRI</t>
  </si>
  <si>
    <t>* Market shares for each product class add up to 100%.</t>
  </si>
  <si>
    <r>
      <t xml:space="preserve">Split CAC**
</t>
    </r>
    <r>
      <rPr>
        <i/>
        <sz val="11"/>
        <color indexed="8"/>
        <rFont val="Times New Roman"/>
        <family val="1"/>
        <charset val="204"/>
      </rPr>
      <t>thousands</t>
    </r>
  </si>
  <si>
    <r>
      <t xml:space="preserve">Single Package CAC
</t>
    </r>
    <r>
      <rPr>
        <i/>
        <sz val="11"/>
        <color indexed="8"/>
        <rFont val="Times New Roman"/>
        <family val="1"/>
        <charset val="204"/>
      </rPr>
      <t>thousands</t>
    </r>
  </si>
  <si>
    <t>* For each product class, 93 percent of annual shipments are allocated to the residential building sector and the remaining seven percent are allocated to the commercial building sector.</t>
  </si>
  <si>
    <t>**Annual split central air conditioner shipments are disaggregated into coil-only and blower coil unit shipments. Coil-only unit shipments estimated to comprise 90 percent of annual split central air conditioner shipments.</t>
  </si>
  <si>
    <t xml:space="preserve">Distributor </t>
  </si>
  <si>
    <t xml:space="preserve">Manufacturer </t>
  </si>
  <si>
    <t>Entity</t>
  </si>
  <si>
    <t>Total Financial Burden</t>
  </si>
  <si>
    <t>Annual Burden Hours</t>
  </si>
  <si>
    <t>Impacted Entities</t>
  </si>
  <si>
    <t>Time per Record (hour)</t>
  </si>
  <si>
    <t>Records*</t>
  </si>
  <si>
    <t>Hourly Rate ($/hr)</t>
  </si>
  <si>
    <t>*Assumed 1 record = 1 CAC unit and that contractors only tracked Southern AC installations.</t>
  </si>
  <si>
    <t>Contractor</t>
  </si>
  <si>
    <t>ACCA provided time estimate for contractors and the number of impacted contractors.</t>
  </si>
  <si>
    <t>Central Air Conditioner and Heat Pump Historical Shipments*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</si>
</sst>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###0;###0"/>
    <numFmt numFmtId="165" formatCode="#,##0;#,##0"/>
    <numFmt numFmtId="166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1"/>
      <color indexed="8"/>
      <name val="Arial"/>
      <family val="2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vertical="top" wrapText="1"/>
    </xf>
    <xf numFmtId="0" fontId="4" fillId="2" borderId="0" xfId="0" applyFont="1" applyFill="1" applyAlignment="1">
      <alignment horizontal="left" vertical="top"/>
    </xf>
    <xf numFmtId="0" fontId="5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164" fontId="3" fillId="2" borderId="1" xfId="0" applyNumberFormat="1" applyFont="1" applyFill="1" applyBorder="1" applyAlignment="1">
      <alignment horizontal="left" vertical="top" wrapText="1"/>
    </xf>
    <xf numFmtId="10" fontId="6" fillId="2" borderId="1" xfId="0" applyNumberFormat="1" applyFont="1" applyFill="1" applyBorder="1" applyAlignment="1">
      <alignment horizontal="left" vertical="top" wrapText="1"/>
    </xf>
    <xf numFmtId="10" fontId="0" fillId="0" borderId="0" xfId="0" applyNumberFormat="1"/>
    <xf numFmtId="165" fontId="3" fillId="2" borderId="1" xfId="0" applyNumberFormat="1" applyFont="1" applyFill="1" applyBorder="1" applyAlignment="1">
      <alignment horizontal="center" vertical="top" wrapText="1"/>
    </xf>
    <xf numFmtId="164" fontId="3" fillId="2" borderId="1" xfId="0" applyNumberFormat="1" applyFont="1" applyFill="1" applyBorder="1" applyAlignment="1">
      <alignment horizontal="center" vertical="top" wrapText="1"/>
    </xf>
    <xf numFmtId="0" fontId="1" fillId="0" borderId="0" xfId="0" applyFont="1"/>
    <xf numFmtId="165" fontId="0" fillId="0" borderId="0" xfId="0" applyNumberFormat="1"/>
    <xf numFmtId="0" fontId="1" fillId="0" borderId="8" xfId="0" applyFont="1" applyBorder="1"/>
    <xf numFmtId="0" fontId="0" fillId="0" borderId="8" xfId="0" applyBorder="1"/>
    <xf numFmtId="165" fontId="0" fillId="0" borderId="8" xfId="0" applyNumberFormat="1" applyBorder="1"/>
    <xf numFmtId="1" fontId="0" fillId="0" borderId="8" xfId="0" applyNumberFormat="1" applyBorder="1"/>
    <xf numFmtId="166" fontId="0" fillId="0" borderId="8" xfId="1" applyNumberFormat="1" applyFont="1" applyBorder="1"/>
    <xf numFmtId="3" fontId="0" fillId="0" borderId="8" xfId="0" applyNumberFormat="1" applyBorder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left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"/>
  <sheetViews>
    <sheetView tabSelected="1" workbookViewId="0">
      <selection activeCell="F4" sqref="F4"/>
    </sheetView>
  </sheetViews>
  <sheetFormatPr defaultRowHeight="15" x14ac:dyDescent="0.25"/>
  <cols>
    <col min="1" max="1" width="13.5703125" bestFit="1" customWidth="1"/>
    <col min="2" max="2" width="16.5703125" bestFit="1" customWidth="1"/>
    <col min="3" max="3" width="15.5703125" bestFit="1" customWidth="1"/>
    <col min="4" max="4" width="21.85546875" bestFit="1" customWidth="1"/>
    <col min="5" max="5" width="20" bestFit="1" customWidth="1"/>
    <col min="6" max="6" width="11.28515625" bestFit="1" customWidth="1"/>
    <col min="7" max="7" width="20.85546875" bestFit="1" customWidth="1"/>
  </cols>
  <sheetData>
    <row r="2" spans="1:7" x14ac:dyDescent="0.25">
      <c r="A2" s="12" t="s">
        <v>18</v>
      </c>
      <c r="B2" s="12" t="s">
        <v>21</v>
      </c>
      <c r="C2" s="12" t="s">
        <v>23</v>
      </c>
      <c r="D2" s="12" t="s">
        <v>22</v>
      </c>
      <c r="E2" s="12" t="s">
        <v>20</v>
      </c>
      <c r="F2" s="12" t="s">
        <v>24</v>
      </c>
      <c r="G2" s="12" t="s">
        <v>19</v>
      </c>
    </row>
    <row r="3" spans="1:7" x14ac:dyDescent="0.25">
      <c r="A3" s="13" t="s">
        <v>17</v>
      </c>
      <c r="B3" s="13">
        <v>29</v>
      </c>
      <c r="C3" s="14">
        <f>('Reference Tables'!P4+'Reference Tables'!P5)*1000</f>
        <v>3445000</v>
      </c>
      <c r="D3" s="13">
        <f>10/60</f>
        <v>0.16666666666666666</v>
      </c>
      <c r="E3" s="15">
        <f>D3*C3</f>
        <v>574166.66666666663</v>
      </c>
      <c r="F3" s="13">
        <v>100</v>
      </c>
      <c r="G3" s="16">
        <f>F3*D3*C3</f>
        <v>57416666.666666657</v>
      </c>
    </row>
    <row r="4" spans="1:7" x14ac:dyDescent="0.25">
      <c r="A4" s="13" t="s">
        <v>16</v>
      </c>
      <c r="B4" s="13">
        <v>2317</v>
      </c>
      <c r="C4" s="14">
        <f>('Reference Tables'!P4+'Reference Tables'!P5)*1000</f>
        <v>3445000</v>
      </c>
      <c r="D4" s="13">
        <f>5/60</f>
        <v>8.3333333333333329E-2</v>
      </c>
      <c r="E4" s="15">
        <f>D4*C4</f>
        <v>287083.33333333331</v>
      </c>
      <c r="F4" s="13">
        <v>7.25</v>
      </c>
      <c r="G4" s="16">
        <f>F4*D4*C4</f>
        <v>2081354.1666666665</v>
      </c>
    </row>
    <row r="5" spans="1:7" x14ac:dyDescent="0.25">
      <c r="A5" s="13" t="s">
        <v>26</v>
      </c>
      <c r="B5" s="17">
        <v>22207</v>
      </c>
      <c r="C5" s="14">
        <f>(SUM('Reference Tables'!B6:C6)*'Reference Tables'!P4+SUM('Reference Tables'!H6:I6)*'Reference Tables'!P5)*1000</f>
        <v>2159695</v>
      </c>
      <c r="D5" s="13">
        <f>10/60</f>
        <v>0.16666666666666666</v>
      </c>
      <c r="E5" s="15">
        <f>D5*C5</f>
        <v>359949.16666666663</v>
      </c>
      <c r="F5" s="13">
        <v>7.25</v>
      </c>
      <c r="G5" s="16">
        <f>F5*D5*C5</f>
        <v>2609631.458333333</v>
      </c>
    </row>
    <row r="7" spans="1:7" x14ac:dyDescent="0.25">
      <c r="A7" t="s">
        <v>25</v>
      </c>
    </row>
    <row r="8" spans="1:7" x14ac:dyDescent="0.25">
      <c r="A8" t="s">
        <v>27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4"/>
  <sheetViews>
    <sheetView workbookViewId="0">
      <selection activeCell="B12" sqref="B12"/>
    </sheetView>
  </sheetViews>
  <sheetFormatPr defaultRowHeight="15" x14ac:dyDescent="0.25"/>
  <cols>
    <col min="1" max="1" width="24.5703125" customWidth="1"/>
    <col min="2" max="2" width="14.5703125" bestFit="1" customWidth="1"/>
    <col min="6" max="6" width="20.85546875" bestFit="1" customWidth="1"/>
    <col min="15" max="15" width="24.7109375" customWidth="1"/>
  </cols>
  <sheetData>
    <row r="2" spans="1:20" ht="15.75" x14ac:dyDescent="0.25">
      <c r="A2" s="2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 t="s">
        <v>28</v>
      </c>
      <c r="P2" s="1"/>
      <c r="Q2" s="1"/>
      <c r="R2" s="1"/>
      <c r="S2" s="1"/>
      <c r="T2" s="1"/>
    </row>
    <row r="3" spans="1:20" x14ac:dyDescent="0.25">
      <c r="A3" s="19" t="s">
        <v>1</v>
      </c>
      <c r="B3" s="22" t="s">
        <v>2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4"/>
      <c r="N3" s="1"/>
      <c r="O3" s="18" t="s">
        <v>1</v>
      </c>
      <c r="P3" s="9">
        <v>2008</v>
      </c>
      <c r="R3" s="1"/>
    </row>
    <row r="4" spans="1:20" ht="29.25" x14ac:dyDescent="0.25">
      <c r="A4" s="20"/>
      <c r="B4" s="25" t="s">
        <v>3</v>
      </c>
      <c r="C4" s="26"/>
      <c r="D4" s="27"/>
      <c r="E4" s="25" t="s">
        <v>4</v>
      </c>
      <c r="F4" s="26"/>
      <c r="G4" s="27"/>
      <c r="H4" s="25" t="s">
        <v>5</v>
      </c>
      <c r="I4" s="26"/>
      <c r="J4" s="27"/>
      <c r="K4" s="25" t="s">
        <v>6</v>
      </c>
      <c r="L4" s="26"/>
      <c r="M4" s="27"/>
      <c r="N4" s="1"/>
      <c r="O4" s="3" t="s">
        <v>12</v>
      </c>
      <c r="P4" s="8">
        <v>3171</v>
      </c>
      <c r="R4" s="1"/>
    </row>
    <row r="5" spans="1:20" ht="29.25" x14ac:dyDescent="0.25">
      <c r="A5" s="21"/>
      <c r="B5" s="4" t="s">
        <v>7</v>
      </c>
      <c r="C5" s="4" t="s">
        <v>8</v>
      </c>
      <c r="D5" s="3" t="s">
        <v>9</v>
      </c>
      <c r="E5" s="4" t="s">
        <v>7</v>
      </c>
      <c r="F5" s="4" t="s">
        <v>8</v>
      </c>
      <c r="G5" s="3" t="s">
        <v>9</v>
      </c>
      <c r="H5" s="4" t="s">
        <v>7</v>
      </c>
      <c r="I5" s="4" t="s">
        <v>8</v>
      </c>
      <c r="J5" s="3" t="s">
        <v>9</v>
      </c>
      <c r="K5" s="4" t="s">
        <v>7</v>
      </c>
      <c r="L5" s="4" t="s">
        <v>8</v>
      </c>
      <c r="M5" s="3" t="s">
        <v>9</v>
      </c>
      <c r="N5" s="1"/>
      <c r="O5" s="3" t="s">
        <v>13</v>
      </c>
      <c r="P5" s="9">
        <v>274</v>
      </c>
      <c r="Q5" s="1"/>
      <c r="R5" s="1"/>
      <c r="S5" s="1"/>
      <c r="T5" s="1"/>
    </row>
    <row r="6" spans="1:20" x14ac:dyDescent="0.25">
      <c r="A6" s="5">
        <v>2008</v>
      </c>
      <c r="B6" s="6">
        <v>0.109</v>
      </c>
      <c r="C6" s="6">
        <v>0.502</v>
      </c>
      <c r="D6" s="6">
        <v>0.38900000000000001</v>
      </c>
      <c r="E6" s="6">
        <v>7.1999999999999995E-2</v>
      </c>
      <c r="F6" s="6">
        <v>0.72299999999999998</v>
      </c>
      <c r="G6" s="6">
        <v>0.20499999999999999</v>
      </c>
      <c r="H6" s="6">
        <v>0.25700000000000001</v>
      </c>
      <c r="I6" s="6">
        <v>0.55400000000000005</v>
      </c>
      <c r="J6" s="6">
        <v>0.189</v>
      </c>
      <c r="K6" s="6">
        <v>0.246</v>
      </c>
      <c r="L6" s="6">
        <v>0.72</v>
      </c>
      <c r="M6" s="6">
        <v>3.4000000000000002E-2</v>
      </c>
      <c r="N6" s="1"/>
      <c r="O6" t="s">
        <v>10</v>
      </c>
      <c r="Q6" s="1"/>
      <c r="R6" s="1"/>
      <c r="S6" s="1"/>
      <c r="T6" s="1"/>
    </row>
    <row r="7" spans="1:20" x14ac:dyDescent="0.25">
      <c r="A7" t="s">
        <v>10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t="s">
        <v>14</v>
      </c>
      <c r="Q7" s="1"/>
      <c r="R7" s="1"/>
      <c r="S7" s="1"/>
      <c r="T7" s="1"/>
    </row>
    <row r="8" spans="1:20" x14ac:dyDescent="0.25">
      <c r="A8" t="s">
        <v>11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t="s">
        <v>15</v>
      </c>
      <c r="T8" s="1"/>
    </row>
    <row r="9" spans="1:20" x14ac:dyDescent="0.25">
      <c r="B9" s="7"/>
      <c r="H9" s="7"/>
      <c r="N9" s="1"/>
      <c r="T9" s="1"/>
    </row>
    <row r="10" spans="1:20" x14ac:dyDescent="0.25">
      <c r="T10" s="1"/>
    </row>
    <row r="11" spans="1:20" x14ac:dyDescent="0.25">
      <c r="A11" s="10"/>
      <c r="T11" s="1"/>
    </row>
    <row r="12" spans="1:20" x14ac:dyDescent="0.25">
      <c r="T12" s="1"/>
    </row>
    <row r="13" spans="1:20" x14ac:dyDescent="0.25">
      <c r="A13" s="10"/>
      <c r="B13" s="10"/>
      <c r="C13" s="10"/>
      <c r="D13" s="10"/>
      <c r="E13" s="10"/>
      <c r="F13" s="10"/>
      <c r="T13" s="1"/>
    </row>
    <row r="14" spans="1:20" x14ac:dyDescent="0.25">
      <c r="T14" s="1"/>
    </row>
    <row r="15" spans="1:20" x14ac:dyDescent="0.25">
      <c r="B15" s="11"/>
      <c r="T15" s="1"/>
    </row>
    <row r="16" spans="1:20" x14ac:dyDescent="0.25">
      <c r="B16" s="11"/>
      <c r="T16" s="1"/>
    </row>
    <row r="17" spans="1:20" x14ac:dyDescent="0.25">
      <c r="T17" s="1"/>
    </row>
    <row r="18" spans="1:20" x14ac:dyDescent="0.25">
      <c r="A18" s="10"/>
      <c r="T18" s="1"/>
    </row>
    <row r="19" spans="1:20" x14ac:dyDescent="0.25">
      <c r="T19" s="1"/>
    </row>
    <row r="20" spans="1:20" x14ac:dyDescent="0.25">
      <c r="B20" s="10"/>
      <c r="C20" s="10"/>
      <c r="T20" s="1"/>
    </row>
    <row r="21" spans="1:20" x14ac:dyDescent="0.25">
      <c r="A21" s="10"/>
      <c r="T21" s="1"/>
    </row>
    <row r="22" spans="1:20" x14ac:dyDescent="0.25">
      <c r="A22" s="10"/>
      <c r="T22" s="1"/>
    </row>
    <row r="23" spans="1:20" x14ac:dyDescent="0.25">
      <c r="A23" s="10"/>
      <c r="T23" s="1"/>
    </row>
    <row r="24" spans="1:20" x14ac:dyDescent="0.25">
      <c r="A24" s="10"/>
      <c r="T24" s="1"/>
    </row>
    <row r="25" spans="1:20" x14ac:dyDescent="0.25">
      <c r="T25" s="1"/>
    </row>
    <row r="26" spans="1:20" x14ac:dyDescent="0.25">
      <c r="T26" s="1"/>
    </row>
    <row r="27" spans="1:20" x14ac:dyDescent="0.25">
      <c r="T27" s="1"/>
    </row>
    <row r="28" spans="1:20" x14ac:dyDescent="0.25">
      <c r="T28" s="1"/>
    </row>
    <row r="29" spans="1:20" x14ac:dyDescent="0.25">
      <c r="T29" s="1"/>
    </row>
    <row r="30" spans="1:20" x14ac:dyDescent="0.25">
      <c r="T30" s="1"/>
    </row>
    <row r="31" spans="1:20" x14ac:dyDescent="0.25">
      <c r="T31" s="1"/>
    </row>
    <row r="32" spans="1:20" x14ac:dyDescent="0.25">
      <c r="T32" s="1"/>
    </row>
    <row r="33" spans="20:20" x14ac:dyDescent="0.25">
      <c r="T33" s="1"/>
    </row>
    <row r="34" spans="20:20" x14ac:dyDescent="0.25">
      <c r="T34" s="1"/>
    </row>
    <row r="35" spans="20:20" x14ac:dyDescent="0.25">
      <c r="T35" s="1"/>
    </row>
    <row r="36" spans="20:20" x14ac:dyDescent="0.25">
      <c r="T36" s="1"/>
    </row>
    <row r="37" spans="20:20" x14ac:dyDescent="0.25">
      <c r="T37" s="1"/>
    </row>
    <row r="38" spans="20:20" x14ac:dyDescent="0.25">
      <c r="T38" s="1"/>
    </row>
    <row r="39" spans="20:20" x14ac:dyDescent="0.25">
      <c r="T39" s="1"/>
    </row>
    <row r="40" spans="20:20" x14ac:dyDescent="0.25">
      <c r="T40" s="1"/>
    </row>
    <row r="41" spans="20:20" x14ac:dyDescent="0.25">
      <c r="T41" s="1"/>
    </row>
    <row r="42" spans="20:20" x14ac:dyDescent="0.25">
      <c r="T42" s="1"/>
    </row>
    <row r="43" spans="20:20" x14ac:dyDescent="0.25">
      <c r="T43" s="1"/>
    </row>
    <row r="44" spans="20:20" x14ac:dyDescent="0.25">
      <c r="T44" s="1"/>
    </row>
  </sheetData>
  <mergeCells count="6">
    <mergeCell ref="A3:A5"/>
    <mergeCell ref="B3:M3"/>
    <mergeCell ref="B4:D4"/>
    <mergeCell ref="E4:G4"/>
    <mergeCell ref="H4:J4"/>
    <mergeCell ref="K4:M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PRA</vt:lpstr>
      <vt:lpstr>Reference Tables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2016-03-25T20:52:15Z</dcterms:created>
  <dcterms:modified xsi:type="dcterms:W3CDTF">2016-09-21T19:15:14Z</dcterms:modified>
</cp:coreProperties>
</file>