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20" windowWidth="19440" windowHeight="927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I11" i="1" l="1"/>
  <c r="G11" i="1"/>
  <c r="E11" i="1"/>
  <c r="I7" i="1"/>
  <c r="G7" i="1"/>
  <c r="E7" i="1"/>
  <c r="I20" i="1" l="1"/>
  <c r="I21" i="1"/>
  <c r="G20" i="1"/>
  <c r="G21" i="1" s="1"/>
  <c r="E20" i="1"/>
  <c r="E21" i="1" s="1"/>
  <c r="I4" i="1" l="1"/>
  <c r="I5" i="1"/>
  <c r="I6" i="1"/>
  <c r="I8" i="1"/>
  <c r="I9" i="1"/>
  <c r="I10" i="1"/>
  <c r="I12" i="1"/>
  <c r="I13" i="1"/>
  <c r="I14" i="1"/>
  <c r="I15" i="1"/>
  <c r="I16" i="1"/>
  <c r="I17" i="1"/>
  <c r="I18" i="1"/>
  <c r="I19" i="1"/>
  <c r="I3" i="1"/>
  <c r="G4" i="1"/>
  <c r="G5" i="1"/>
  <c r="G6" i="1"/>
  <c r="G8" i="1"/>
  <c r="G9" i="1"/>
  <c r="G10" i="1"/>
  <c r="G12" i="1"/>
  <c r="G13" i="1"/>
  <c r="G14" i="1"/>
  <c r="G15" i="1"/>
  <c r="G16" i="1"/>
  <c r="G17" i="1"/>
  <c r="G18" i="1"/>
  <c r="G19" i="1"/>
  <c r="G3" i="1"/>
  <c r="E3" i="1"/>
  <c r="E4" i="1"/>
  <c r="E5" i="1"/>
  <c r="E6" i="1"/>
  <c r="E8" i="1"/>
  <c r="E9" i="1"/>
  <c r="E10" i="1"/>
  <c r="E12" i="1"/>
  <c r="E13" i="1"/>
  <c r="E14" i="1"/>
  <c r="E19" i="1"/>
  <c r="E16" i="1"/>
  <c r="E17" i="1"/>
  <c r="E18" i="1"/>
  <c r="E15" i="1"/>
</calcChain>
</file>

<file path=xl/sharedStrings.xml><?xml version="1.0" encoding="utf-8"?>
<sst xmlns="http://schemas.openxmlformats.org/spreadsheetml/2006/main" count="27" uniqueCount="27">
  <si>
    <t>Submission of Z-Axis Metric to the Commission</t>
  </si>
  <si>
    <t>Compliance Certifications</t>
  </si>
  <si>
    <t>NEAD Privacy and Security Plan</t>
  </si>
  <si>
    <t>NEAD Use Certification</t>
  </si>
  <si>
    <t>Time to review, respond, and process baro requests</t>
  </si>
  <si>
    <t>Test Bed</t>
  </si>
  <si>
    <t>Requirement</t>
  </si>
  <si>
    <t>No. of Responses</t>
  </si>
  <si>
    <t>No. of hours/response</t>
  </si>
  <si>
    <t>Total hours</t>
  </si>
  <si>
    <t>No. of respondents</t>
  </si>
  <si>
    <t>Progress reports - nationwide</t>
  </si>
  <si>
    <t>Progress reports - non-nationwide</t>
  </si>
  <si>
    <t>Initial Implementation Plans - non-nationwide</t>
  </si>
  <si>
    <t>Initial Implementation Plans - nationwide</t>
  </si>
  <si>
    <t>Live 911 Call Data - nationwide</t>
  </si>
  <si>
    <t>Live 911 Call Data - non-nationwide</t>
  </si>
  <si>
    <t>Standardization of C/U data reporting</t>
  </si>
  <si>
    <t>Delivery of C/U data with dispatchable location</t>
  </si>
  <si>
    <t>Modification to provide uncompensated baro data</t>
  </si>
  <si>
    <t>Frequency</t>
  </si>
  <si>
    <t>Cost per hour</t>
  </si>
  <si>
    <t>Provision of live 911 call data to PSAPs</t>
  </si>
  <si>
    <t>Enforcement</t>
  </si>
  <si>
    <t>Live 911 Call Data Retention</t>
  </si>
  <si>
    <t>4394 (unique)</t>
  </si>
  <si>
    <t>Total "In-House"Cost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</si>
</sst>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Font="1"/>
    <xf numFmtId="0" fontId="0" fillId="0" borderId="0" xfId="0" applyFont="1" applyAlignment="1">
      <alignment vertical="center"/>
    </xf>
    <xf numFmtId="0" fontId="0" fillId="0" borderId="0" xfId="0" applyFont="1" applyAlignment="1">
      <alignment horizontal="center"/>
    </xf>
    <xf numFmtId="3" fontId="0" fillId="0" borderId="0" xfId="0" applyNumberFormat="1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3" fontId="0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3" fontId="0" fillId="0" borderId="1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Font="1" applyBorder="1"/>
    <xf numFmtId="3" fontId="1" fillId="0" borderId="0" xfId="0" applyNumberFormat="1" applyFont="1" applyAlignment="1">
      <alignment horizontal="center"/>
    </xf>
    <xf numFmtId="0" fontId="0" fillId="0" borderId="6" xfId="0" applyFont="1" applyBorder="1" applyAlignment="1">
      <alignment vertical="center" wrapText="1"/>
    </xf>
    <xf numFmtId="0" fontId="0" fillId="0" borderId="7" xfId="0" applyFont="1" applyBorder="1" applyAlignment="1">
      <alignment vertical="center" wrapText="1"/>
    </xf>
    <xf numFmtId="164" fontId="0" fillId="0" borderId="0" xfId="0" applyNumberFormat="1" applyFont="1" applyBorder="1" applyAlignment="1">
      <alignment horizontal="center" vertical="center"/>
    </xf>
    <xf numFmtId="164" fontId="0" fillId="0" borderId="0" xfId="0" applyNumberFormat="1" applyFont="1" applyBorder="1" applyAlignment="1">
      <alignment horizontal="center"/>
    </xf>
    <xf numFmtId="164" fontId="0" fillId="0" borderId="0" xfId="0" applyNumberFormat="1" applyFont="1" applyFill="1" applyBorder="1" applyAlignment="1">
      <alignment horizontal="center" vertical="center"/>
    </xf>
    <xf numFmtId="164" fontId="0" fillId="0" borderId="3" xfId="0" applyNumberFormat="1" applyFont="1" applyBorder="1"/>
    <xf numFmtId="164" fontId="0" fillId="0" borderId="2" xfId="0" applyNumberFormat="1" applyFont="1" applyBorder="1"/>
    <xf numFmtId="164" fontId="0" fillId="0" borderId="5" xfId="0" applyNumberFormat="1" applyFont="1" applyBorder="1"/>
    <xf numFmtId="164" fontId="1" fillId="0" borderId="0" xfId="0" applyNumberFormat="1" applyFont="1"/>
    <xf numFmtId="0" fontId="1" fillId="0" borderId="0" xfId="0" applyFont="1" applyFill="1" applyBorder="1" applyAlignment="1">
      <alignment horizontal="center" vertical="center" wrapText="1"/>
    </xf>
    <xf numFmtId="164" fontId="0" fillId="0" borderId="8" xfId="0" applyNumberFormat="1" applyFont="1" applyBorder="1" applyAlignment="1">
      <alignment horizontal="center" vertical="center"/>
    </xf>
    <xf numFmtId="164" fontId="0" fillId="0" borderId="1" xfId="0" applyNumberFormat="1" applyFont="1" applyFill="1" applyBorder="1" applyAlignment="1">
      <alignment horizontal="center" vertical="center"/>
    </xf>
    <xf numFmtId="3" fontId="0" fillId="0" borderId="0" xfId="0" applyNumberFormat="1" applyFont="1" applyBorder="1" applyAlignment="1">
      <alignment horizontal="center" vertical="center"/>
    </xf>
    <xf numFmtId="3" fontId="0" fillId="0" borderId="8" xfId="0" applyNumberFormat="1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9" xfId="0" applyFont="1" applyBorder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0" fillId="0" borderId="9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23"/>
  <sheetViews>
    <sheetView tabSelected="1" workbookViewId="0">
      <selection activeCell="D10" sqref="D10"/>
    </sheetView>
  </sheetViews>
  <sheetFormatPr defaultRowHeight="15" x14ac:dyDescent="0.25"/>
  <cols>
    <col min="1" max="1" width="9.140625" style="1"/>
    <col min="2" max="2" width="49.7109375" style="1" customWidth="1"/>
    <col min="3" max="3" width="16.5703125" style="1" customWidth="1"/>
    <col min="4" max="4" width="13.85546875" style="1" customWidth="1"/>
    <col min="5" max="5" width="15.42578125" style="3" customWidth="1"/>
    <col min="6" max="6" width="20.7109375" style="6" customWidth="1"/>
    <col min="7" max="7" width="18.140625" style="1" customWidth="1"/>
    <col min="8" max="8" width="13" style="1" customWidth="1"/>
    <col min="9" max="9" width="12.28515625" style="1" customWidth="1"/>
    <col min="10" max="16384" width="9.140625" style="1"/>
  </cols>
  <sheetData>
    <row r="2" spans="2:14" ht="30" x14ac:dyDescent="0.25">
      <c r="B2" s="7" t="s">
        <v>6</v>
      </c>
      <c r="C2" s="8" t="s">
        <v>10</v>
      </c>
      <c r="D2" s="8" t="s">
        <v>20</v>
      </c>
      <c r="E2" s="8" t="s">
        <v>7</v>
      </c>
      <c r="F2" s="8" t="s">
        <v>8</v>
      </c>
      <c r="G2" s="14" t="s">
        <v>9</v>
      </c>
      <c r="H2" s="14" t="s">
        <v>21</v>
      </c>
      <c r="I2" s="26" t="s">
        <v>26</v>
      </c>
    </row>
    <row r="3" spans="2:14" x14ac:dyDescent="0.25">
      <c r="B3" s="17" t="s">
        <v>19</v>
      </c>
      <c r="C3" s="5">
        <v>794</v>
      </c>
      <c r="D3" s="5">
        <v>1</v>
      </c>
      <c r="E3" s="4">
        <f t="shared" ref="E3:E14" si="0">C3*D3</f>
        <v>794</v>
      </c>
      <c r="F3" s="6">
        <v>40</v>
      </c>
      <c r="G3" s="30">
        <f>E3*F3</f>
        <v>31760</v>
      </c>
      <c r="H3" s="27">
        <v>300</v>
      </c>
      <c r="I3" s="23">
        <f>G3*H3</f>
        <v>9528000</v>
      </c>
    </row>
    <row r="4" spans="2:14" x14ac:dyDescent="0.25">
      <c r="B4" s="18" t="s">
        <v>4</v>
      </c>
      <c r="C4" s="5">
        <v>794</v>
      </c>
      <c r="D4" s="5">
        <v>10</v>
      </c>
      <c r="E4" s="4">
        <f t="shared" si="0"/>
        <v>7940</v>
      </c>
      <c r="F4" s="6">
        <v>2</v>
      </c>
      <c r="G4" s="29">
        <f t="shared" ref="G4:G20" si="1">E4*F4</f>
        <v>15880</v>
      </c>
      <c r="H4" s="20">
        <v>50</v>
      </c>
      <c r="I4" s="22">
        <f t="shared" ref="I4:I20" si="2">G4*H4</f>
        <v>794000</v>
      </c>
      <c r="J4" s="2"/>
    </row>
    <row r="5" spans="2:14" x14ac:dyDescent="0.25">
      <c r="B5" s="18" t="s">
        <v>0</v>
      </c>
      <c r="C5" s="5">
        <v>4</v>
      </c>
      <c r="D5" s="5">
        <v>1</v>
      </c>
      <c r="E5" s="4">
        <f t="shared" si="0"/>
        <v>4</v>
      </c>
      <c r="F5" s="6">
        <v>100</v>
      </c>
      <c r="G5" s="29">
        <f t="shared" si="1"/>
        <v>400</v>
      </c>
      <c r="H5" s="20">
        <v>450</v>
      </c>
      <c r="I5" s="22">
        <f t="shared" si="2"/>
        <v>180000</v>
      </c>
      <c r="K5" s="2"/>
      <c r="L5" s="2"/>
    </row>
    <row r="6" spans="2:14" x14ac:dyDescent="0.25">
      <c r="B6" s="18" t="s">
        <v>1</v>
      </c>
      <c r="C6" s="5">
        <v>794</v>
      </c>
      <c r="D6" s="5">
        <v>2</v>
      </c>
      <c r="E6" s="4">
        <f t="shared" si="0"/>
        <v>1588</v>
      </c>
      <c r="F6" s="6">
        <v>2</v>
      </c>
      <c r="G6" s="29">
        <f t="shared" si="1"/>
        <v>3176</v>
      </c>
      <c r="H6" s="19">
        <v>150</v>
      </c>
      <c r="I6" s="22">
        <f t="shared" si="2"/>
        <v>476400</v>
      </c>
      <c r="M6" s="2"/>
      <c r="N6" s="2"/>
    </row>
    <row r="7" spans="2:14" x14ac:dyDescent="0.25">
      <c r="B7" s="18" t="s">
        <v>23</v>
      </c>
      <c r="C7" s="5">
        <v>100</v>
      </c>
      <c r="D7" s="5">
        <v>1</v>
      </c>
      <c r="E7" s="4">
        <f t="shared" si="0"/>
        <v>100</v>
      </c>
      <c r="F7" s="6">
        <v>1</v>
      </c>
      <c r="G7" s="29">
        <f t="shared" si="1"/>
        <v>100</v>
      </c>
      <c r="H7" s="19">
        <v>200</v>
      </c>
      <c r="I7" s="22">
        <f t="shared" si="2"/>
        <v>20000</v>
      </c>
      <c r="M7" s="2"/>
      <c r="N7" s="2"/>
    </row>
    <row r="8" spans="2:14" x14ac:dyDescent="0.25">
      <c r="B8" s="18" t="s">
        <v>5</v>
      </c>
      <c r="C8" s="5">
        <v>4</v>
      </c>
      <c r="D8" s="5">
        <v>1</v>
      </c>
      <c r="E8" s="4">
        <f t="shared" si="0"/>
        <v>4</v>
      </c>
      <c r="F8" s="6">
        <v>1000</v>
      </c>
      <c r="G8" s="29">
        <f t="shared" si="1"/>
        <v>4000</v>
      </c>
      <c r="H8" s="19">
        <v>450</v>
      </c>
      <c r="I8" s="22">
        <f t="shared" si="2"/>
        <v>1800000</v>
      </c>
    </row>
    <row r="9" spans="2:14" x14ac:dyDescent="0.25">
      <c r="B9" s="18" t="s">
        <v>15</v>
      </c>
      <c r="C9" s="5">
        <v>4</v>
      </c>
      <c r="D9" s="5">
        <v>4</v>
      </c>
      <c r="E9" s="4">
        <f t="shared" si="0"/>
        <v>16</v>
      </c>
      <c r="F9" s="6">
        <v>2</v>
      </c>
      <c r="G9" s="29">
        <f t="shared" si="1"/>
        <v>32</v>
      </c>
      <c r="H9" s="19">
        <v>150</v>
      </c>
      <c r="I9" s="22">
        <f t="shared" si="2"/>
        <v>4800</v>
      </c>
    </row>
    <row r="10" spans="2:14" x14ac:dyDescent="0.25">
      <c r="B10" s="18" t="s">
        <v>16</v>
      </c>
      <c r="C10" s="5">
        <v>790</v>
      </c>
      <c r="D10" s="5">
        <v>2</v>
      </c>
      <c r="E10" s="4">
        <f t="shared" si="0"/>
        <v>1580</v>
      </c>
      <c r="F10" s="6">
        <v>2</v>
      </c>
      <c r="G10" s="29">
        <f t="shared" si="1"/>
        <v>3160</v>
      </c>
      <c r="H10" s="21">
        <v>150</v>
      </c>
      <c r="I10" s="22">
        <f t="shared" si="2"/>
        <v>474000</v>
      </c>
      <c r="J10" s="2"/>
    </row>
    <row r="11" spans="2:14" x14ac:dyDescent="0.25">
      <c r="B11" s="18" t="s">
        <v>24</v>
      </c>
      <c r="C11" s="5">
        <v>794</v>
      </c>
      <c r="D11" s="5">
        <v>1</v>
      </c>
      <c r="E11" s="4">
        <f t="shared" si="0"/>
        <v>794</v>
      </c>
      <c r="F11" s="6">
        <v>3</v>
      </c>
      <c r="G11" s="29">
        <f t="shared" si="1"/>
        <v>2382</v>
      </c>
      <c r="H11" s="21">
        <v>150</v>
      </c>
      <c r="I11" s="22">
        <f t="shared" si="2"/>
        <v>357300</v>
      </c>
      <c r="J11" s="2"/>
    </row>
    <row r="12" spans="2:14" x14ac:dyDescent="0.25">
      <c r="B12" s="18" t="s">
        <v>14</v>
      </c>
      <c r="C12" s="5">
        <v>4</v>
      </c>
      <c r="D12" s="5">
        <v>1</v>
      </c>
      <c r="E12" s="4">
        <f t="shared" si="0"/>
        <v>4</v>
      </c>
      <c r="F12" s="6">
        <v>32</v>
      </c>
      <c r="G12" s="29">
        <f t="shared" si="1"/>
        <v>128</v>
      </c>
      <c r="H12" s="21">
        <v>450</v>
      </c>
      <c r="I12" s="22">
        <f t="shared" si="2"/>
        <v>57600</v>
      </c>
      <c r="J12" s="2"/>
    </row>
    <row r="13" spans="2:14" x14ac:dyDescent="0.25">
      <c r="B13" s="18" t="s">
        <v>13</v>
      </c>
      <c r="C13" s="5">
        <v>790</v>
      </c>
      <c r="D13" s="5">
        <v>1</v>
      </c>
      <c r="E13" s="4">
        <f t="shared" si="0"/>
        <v>790</v>
      </c>
      <c r="F13" s="6">
        <v>20</v>
      </c>
      <c r="G13" s="29">
        <f t="shared" si="1"/>
        <v>15800</v>
      </c>
      <c r="H13" s="21">
        <v>450</v>
      </c>
      <c r="I13" s="22">
        <f t="shared" si="2"/>
        <v>7110000</v>
      </c>
      <c r="J13" s="2"/>
    </row>
    <row r="14" spans="2:14" x14ac:dyDescent="0.25">
      <c r="B14" s="18" t="s">
        <v>11</v>
      </c>
      <c r="C14" s="5">
        <v>4</v>
      </c>
      <c r="D14" s="5">
        <v>2</v>
      </c>
      <c r="E14" s="4">
        <f t="shared" si="0"/>
        <v>8</v>
      </c>
      <c r="F14" s="6">
        <v>16</v>
      </c>
      <c r="G14" s="29">
        <f t="shared" si="1"/>
        <v>128</v>
      </c>
      <c r="H14" s="21">
        <v>300</v>
      </c>
      <c r="I14" s="22">
        <f t="shared" si="2"/>
        <v>38400</v>
      </c>
      <c r="J14" s="2"/>
      <c r="K14" s="2"/>
    </row>
    <row r="15" spans="2:14" x14ac:dyDescent="0.25">
      <c r="B15" s="18" t="s">
        <v>12</v>
      </c>
      <c r="C15" s="5">
        <v>790</v>
      </c>
      <c r="D15" s="5">
        <v>2</v>
      </c>
      <c r="E15" s="4">
        <f>C15*D15</f>
        <v>1580</v>
      </c>
      <c r="F15" s="6">
        <v>10</v>
      </c>
      <c r="G15" s="29">
        <f t="shared" si="1"/>
        <v>15800</v>
      </c>
      <c r="H15" s="21">
        <v>300</v>
      </c>
      <c r="I15" s="22">
        <f t="shared" si="2"/>
        <v>4740000</v>
      </c>
      <c r="J15" s="2"/>
      <c r="K15" s="2"/>
    </row>
    <row r="16" spans="2:14" x14ac:dyDescent="0.25">
      <c r="B16" s="18" t="s">
        <v>2</v>
      </c>
      <c r="C16" s="5">
        <v>4</v>
      </c>
      <c r="D16" s="5">
        <v>1</v>
      </c>
      <c r="E16" s="4">
        <f t="shared" ref="E16:E20" si="3">C16*D16</f>
        <v>4</v>
      </c>
      <c r="F16" s="6">
        <v>40</v>
      </c>
      <c r="G16" s="29">
        <f t="shared" si="1"/>
        <v>160</v>
      </c>
      <c r="H16" s="21">
        <v>450</v>
      </c>
      <c r="I16" s="22">
        <f t="shared" si="2"/>
        <v>72000</v>
      </c>
      <c r="K16" s="2"/>
      <c r="L16" s="2"/>
    </row>
    <row r="17" spans="2:9" x14ac:dyDescent="0.25">
      <c r="B17" s="18" t="s">
        <v>3</v>
      </c>
      <c r="C17" s="5">
        <v>794</v>
      </c>
      <c r="D17" s="5">
        <v>1</v>
      </c>
      <c r="E17" s="4">
        <f t="shared" si="3"/>
        <v>794</v>
      </c>
      <c r="F17" s="6">
        <v>1</v>
      </c>
      <c r="G17" s="29">
        <f t="shared" si="1"/>
        <v>794</v>
      </c>
      <c r="H17" s="19">
        <v>150</v>
      </c>
      <c r="I17" s="22">
        <f t="shared" si="2"/>
        <v>119100</v>
      </c>
    </row>
    <row r="18" spans="2:9" x14ac:dyDescent="0.25">
      <c r="B18" s="18" t="s">
        <v>17</v>
      </c>
      <c r="C18" s="4">
        <v>4294</v>
      </c>
      <c r="D18" s="5">
        <v>1</v>
      </c>
      <c r="E18" s="4">
        <f t="shared" si="3"/>
        <v>4294</v>
      </c>
      <c r="F18" s="6">
        <v>8</v>
      </c>
      <c r="G18" s="29">
        <f t="shared" si="1"/>
        <v>34352</v>
      </c>
      <c r="H18" s="21">
        <v>150</v>
      </c>
      <c r="I18" s="22">
        <f t="shared" si="2"/>
        <v>5152800</v>
      </c>
    </row>
    <row r="19" spans="2:9" x14ac:dyDescent="0.25">
      <c r="B19" s="32" t="s">
        <v>18</v>
      </c>
      <c r="C19" s="34">
        <v>794</v>
      </c>
      <c r="D19" s="5">
        <v>1</v>
      </c>
      <c r="E19" s="4">
        <f t="shared" si="3"/>
        <v>794</v>
      </c>
      <c r="F19" s="31">
        <v>4</v>
      </c>
      <c r="G19" s="29">
        <f t="shared" si="1"/>
        <v>3176</v>
      </c>
      <c r="H19" s="21">
        <v>150</v>
      </c>
      <c r="I19" s="22">
        <f t="shared" si="2"/>
        <v>476400</v>
      </c>
    </row>
    <row r="20" spans="2:9" x14ac:dyDescent="0.25">
      <c r="B20" s="33" t="s">
        <v>22</v>
      </c>
      <c r="C20" s="9">
        <v>794</v>
      </c>
      <c r="D20" s="10">
        <v>10</v>
      </c>
      <c r="E20" s="11">
        <f t="shared" si="3"/>
        <v>7940</v>
      </c>
      <c r="F20" s="12">
        <v>1.5</v>
      </c>
      <c r="G20" s="13">
        <f t="shared" si="1"/>
        <v>11910</v>
      </c>
      <c r="H20" s="28">
        <v>50</v>
      </c>
      <c r="I20" s="24">
        <f t="shared" si="2"/>
        <v>595500</v>
      </c>
    </row>
    <row r="21" spans="2:9" x14ac:dyDescent="0.25">
      <c r="C21" s="16" t="s">
        <v>25</v>
      </c>
      <c r="E21" s="16">
        <f>SUM(E3:E20)</f>
        <v>29028</v>
      </c>
      <c r="G21" s="16">
        <f>SUM(G3:G20)</f>
        <v>143138</v>
      </c>
      <c r="H21" s="15"/>
      <c r="I21" s="25">
        <f>SUM(I3:I20)</f>
        <v>31996300</v>
      </c>
    </row>
    <row r="22" spans="2:9" x14ac:dyDescent="0.25">
      <c r="H22" s="15"/>
    </row>
    <row r="23" spans="2:9" x14ac:dyDescent="0.25">
      <c r="H23" s="15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Federal Communications Commission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Dana Zelman</dc:creator>
  <cp:lastModifiedBy>Benish Shah</cp:lastModifiedBy>
  <dcterms:created xsi:type="dcterms:W3CDTF">2015-02-26T20:20:41Z</dcterms:created>
  <dcterms:modified xsi:type="dcterms:W3CDTF">2015-05-27T12:59:01Z</dcterms:modified>
</cp:coreProperties>
</file>