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9995" windowHeight="11040" tabRatio="640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RecordKeeping!$A$3:$M$35</definedName>
    <definedName name="_xlnm._FilterDatabase" localSheetId="1" hidden="1">Reporting!$A$3:$M$34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RecordKeeping!$A$1:$M$43</definedName>
    <definedName name="_xlnm.Print_Area" localSheetId="1">Reporting!$A$1:$M$42</definedName>
  </definedNames>
  <calcPr calcId="145621"/>
</workbook>
</file>

<file path=xl/calcChain.xml><?xml version="1.0" encoding="utf-8"?>
<calcChain xmlns="http://schemas.openxmlformats.org/spreadsheetml/2006/main">
  <c r="L13" i="27" l="1"/>
  <c r="L23" i="27"/>
  <c r="L33" i="27"/>
  <c r="L36" i="27"/>
  <c r="L37" i="27"/>
  <c r="L49" i="27" s="1"/>
  <c r="L34" i="27" l="1"/>
  <c r="J40" i="27"/>
  <c r="G15" i="8"/>
  <c r="I15" i="8" s="1"/>
  <c r="K15" i="8" s="1"/>
  <c r="G16" i="8"/>
  <c r="I16" i="8" s="1"/>
  <c r="M16" i="8" s="1"/>
  <c r="G17" i="8"/>
  <c r="I17" i="8" s="1"/>
  <c r="M17" i="8" s="1"/>
  <c r="G18" i="8"/>
  <c r="I18" i="8" s="1"/>
  <c r="M18" i="8" s="1"/>
  <c r="G19" i="8"/>
  <c r="I19" i="8" s="1"/>
  <c r="M19" i="8" s="1"/>
  <c r="G20" i="8"/>
  <c r="I20" i="8" s="1"/>
  <c r="M20" i="8" s="1"/>
  <c r="G21" i="8"/>
  <c r="I21" i="8" s="1"/>
  <c r="M21" i="8" s="1"/>
  <c r="G22" i="8"/>
  <c r="I22" i="8" s="1"/>
  <c r="M22" i="8" s="1"/>
  <c r="E23" i="8"/>
  <c r="F23" i="8"/>
  <c r="C6" i="4" s="1"/>
  <c r="H23" i="8"/>
  <c r="E6" i="4" s="1"/>
  <c r="J23" i="8"/>
  <c r="K23" i="8"/>
  <c r="L23" i="8"/>
  <c r="J48" i="27"/>
  <c r="D47" i="27"/>
  <c r="J47" i="27" s="1"/>
  <c r="D46" i="27"/>
  <c r="J46" i="27" s="1"/>
  <c r="D45" i="27"/>
  <c r="J45" i="27" s="1"/>
  <c r="D44" i="27"/>
  <c r="J44" i="27" s="1"/>
  <c r="D43" i="27"/>
  <c r="J43" i="27" s="1"/>
  <c r="D42" i="27"/>
  <c r="J42" i="27" s="1"/>
  <c r="D41" i="27"/>
  <c r="J41" i="27" s="1"/>
  <c r="J39" i="27"/>
  <c r="J38" i="27"/>
  <c r="K37" i="27"/>
  <c r="K49" i="27" s="1"/>
  <c r="E37" i="27"/>
  <c r="M36" i="27"/>
  <c r="K36" i="27"/>
  <c r="J36" i="27"/>
  <c r="I36" i="27"/>
  <c r="H36" i="27"/>
  <c r="G36" i="27"/>
  <c r="F36" i="27"/>
  <c r="E36" i="27"/>
  <c r="D36" i="27"/>
  <c r="K33" i="27"/>
  <c r="J33" i="27"/>
  <c r="H33" i="27"/>
  <c r="E12" i="4" s="1"/>
  <c r="F33" i="27"/>
  <c r="C12" i="4" s="1"/>
  <c r="E33" i="27"/>
  <c r="B12" i="4" s="1"/>
  <c r="G32" i="27"/>
  <c r="I32" i="27" s="1"/>
  <c r="M32" i="27" s="1"/>
  <c r="G31" i="27"/>
  <c r="I31" i="27" s="1"/>
  <c r="M31" i="27" s="1"/>
  <c r="G30" i="27"/>
  <c r="I30" i="27" s="1"/>
  <c r="M30" i="27" s="1"/>
  <c r="G29" i="27"/>
  <c r="I29" i="27" s="1"/>
  <c r="M29" i="27" s="1"/>
  <c r="G28" i="27"/>
  <c r="I28" i="27" s="1"/>
  <c r="M28" i="27" s="1"/>
  <c r="G27" i="27"/>
  <c r="I27" i="27" s="1"/>
  <c r="M27" i="27" s="1"/>
  <c r="G26" i="27"/>
  <c r="I26" i="27" s="1"/>
  <c r="M26" i="27" s="1"/>
  <c r="G25" i="27"/>
  <c r="K23" i="27"/>
  <c r="J23" i="27"/>
  <c r="H23" i="27"/>
  <c r="E11" i="4" s="1"/>
  <c r="F23" i="27"/>
  <c r="C11" i="4" s="1"/>
  <c r="E23" i="27"/>
  <c r="B11" i="4" s="1"/>
  <c r="G22" i="27"/>
  <c r="I22" i="27" s="1"/>
  <c r="M22" i="27" s="1"/>
  <c r="G21" i="27"/>
  <c r="I21" i="27" s="1"/>
  <c r="M21" i="27" s="1"/>
  <c r="G20" i="27"/>
  <c r="I20" i="27" s="1"/>
  <c r="M20" i="27" s="1"/>
  <c r="G19" i="27"/>
  <c r="I19" i="27" s="1"/>
  <c r="M19" i="27" s="1"/>
  <c r="G18" i="27"/>
  <c r="I18" i="27" s="1"/>
  <c r="M18" i="27" s="1"/>
  <c r="G17" i="27"/>
  <c r="I17" i="27" s="1"/>
  <c r="M17" i="27" s="1"/>
  <c r="G16" i="27"/>
  <c r="I16" i="27" s="1"/>
  <c r="M16" i="27" s="1"/>
  <c r="G15" i="27"/>
  <c r="I15" i="27" s="1"/>
  <c r="K13" i="27"/>
  <c r="K34" i="27" s="1"/>
  <c r="J13" i="27"/>
  <c r="H13" i="27"/>
  <c r="F13" i="27"/>
  <c r="C10" i="4" s="1"/>
  <c r="E13" i="27"/>
  <c r="E34" i="27" s="1"/>
  <c r="G12" i="27"/>
  <c r="I12" i="27" s="1"/>
  <c r="M12" i="27" s="1"/>
  <c r="G11" i="27"/>
  <c r="G37" i="27" s="1"/>
  <c r="G10" i="27"/>
  <c r="I10" i="27" s="1"/>
  <c r="M10" i="27" s="1"/>
  <c r="G9" i="27"/>
  <c r="I9" i="27" s="1"/>
  <c r="M9" i="27" s="1"/>
  <c r="G8" i="27"/>
  <c r="I8" i="27" s="1"/>
  <c r="G7" i="27"/>
  <c r="I7" i="27" s="1"/>
  <c r="M7" i="27" s="1"/>
  <c r="G6" i="27"/>
  <c r="I6" i="27" s="1"/>
  <c r="M6" i="27" s="1"/>
  <c r="G5" i="27"/>
  <c r="D37" i="8"/>
  <c r="E37" i="8"/>
  <c r="D47" i="8"/>
  <c r="E47" i="8" s="1"/>
  <c r="D48" i="8"/>
  <c r="E48" i="8" s="1"/>
  <c r="E49" i="8"/>
  <c r="D44" i="8"/>
  <c r="E44" i="8" s="1"/>
  <c r="D45" i="8"/>
  <c r="E45" i="8" s="1"/>
  <c r="D46" i="8"/>
  <c r="E46" i="8" s="1"/>
  <c r="H37" i="8"/>
  <c r="D42" i="8"/>
  <c r="F42" i="8" s="1"/>
  <c r="D43" i="8"/>
  <c r="E43" i="8" s="1"/>
  <c r="F39" i="8"/>
  <c r="F40" i="8"/>
  <c r="E41" i="8"/>
  <c r="F38" i="8"/>
  <c r="F37" i="8"/>
  <c r="G37" i="8"/>
  <c r="I37" i="8"/>
  <c r="J37" i="8"/>
  <c r="K37" i="8"/>
  <c r="L37" i="8"/>
  <c r="M37" i="8"/>
  <c r="E34" i="8"/>
  <c r="J34" i="8"/>
  <c r="L34" i="8"/>
  <c r="H34" i="8"/>
  <c r="E7" i="4" s="1"/>
  <c r="F34" i="8"/>
  <c r="C7" i="4" s="1"/>
  <c r="B6" i="4"/>
  <c r="F13" i="8"/>
  <c r="C5" i="4" s="1"/>
  <c r="H13" i="8"/>
  <c r="J13" i="8"/>
  <c r="K13" i="8"/>
  <c r="L13" i="8"/>
  <c r="E13" i="8"/>
  <c r="G25" i="8"/>
  <c r="I25" i="8" s="1"/>
  <c r="G9" i="8"/>
  <c r="I9" i="8" s="1"/>
  <c r="M9" i="8" s="1"/>
  <c r="G10" i="8"/>
  <c r="I10" i="8" s="1"/>
  <c r="M10" i="8" s="1"/>
  <c r="G11" i="8"/>
  <c r="I11" i="8" s="1"/>
  <c r="M11" i="8" s="1"/>
  <c r="G12" i="8"/>
  <c r="I12" i="8" s="1"/>
  <c r="M12" i="8" s="1"/>
  <c r="G8" i="8"/>
  <c r="I8" i="8" s="1"/>
  <c r="M8" i="8" s="1"/>
  <c r="G26" i="8"/>
  <c r="I26" i="8" s="1"/>
  <c r="M26" i="8" s="1"/>
  <c r="G29" i="8"/>
  <c r="I29" i="8" s="1"/>
  <c r="M29" i="8" s="1"/>
  <c r="G28" i="8"/>
  <c r="I28" i="8" s="1"/>
  <c r="M28" i="8" s="1"/>
  <c r="G27" i="8"/>
  <c r="I27" i="8" s="1"/>
  <c r="M27" i="8" s="1"/>
  <c r="G6" i="8"/>
  <c r="I6" i="8" s="1"/>
  <c r="M6" i="8" s="1"/>
  <c r="G7" i="8"/>
  <c r="I7" i="8" s="1"/>
  <c r="M7" i="8" s="1"/>
  <c r="G30" i="8"/>
  <c r="I30" i="8" s="1"/>
  <c r="M30" i="8" s="1"/>
  <c r="G32" i="8"/>
  <c r="I32" i="8" s="1"/>
  <c r="M32" i="8" s="1"/>
  <c r="G33" i="8"/>
  <c r="I33" i="8" s="1"/>
  <c r="M33" i="8" s="1"/>
  <c r="G5" i="8"/>
  <c r="I5" i="8" s="1"/>
  <c r="K5" i="8" s="1"/>
  <c r="M25" i="8" l="1"/>
  <c r="K25" i="8"/>
  <c r="K34" i="8" s="1"/>
  <c r="J34" i="27"/>
  <c r="G23" i="8"/>
  <c r="H35" i="8"/>
  <c r="H34" i="27"/>
  <c r="E10" i="4"/>
  <c r="E13" i="4" s="1"/>
  <c r="F34" i="27"/>
  <c r="E35" i="8"/>
  <c r="M15" i="8"/>
  <c r="M23" i="8" s="1"/>
  <c r="I23" i="8"/>
  <c r="F6" i="4" s="1"/>
  <c r="H46" i="8"/>
  <c r="J46" i="8"/>
  <c r="F46" i="8"/>
  <c r="I45" i="8"/>
  <c r="J44" i="8"/>
  <c r="H49" i="8"/>
  <c r="H48" i="8"/>
  <c r="J47" i="8"/>
  <c r="H39" i="8"/>
  <c r="E5" i="4"/>
  <c r="F35" i="8"/>
  <c r="G38" i="8"/>
  <c r="G39" i="8"/>
  <c r="K38" i="8"/>
  <c r="I38" i="8"/>
  <c r="I39" i="8"/>
  <c r="J40" i="8"/>
  <c r="M38" i="8"/>
  <c r="K35" i="8"/>
  <c r="K50" i="8" s="1"/>
  <c r="J35" i="8"/>
  <c r="G40" i="8"/>
  <c r="L38" i="8"/>
  <c r="L50" i="8" s="1"/>
  <c r="H38" i="8"/>
  <c r="H40" i="8"/>
  <c r="I40" i="8"/>
  <c r="J38" i="8"/>
  <c r="J39" i="8"/>
  <c r="M40" i="8"/>
  <c r="M46" i="8"/>
  <c r="I46" i="8"/>
  <c r="G46" i="8"/>
  <c r="M45" i="8"/>
  <c r="G45" i="8"/>
  <c r="M44" i="8"/>
  <c r="H44" i="8"/>
  <c r="J49" i="8"/>
  <c r="F49" i="8"/>
  <c r="J48" i="8"/>
  <c r="F48" i="8"/>
  <c r="M47" i="8"/>
  <c r="H47" i="8"/>
  <c r="F47" i="8"/>
  <c r="G43" i="8"/>
  <c r="I44" i="8"/>
  <c r="G44" i="8"/>
  <c r="J45" i="8"/>
  <c r="H45" i="8"/>
  <c r="F45" i="8"/>
  <c r="F44" i="8"/>
  <c r="H43" i="8"/>
  <c r="I43" i="8"/>
  <c r="J43" i="8"/>
  <c r="M43" i="8"/>
  <c r="H42" i="8"/>
  <c r="J42" i="8"/>
  <c r="G42" i="8"/>
  <c r="I42" i="8"/>
  <c r="M42" i="8"/>
  <c r="G41" i="8"/>
  <c r="H41" i="8"/>
  <c r="I41" i="8"/>
  <c r="J41" i="8"/>
  <c r="M41" i="8"/>
  <c r="G33" i="27"/>
  <c r="D12" i="4" s="1"/>
  <c r="G13" i="27"/>
  <c r="D10" i="4" s="1"/>
  <c r="B10" i="4"/>
  <c r="B13" i="4" s="1"/>
  <c r="I23" i="27"/>
  <c r="F11" i="4" s="1"/>
  <c r="M15" i="27"/>
  <c r="M23" i="27" s="1"/>
  <c r="G23" i="27"/>
  <c r="D11" i="4" s="1"/>
  <c r="I5" i="27"/>
  <c r="M8" i="27"/>
  <c r="I11" i="27"/>
  <c r="M11" i="27" s="1"/>
  <c r="M37" i="27" s="1"/>
  <c r="I25" i="27"/>
  <c r="F37" i="27"/>
  <c r="H37" i="27"/>
  <c r="J37" i="27"/>
  <c r="J49" i="27" s="1"/>
  <c r="E38" i="27"/>
  <c r="G38" i="27"/>
  <c r="I38" i="27"/>
  <c r="E39" i="27"/>
  <c r="G39" i="27"/>
  <c r="I39" i="27"/>
  <c r="M39" i="27"/>
  <c r="E40" i="27"/>
  <c r="G40" i="27"/>
  <c r="I40" i="27"/>
  <c r="M40" i="27"/>
  <c r="E41" i="27"/>
  <c r="G41" i="27"/>
  <c r="I41" i="27"/>
  <c r="M41" i="27"/>
  <c r="E42" i="27"/>
  <c r="G42" i="27"/>
  <c r="I42" i="27"/>
  <c r="M42" i="27"/>
  <c r="E43" i="27"/>
  <c r="G43" i="27"/>
  <c r="I43" i="27"/>
  <c r="M43" i="27"/>
  <c r="E44" i="27"/>
  <c r="G44" i="27"/>
  <c r="I44" i="27"/>
  <c r="M44" i="27"/>
  <c r="E45" i="27"/>
  <c r="G45" i="27"/>
  <c r="I45" i="27"/>
  <c r="M45" i="27"/>
  <c r="E46" i="27"/>
  <c r="G46" i="27"/>
  <c r="I46" i="27"/>
  <c r="M46" i="27"/>
  <c r="E47" i="27"/>
  <c r="G47" i="27"/>
  <c r="I47" i="27"/>
  <c r="M47" i="27"/>
  <c r="E48" i="27"/>
  <c r="G48" i="27"/>
  <c r="I48" i="27"/>
  <c r="M48" i="27"/>
  <c r="F38" i="27"/>
  <c r="H38" i="27"/>
  <c r="F39" i="27"/>
  <c r="H39" i="27"/>
  <c r="F40" i="27"/>
  <c r="H40" i="27"/>
  <c r="F41" i="27"/>
  <c r="H41" i="27"/>
  <c r="F42" i="27"/>
  <c r="H42" i="27"/>
  <c r="F43" i="27"/>
  <c r="H43" i="27"/>
  <c r="F44" i="27"/>
  <c r="H44" i="27"/>
  <c r="F45" i="27"/>
  <c r="H45" i="27"/>
  <c r="F46" i="27"/>
  <c r="H46" i="27"/>
  <c r="F47" i="27"/>
  <c r="H47" i="27"/>
  <c r="F48" i="27"/>
  <c r="H48" i="27"/>
  <c r="M49" i="8"/>
  <c r="I49" i="8"/>
  <c r="G49" i="8"/>
  <c r="M48" i="8"/>
  <c r="I48" i="8"/>
  <c r="G48" i="8"/>
  <c r="I47" i="8"/>
  <c r="G47" i="8"/>
  <c r="L35" i="8"/>
  <c r="E42" i="8"/>
  <c r="E40" i="8"/>
  <c r="E39" i="8"/>
  <c r="F43" i="8"/>
  <c r="F41" i="8"/>
  <c r="E38" i="8"/>
  <c r="D6" i="4"/>
  <c r="B8" i="4"/>
  <c r="M34" i="8"/>
  <c r="G34" i="8"/>
  <c r="D7" i="4" s="1"/>
  <c r="I34" i="8"/>
  <c r="F7" i="4" s="1"/>
  <c r="G13" i="8"/>
  <c r="D5" i="4" s="1"/>
  <c r="I13" i="8"/>
  <c r="F5" i="4" s="1"/>
  <c r="C13" i="4"/>
  <c r="C8" i="4"/>
  <c r="M5" i="8"/>
  <c r="M39" i="8" s="1"/>
  <c r="C8" i="28" l="1"/>
  <c r="J50" i="8"/>
  <c r="G34" i="27"/>
  <c r="G49" i="27"/>
  <c r="E49" i="27"/>
  <c r="I13" i="27"/>
  <c r="F10" i="4" s="1"/>
  <c r="M5" i="27"/>
  <c r="F49" i="27"/>
  <c r="I37" i="27"/>
  <c r="I49" i="27" s="1"/>
  <c r="I33" i="27"/>
  <c r="F12" i="4" s="1"/>
  <c r="M25" i="27"/>
  <c r="M33" i="27" s="1"/>
  <c r="H49" i="27"/>
  <c r="I35" i="8"/>
  <c r="M13" i="8"/>
  <c r="M35" i="8" s="1"/>
  <c r="G35" i="8"/>
  <c r="F8" i="4"/>
  <c r="C14" i="4"/>
  <c r="D13" i="4"/>
  <c r="B14" i="4"/>
  <c r="D8" i="4"/>
  <c r="F13" i="4" l="1"/>
  <c r="F14" i="4" s="1"/>
  <c r="C5" i="28"/>
  <c r="C4" i="28" s="1"/>
  <c r="M13" i="27"/>
  <c r="M34" i="27" s="1"/>
  <c r="M38" i="27"/>
  <c r="M49" i="27" s="1"/>
  <c r="I34" i="27"/>
  <c r="D14" i="4"/>
  <c r="E8" i="4"/>
  <c r="E14" i="4" s="1"/>
</calcChain>
</file>

<file path=xl/comments1.xml><?xml version="1.0" encoding="utf-8"?>
<comments xmlns="http://schemas.openxmlformats.org/spreadsheetml/2006/main">
  <authors>
    <author>Windows User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# SA with oversight responsibilities of NSLP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One record = one binder, file, or other recordkeeping system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estimated time to update recordkeeping system annually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# LEA/SFAs operating NSLP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# schools operating NSLP</t>
        </r>
      </text>
    </comment>
  </commentList>
</comments>
</file>

<file path=xl/sharedStrings.xml><?xml version="1.0" encoding="utf-8"?>
<sst xmlns="http://schemas.openxmlformats.org/spreadsheetml/2006/main" count="107" uniqueCount="69">
  <si>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</si>
  <si>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</si>
  <si>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</si>
  <si>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</si>
  <si>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</si>
  <si>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</si>
  <si>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</si>
  <si>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</si>
  <si>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</si>
  <si>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</si>
  <si>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</si>
  <si>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</si>
  <si>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</si>
  <si>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Revenue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</si>
  <si>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</si>
  <si>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</si>
  <si>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</si>
  <si>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</si>
  <si>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</si>
  <si>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</si>
  <si>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</si>
  <si>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</si>
  <si>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>DGA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</si>
  <si>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</si>
  <si>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</si>
  <si>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</si>
  <si>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</si>
  <si>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</si>
  <si>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</si>
  <si>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</si>
  <si>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</si>
  <si>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</si>
  <si>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</si>
  <si>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</si>
  <si>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Total </t>
  </si>
  <si>
    <t xml:space="preserve">DGA&amp;Snack </t>
  </si>
  <si>
    <t>School Food Authority Level Total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</si>
  <si>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</si>
  <si>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</si>
  <si>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</si>
  <si>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</si>
  <si>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</si>
  <si>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</si>
  <si>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</si>
  <si>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</si>
  <si>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>DIFFERENCE (NEW BURDEN REQUESTED WITH  INTERIM  RULE)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</si>
  <si>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</si>
  <si>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</si>
  <si>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</si>
  <si>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</si>
  <si>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</si>
  <si>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TOTAL BURDEN FOR (Title)</t>
  </si>
  <si>
    <t xml:space="preserve">Date </t>
  </si>
  <si>
    <t xml:space="preserve">Comments </t>
  </si>
  <si>
    <t xml:space="preserve">User Initials </t>
  </si>
  <si>
    <t>Reporting (No reporting burden for Section 306 Professional Standards Rule)</t>
  </si>
  <si>
    <t>Reporting  (NONE)</t>
  </si>
  <si>
    <t>sf</t>
  </si>
  <si>
    <t>bj</t>
  </si>
  <si>
    <t>State to annually maintain a recordkeeping system that documents compliance with the professional standards for State directors of school nutrition programs and distributing agencies to include credentials and continuing education/training standards.</t>
  </si>
  <si>
    <t>LEA and SFA to annually maintain a recordkeeping system that documents the compliance with the professional standards for all school nutrition program employees</t>
  </si>
  <si>
    <t xml:space="preserve">7 CFR 210.15(b)(8);
210.30(b)(2);
210.30(c);
210.30(d)
</t>
  </si>
  <si>
    <t>Schools to annually maintain a recordkeeping system that documents the compliance with the professional standards for all school nutrition program employees.</t>
  </si>
  <si>
    <t>Due to Program Change - Pro Stds</t>
  </si>
  <si>
    <t xml:space="preserve">ICR 0584-NEW, 7 CFR Part 210, National School Lunch Program and Part 235 State Agency Entitlement - Summary </t>
  </si>
  <si>
    <t xml:space="preserve">CURRENT OMB INVENTORY </t>
  </si>
  <si>
    <t>TOTAL BURDEN HOURS  WITH NEW COLLECTION</t>
  </si>
  <si>
    <t>SUMMARY OF BURDEN (OMB #0584-AE19 7 CFR 210 AND 235)</t>
  </si>
  <si>
    <t xml:space="preserve">
7 CFR 210.20(b)(15); 235.11(g)(3);
235.11(g)(4);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</si>
</sst>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34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2" xfId="3" applyFont="1" applyFill="1" applyBorder="1" applyAlignment="1" applyProtection="1">
      <alignment horizontal="left" vertical="center" wrapText="1"/>
      <protection locked="0"/>
    </xf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0" borderId="11" xfId="3" applyFont="1" applyFill="1" applyBorder="1" applyAlignment="1" applyProtection="1">
      <alignment horizontal="center" vertical="top" wrapText="1"/>
      <protection locked="0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6" fontId="6" fillId="9" borderId="16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0" fillId="0" borderId="1" xfId="0" applyBorder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167" fontId="0" fillId="0" borderId="1" xfId="0" applyNumberFormat="1" applyBorder="1"/>
    <xf numFmtId="0" fontId="1" fillId="0" borderId="0" xfId="0" applyFont="1"/>
    <xf numFmtId="43" fontId="6" fillId="12" borderId="11" xfId="3" applyFont="1" applyFill="1" applyBorder="1" applyAlignment="1" applyProtection="1">
      <alignment horizontal="center" vertical="center" wrapText="1"/>
      <protection locked="0"/>
    </xf>
    <xf numFmtId="43" fontId="5" fillId="12" borderId="2" xfId="3" applyFont="1" applyFill="1" applyBorder="1" applyAlignment="1" applyProtection="1">
      <alignment vertical="center" wrapText="1"/>
      <protection locked="0"/>
    </xf>
    <xf numFmtId="43" fontId="22" fillId="12" borderId="1" xfId="3" applyFont="1" applyFill="1" applyBorder="1" applyAlignment="1" applyProtection="1">
      <alignment horizontal="right" vertical="center" wrapText="1"/>
      <protection locked="0"/>
    </xf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166" fontId="5" fillId="12" borderId="12" xfId="3" applyNumberFormat="1" applyFont="1" applyFill="1" applyBorder="1" applyAlignment="1" applyProtection="1">
      <alignment vertical="center"/>
    </xf>
    <xf numFmtId="165" fontId="5" fillId="12" borderId="1" xfId="3" applyNumberFormat="1" applyFont="1" applyFill="1" applyBorder="1" applyAlignment="1" applyProtection="1">
      <alignment vertical="center"/>
    </xf>
    <xf numFmtId="166" fontId="5" fillId="12" borderId="1" xfId="3" applyNumberFormat="1" applyFont="1" applyFill="1" applyBorder="1" applyAlignment="1" applyProtection="1">
      <alignment vertical="center"/>
      <protection locked="0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167" fontId="1" fillId="0" borderId="1" xfId="0" applyNumberFormat="1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26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6" fillId="0" borderId="1" xfId="0" applyFont="1" applyBorder="1" applyAlignment="1">
      <alignment wrapText="1"/>
    </xf>
    <xf numFmtId="0" fontId="26" fillId="0" borderId="1" xfId="0" applyFont="1" applyBorder="1"/>
    <xf numFmtId="0" fontId="29" fillId="0" borderId="1" xfId="0" applyFont="1" applyBorder="1" applyAlignment="1">
      <alignment wrapText="1"/>
    </xf>
    <xf numFmtId="0" fontId="29" fillId="0" borderId="34" xfId="0" applyFont="1" applyBorder="1" applyAlignment="1">
      <alignment wrapText="1"/>
    </xf>
    <xf numFmtId="0" fontId="29" fillId="0" borderId="35" xfId="0" applyFont="1" applyBorder="1" applyAlignment="1">
      <alignment wrapText="1"/>
    </xf>
    <xf numFmtId="43" fontId="30" fillId="0" borderId="2" xfId="3" applyFont="1" applyFill="1" applyBorder="1" applyAlignment="1" applyProtection="1">
      <alignment vertical="center" wrapText="1"/>
      <protection locked="0"/>
    </xf>
    <xf numFmtId="3" fontId="0" fillId="0" borderId="1" xfId="0" applyNumberFormat="1" applyBorder="1"/>
    <xf numFmtId="0" fontId="2" fillId="15" borderId="0" xfId="4" applyFont="1" applyFill="1"/>
    <xf numFmtId="166" fontId="0" fillId="0" borderId="1" xfId="0" applyNumberFormat="1" applyBorder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Q50"/>
  <sheetViews>
    <sheetView tabSelected="1" zoomScale="70" zoomScaleNormal="70" workbookViewId="0">
      <pane xSplit="14" ySplit="4" topLeftCell="O5" activePane="bottomRight" state="frozen"/>
      <selection activeCell="A56" sqref="A56"/>
      <selection pane="topRight" activeCell="A56" sqref="A56"/>
      <selection pane="bottomLeft" activeCell="A56" sqref="A56"/>
      <selection pane="bottomRight" activeCell="C29" sqref="C29"/>
    </sheetView>
  </sheetViews>
  <sheetFormatPr defaultRowHeight="15" outlineLevelCol="1" x14ac:dyDescent="0.25"/>
  <cols>
    <col min="1" max="1" width="28.5703125" customWidth="1"/>
    <col min="2" max="2" width="15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28515625" customWidth="1"/>
    <col min="10" max="10" width="16.5703125" customWidth="1"/>
    <col min="11" max="11" width="13" customWidth="1" outlineLevel="1"/>
    <col min="12" max="12" width="9.28515625" customWidth="1" outlineLevel="1"/>
    <col min="13" max="13" width="13" customWidth="1"/>
    <col min="14" max="14" width="16.42578125" hidden="1" customWidth="1" outlineLevel="1"/>
    <col min="15" max="15" width="9.140625" collapsed="1"/>
    <col min="16" max="16" width="20.42578125" hidden="1" customWidth="1" outlineLevel="1"/>
    <col min="17" max="17" width="9.140625" collapsed="1"/>
    <col min="63" max="63" width="8.7109375" customWidth="1"/>
  </cols>
  <sheetData>
    <row r="1" spans="1:16" ht="30.75" customHeight="1" thickBot="1" x14ac:dyDescent="0.45">
      <c r="A1" s="123" t="s">
        <v>14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6" ht="24" customHeight="1" thickBot="1" x14ac:dyDescent="0.35">
      <c r="A2" s="19"/>
      <c r="B2" s="20"/>
      <c r="C2" s="20"/>
      <c r="D2" s="21"/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/>
      <c r="L2" s="22"/>
      <c r="M2" s="23" t="s">
        <v>21</v>
      </c>
      <c r="N2" s="3"/>
      <c r="O2" s="2"/>
    </row>
    <row r="3" spans="1:16" ht="55.9" thickBot="1" x14ac:dyDescent="0.35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50</v>
      </c>
      <c r="K3" s="30" t="s">
        <v>63</v>
      </c>
      <c r="L3" s="30" t="s">
        <v>9</v>
      </c>
      <c r="M3" s="31" t="s">
        <v>10</v>
      </c>
      <c r="N3" s="18" t="s">
        <v>11</v>
      </c>
      <c r="O3" s="1"/>
      <c r="P3" s="50" t="s">
        <v>29</v>
      </c>
    </row>
    <row r="4" spans="1:16" ht="18.600000000000001" thickBot="1" x14ac:dyDescent="0.35">
      <c r="A4" s="126" t="s">
        <v>38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60"/>
      <c r="O4" s="1"/>
      <c r="P4" s="50"/>
    </row>
    <row r="5" spans="1:16" ht="165.75" customHeight="1" x14ac:dyDescent="0.3">
      <c r="A5" s="113" t="s">
        <v>59</v>
      </c>
      <c r="B5" s="112" t="s">
        <v>68</v>
      </c>
      <c r="C5" s="12"/>
      <c r="D5" s="13"/>
      <c r="E5" s="14">
        <v>56</v>
      </c>
      <c r="F5" s="14">
        <v>2</v>
      </c>
      <c r="G5" s="4">
        <f>+E5*F5</f>
        <v>112</v>
      </c>
      <c r="H5" s="16">
        <v>0.25</v>
      </c>
      <c r="I5" s="4">
        <f>+G5*H5</f>
        <v>28</v>
      </c>
      <c r="J5" s="14"/>
      <c r="K5" s="14">
        <f>+I5</f>
        <v>28</v>
      </c>
      <c r="L5" s="14"/>
      <c r="M5" s="25">
        <f t="shared" ref="M5:M12" si="0">+I5-J5</f>
        <v>28</v>
      </c>
      <c r="P5" s="50"/>
    </row>
    <row r="6" spans="1:16" ht="14.45" x14ac:dyDescent="0.3">
      <c r="A6" s="24"/>
      <c r="B6" s="15"/>
      <c r="C6" s="12"/>
      <c r="D6" s="13"/>
      <c r="E6" s="14"/>
      <c r="F6" s="14"/>
      <c r="G6" s="4">
        <f>+E6*F6</f>
        <v>0</v>
      </c>
      <c r="H6" s="16"/>
      <c r="I6" s="4">
        <f t="shared" ref="I6:I33" si="1">+G6*H6</f>
        <v>0</v>
      </c>
      <c r="J6" s="14"/>
      <c r="K6" s="14"/>
      <c r="L6" s="14"/>
      <c r="M6" s="25">
        <f t="shared" si="0"/>
        <v>0</v>
      </c>
      <c r="P6" s="53" t="s">
        <v>13</v>
      </c>
    </row>
    <row r="7" spans="1:16" ht="14.45" x14ac:dyDescent="0.3">
      <c r="A7" s="24"/>
      <c r="B7" s="11"/>
      <c r="C7" s="12"/>
      <c r="D7" s="13"/>
      <c r="E7" s="14"/>
      <c r="F7" s="14"/>
      <c r="G7" s="4">
        <f t="shared" ref="G7:G33" si="2">+E7*F7</f>
        <v>0</v>
      </c>
      <c r="H7" s="16"/>
      <c r="I7" s="4">
        <f t="shared" si="1"/>
        <v>0</v>
      </c>
      <c r="J7" s="14"/>
      <c r="K7" s="14"/>
      <c r="L7" s="14"/>
      <c r="M7" s="25">
        <f t="shared" si="0"/>
        <v>0</v>
      </c>
      <c r="P7" s="69" t="s">
        <v>35</v>
      </c>
    </row>
    <row r="8" spans="1:16" ht="14.45" x14ac:dyDescent="0.3">
      <c r="A8" s="24"/>
      <c r="B8" s="15"/>
      <c r="C8" s="12"/>
      <c r="D8" s="13"/>
      <c r="E8" s="14"/>
      <c r="F8" s="14"/>
      <c r="G8" s="4">
        <f>+E8*F8</f>
        <v>0</v>
      </c>
      <c r="H8" s="16"/>
      <c r="I8" s="4">
        <f t="shared" si="1"/>
        <v>0</v>
      </c>
      <c r="J8" s="14"/>
      <c r="K8" s="14"/>
      <c r="L8" s="14"/>
      <c r="M8" s="25">
        <f t="shared" si="0"/>
        <v>0</v>
      </c>
      <c r="P8" s="53" t="s">
        <v>22</v>
      </c>
    </row>
    <row r="9" spans="1:16" ht="14.45" x14ac:dyDescent="0.3">
      <c r="A9" s="68"/>
      <c r="B9" s="15"/>
      <c r="C9" s="12"/>
      <c r="D9" s="13"/>
      <c r="E9" s="14"/>
      <c r="F9" s="14"/>
      <c r="G9" s="4">
        <f t="shared" si="2"/>
        <v>0</v>
      </c>
      <c r="H9" s="16"/>
      <c r="I9" s="4">
        <f>+G9*H9</f>
        <v>0</v>
      </c>
      <c r="J9" s="14"/>
      <c r="K9" s="14"/>
      <c r="L9" s="14"/>
      <c r="M9" s="25">
        <f t="shared" si="0"/>
        <v>0</v>
      </c>
      <c r="P9" s="51"/>
    </row>
    <row r="10" spans="1:16" ht="14.45" x14ac:dyDescent="0.3">
      <c r="A10" s="24"/>
      <c r="B10" s="15"/>
      <c r="C10" s="12"/>
      <c r="D10" s="13"/>
      <c r="E10" s="14"/>
      <c r="F10" s="14"/>
      <c r="G10" s="4">
        <f t="shared" si="2"/>
        <v>0</v>
      </c>
      <c r="H10" s="16"/>
      <c r="I10" s="4">
        <f t="shared" ref="I10:I12" si="3">+G10*H10</f>
        <v>0</v>
      </c>
      <c r="J10" s="14"/>
      <c r="K10" s="14"/>
      <c r="L10" s="14"/>
      <c r="M10" s="25">
        <f t="shared" si="0"/>
        <v>0</v>
      </c>
      <c r="P10" s="51"/>
    </row>
    <row r="11" spans="1:16" ht="14.45" x14ac:dyDescent="0.3">
      <c r="A11" s="24"/>
      <c r="B11" s="15"/>
      <c r="C11" s="12"/>
      <c r="D11" s="13"/>
      <c r="E11" s="14"/>
      <c r="F11" s="14"/>
      <c r="G11" s="4">
        <f t="shared" si="2"/>
        <v>0</v>
      </c>
      <c r="H11" s="16"/>
      <c r="I11" s="4">
        <f t="shared" si="3"/>
        <v>0</v>
      </c>
      <c r="J11" s="14"/>
      <c r="K11" s="14"/>
      <c r="L11" s="14"/>
      <c r="M11" s="25">
        <f t="shared" si="0"/>
        <v>0</v>
      </c>
      <c r="P11" s="51"/>
    </row>
    <row r="12" spans="1:16" ht="14.45" x14ac:dyDescent="0.3">
      <c r="A12" s="24"/>
      <c r="B12" s="15"/>
      <c r="C12" s="12"/>
      <c r="D12" s="13"/>
      <c r="E12" s="14"/>
      <c r="F12" s="14"/>
      <c r="G12" s="4">
        <f t="shared" si="2"/>
        <v>0</v>
      </c>
      <c r="H12" s="16"/>
      <c r="I12" s="4">
        <f t="shared" si="3"/>
        <v>0</v>
      </c>
      <c r="J12" s="14"/>
      <c r="K12" s="14"/>
      <c r="L12" s="14"/>
      <c r="M12" s="25">
        <f t="shared" si="0"/>
        <v>0</v>
      </c>
      <c r="P12" s="51"/>
    </row>
    <row r="13" spans="1:16" ht="15.6" x14ac:dyDescent="0.3">
      <c r="A13" s="61"/>
      <c r="B13" s="62"/>
      <c r="C13" s="67" t="s">
        <v>37</v>
      </c>
      <c r="D13" s="63"/>
      <c r="E13" s="65">
        <f>SUM(E5:E12)</f>
        <v>56</v>
      </c>
      <c r="F13" s="65">
        <f>SUM(F5:F12)</f>
        <v>2</v>
      </c>
      <c r="G13" s="65">
        <f t="shared" ref="G13:L13" si="4">SUM(G5:G12)</f>
        <v>112</v>
      </c>
      <c r="H13" s="65">
        <f t="shared" si="4"/>
        <v>0.25</v>
      </c>
      <c r="I13" s="65">
        <f t="shared" si="4"/>
        <v>28</v>
      </c>
      <c r="J13" s="65">
        <f t="shared" si="4"/>
        <v>0</v>
      </c>
      <c r="K13" s="65">
        <f t="shared" si="4"/>
        <v>28</v>
      </c>
      <c r="L13" s="65">
        <f t="shared" si="4"/>
        <v>0</v>
      </c>
      <c r="M13" s="66">
        <f>SUM(M5:M12)</f>
        <v>28</v>
      </c>
      <c r="P13" s="51"/>
    </row>
    <row r="14" spans="1:16" ht="18.75" customHeight="1" x14ac:dyDescent="0.3">
      <c r="A14" s="126" t="s">
        <v>31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60"/>
      <c r="O14" s="1"/>
      <c r="P14" s="51"/>
    </row>
    <row r="15" spans="1:16" ht="109.15" x14ac:dyDescent="0.3">
      <c r="A15" s="112" t="s">
        <v>60</v>
      </c>
      <c r="B15" s="119" t="s">
        <v>61</v>
      </c>
      <c r="C15" s="12"/>
      <c r="D15" s="13"/>
      <c r="E15" s="14">
        <v>20858</v>
      </c>
      <c r="F15" s="14">
        <v>1</v>
      </c>
      <c r="G15" s="4">
        <f>+E15*F15</f>
        <v>20858</v>
      </c>
      <c r="H15" s="16">
        <v>0.25</v>
      </c>
      <c r="I15" s="4">
        <f t="shared" si="1"/>
        <v>5214.5</v>
      </c>
      <c r="J15" s="14"/>
      <c r="K15" s="14">
        <f>+I15</f>
        <v>5214.5</v>
      </c>
      <c r="L15" s="14"/>
      <c r="M15" s="25">
        <f t="shared" ref="M15:M22" si="5">+I15-J15</f>
        <v>5214.5</v>
      </c>
      <c r="P15" s="51"/>
    </row>
    <row r="16" spans="1:16" ht="14.45" x14ac:dyDescent="0.3">
      <c r="A16" s="24"/>
      <c r="B16" s="11"/>
      <c r="C16" s="12"/>
      <c r="D16" s="13"/>
      <c r="E16" s="14"/>
      <c r="F16" s="14"/>
      <c r="G16" s="4">
        <f t="shared" si="2"/>
        <v>0</v>
      </c>
      <c r="H16" s="16"/>
      <c r="I16" s="4">
        <f t="shared" si="1"/>
        <v>0</v>
      </c>
      <c r="J16" s="14"/>
      <c r="K16" s="14"/>
      <c r="L16" s="14"/>
      <c r="M16" s="25">
        <f t="shared" si="5"/>
        <v>0</v>
      </c>
      <c r="P16" s="51"/>
    </row>
    <row r="17" spans="1:16" ht="14.45" x14ac:dyDescent="0.3">
      <c r="C17" s="12"/>
      <c r="D17" s="13"/>
      <c r="E17" s="14"/>
      <c r="F17" s="14"/>
      <c r="G17" s="4">
        <f t="shared" ref="G17:G25" si="6">+E17*F17</f>
        <v>0</v>
      </c>
      <c r="H17" s="16"/>
      <c r="I17" s="4">
        <f t="shared" si="1"/>
        <v>0</v>
      </c>
      <c r="J17" s="14"/>
      <c r="K17" s="14"/>
      <c r="L17" s="14"/>
      <c r="M17" s="25">
        <f t="shared" si="5"/>
        <v>0</v>
      </c>
      <c r="P17" s="51"/>
    </row>
    <row r="18" spans="1:16" ht="14.45" x14ac:dyDescent="0.3">
      <c r="A18" s="24"/>
      <c r="B18" s="15"/>
      <c r="C18" s="12"/>
      <c r="D18" s="13"/>
      <c r="E18" s="14"/>
      <c r="F18" s="14"/>
      <c r="G18" s="4">
        <f>+E18*F18</f>
        <v>0</v>
      </c>
      <c r="H18" s="16"/>
      <c r="I18" s="4">
        <f t="shared" si="1"/>
        <v>0</v>
      </c>
      <c r="J18" s="14"/>
      <c r="K18" s="14"/>
      <c r="L18" s="14"/>
      <c r="M18" s="25">
        <f t="shared" si="5"/>
        <v>0</v>
      </c>
      <c r="P18" s="51"/>
    </row>
    <row r="19" spans="1:16" ht="14.45" x14ac:dyDescent="0.3">
      <c r="A19" s="24"/>
      <c r="B19" s="15"/>
      <c r="C19" s="12"/>
      <c r="D19" s="13"/>
      <c r="E19" s="14"/>
      <c r="F19" s="14"/>
      <c r="G19" s="4">
        <f t="shared" si="6"/>
        <v>0</v>
      </c>
      <c r="H19" s="16"/>
      <c r="I19" s="4">
        <f t="shared" si="1"/>
        <v>0</v>
      </c>
      <c r="J19" s="14"/>
      <c r="K19" s="14"/>
      <c r="L19" s="14"/>
      <c r="M19" s="25">
        <f t="shared" si="5"/>
        <v>0</v>
      </c>
      <c r="P19" s="51"/>
    </row>
    <row r="20" spans="1:16" ht="14.45" x14ac:dyDescent="0.3">
      <c r="A20" s="24"/>
      <c r="B20" s="15"/>
      <c r="C20" s="12"/>
      <c r="D20" s="13"/>
      <c r="E20" s="14"/>
      <c r="F20" s="14"/>
      <c r="G20" s="4">
        <f t="shared" si="6"/>
        <v>0</v>
      </c>
      <c r="H20" s="16"/>
      <c r="I20" s="4">
        <f t="shared" si="1"/>
        <v>0</v>
      </c>
      <c r="J20" s="14"/>
      <c r="K20" s="14"/>
      <c r="L20" s="14"/>
      <c r="M20" s="25">
        <f t="shared" si="5"/>
        <v>0</v>
      </c>
      <c r="P20" s="51"/>
    </row>
    <row r="21" spans="1:16" ht="14.45" x14ac:dyDescent="0.3">
      <c r="A21" s="24"/>
      <c r="B21" s="11"/>
      <c r="C21" s="12"/>
      <c r="D21" s="13"/>
      <c r="E21" s="14"/>
      <c r="F21" s="14"/>
      <c r="G21" s="4">
        <f t="shared" si="6"/>
        <v>0</v>
      </c>
      <c r="H21" s="16"/>
      <c r="I21" s="4">
        <f t="shared" ref="I21:I25" si="7">+G21*H21</f>
        <v>0</v>
      </c>
      <c r="J21" s="14"/>
      <c r="K21" s="14"/>
      <c r="L21" s="14"/>
      <c r="M21" s="25">
        <f t="shared" si="5"/>
        <v>0</v>
      </c>
      <c r="P21" s="51"/>
    </row>
    <row r="22" spans="1:16" ht="14.45" x14ac:dyDescent="0.3">
      <c r="A22" s="24"/>
      <c r="B22" s="15"/>
      <c r="C22" s="12"/>
      <c r="D22" s="13"/>
      <c r="E22" s="14"/>
      <c r="F22" s="14"/>
      <c r="G22" s="4">
        <f t="shared" si="6"/>
        <v>0</v>
      </c>
      <c r="H22" s="16"/>
      <c r="I22" s="4">
        <f t="shared" si="7"/>
        <v>0</v>
      </c>
      <c r="J22" s="14"/>
      <c r="K22" s="14"/>
      <c r="L22" s="14"/>
      <c r="M22" s="25">
        <f t="shared" si="5"/>
        <v>0</v>
      </c>
      <c r="P22" s="51"/>
    </row>
    <row r="23" spans="1:16" ht="15.6" x14ac:dyDescent="0.3">
      <c r="A23" s="61"/>
      <c r="B23" s="62"/>
      <c r="C23" s="67" t="s">
        <v>36</v>
      </c>
      <c r="D23" s="63"/>
      <c r="E23" s="65">
        <f>SUM(E15:E22)</f>
        <v>20858</v>
      </c>
      <c r="F23" s="65">
        <f t="shared" ref="F23" si="8">SUM(F15:F22)</f>
        <v>1</v>
      </c>
      <c r="G23" s="65">
        <f t="shared" ref="G23" si="9">SUM(G15:G22)</f>
        <v>20858</v>
      </c>
      <c r="H23" s="76">
        <f t="shared" ref="H23" si="10">SUM(H15:H22)</f>
        <v>0.25</v>
      </c>
      <c r="I23" s="65">
        <f>SUM(I15:I22)</f>
        <v>5214.5</v>
      </c>
      <c r="J23" s="65">
        <f>SUM(J15:J22)</f>
        <v>0</v>
      </c>
      <c r="K23" s="64">
        <f t="shared" ref="K23" si="11">SUM(K15:K22)</f>
        <v>5214.5</v>
      </c>
      <c r="L23" s="64">
        <f t="shared" ref="L23" si="12">SUM(L15:L22)</f>
        <v>0</v>
      </c>
      <c r="M23" s="66">
        <f>SUM(M15:M22)</f>
        <v>5214.5</v>
      </c>
      <c r="P23" s="51"/>
    </row>
    <row r="24" spans="1:16" ht="18" x14ac:dyDescent="0.3">
      <c r="A24" s="126" t="s">
        <v>32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60"/>
      <c r="O24" s="1"/>
      <c r="P24" s="51"/>
    </row>
    <row r="25" spans="1:16" ht="93" customHeight="1" x14ac:dyDescent="0.3">
      <c r="A25" s="112" t="s">
        <v>62</v>
      </c>
      <c r="B25" s="112" t="s">
        <v>61</v>
      </c>
      <c r="C25" s="12"/>
      <c r="D25" s="13"/>
      <c r="E25" s="14">
        <v>101747</v>
      </c>
      <c r="F25" s="14">
        <v>1</v>
      </c>
      <c r="G25" s="4">
        <f t="shared" si="6"/>
        <v>101747</v>
      </c>
      <c r="H25" s="16">
        <v>0.25</v>
      </c>
      <c r="I25" s="4">
        <f t="shared" si="7"/>
        <v>25436.75</v>
      </c>
      <c r="J25" s="14"/>
      <c r="K25" s="14">
        <f>+I25</f>
        <v>25436.75</v>
      </c>
      <c r="L25" s="14"/>
      <c r="M25" s="25">
        <f t="shared" ref="M25:M30" si="13">+I25-J25</f>
        <v>25436.75</v>
      </c>
      <c r="P25" s="51"/>
    </row>
    <row r="26" spans="1:16" ht="15.6" x14ac:dyDescent="0.3">
      <c r="A26" s="114"/>
      <c r="B26" s="15"/>
      <c r="C26" s="12"/>
      <c r="D26" s="13"/>
      <c r="E26" s="14"/>
      <c r="F26" s="14"/>
      <c r="G26" s="4">
        <f t="shared" si="2"/>
        <v>0</v>
      </c>
      <c r="H26" s="16"/>
      <c r="I26" s="4">
        <f t="shared" ref="I26:I29" si="14">+G26*H26</f>
        <v>0</v>
      </c>
      <c r="J26" s="14"/>
      <c r="K26" s="14"/>
      <c r="L26" s="14"/>
      <c r="M26" s="25">
        <f t="shared" si="13"/>
        <v>0</v>
      </c>
      <c r="P26" s="51"/>
    </row>
    <row r="27" spans="1:16" ht="15.6" x14ac:dyDescent="0.3">
      <c r="A27" s="114"/>
      <c r="B27" s="15"/>
      <c r="C27" s="12"/>
      <c r="D27" s="13"/>
      <c r="E27" s="14"/>
      <c r="F27" s="14"/>
      <c r="G27" s="4">
        <f t="shared" ref="G27:G29" si="15">+E27*F27</f>
        <v>0</v>
      </c>
      <c r="H27" s="16"/>
      <c r="I27" s="4">
        <f t="shared" si="14"/>
        <v>0</v>
      </c>
      <c r="J27" s="14"/>
      <c r="K27" s="14"/>
      <c r="L27" s="14"/>
      <c r="M27" s="25">
        <f t="shared" si="13"/>
        <v>0</v>
      </c>
      <c r="P27" s="51"/>
    </row>
    <row r="28" spans="1:16" ht="15.6" x14ac:dyDescent="0.3">
      <c r="A28" s="115"/>
      <c r="B28" s="114"/>
      <c r="C28" s="12"/>
      <c r="D28" s="13"/>
      <c r="E28" s="14"/>
      <c r="F28" s="14"/>
      <c r="G28" s="4">
        <f t="shared" si="15"/>
        <v>0</v>
      </c>
      <c r="H28" s="16"/>
      <c r="I28" s="4">
        <f t="shared" si="14"/>
        <v>0</v>
      </c>
      <c r="J28" s="14"/>
      <c r="K28" s="14"/>
      <c r="L28" s="14"/>
      <c r="M28" s="25">
        <f t="shared" si="13"/>
        <v>0</v>
      </c>
      <c r="P28" s="51"/>
    </row>
    <row r="29" spans="1:16" ht="207.75" customHeight="1" x14ac:dyDescent="0.3">
      <c r="A29" s="116"/>
      <c r="B29" s="116"/>
      <c r="C29" s="12"/>
      <c r="D29" s="13"/>
      <c r="E29" s="14"/>
      <c r="F29" s="14"/>
      <c r="G29" s="4">
        <f t="shared" si="15"/>
        <v>0</v>
      </c>
      <c r="H29" s="16"/>
      <c r="I29" s="4">
        <f t="shared" si="14"/>
        <v>0</v>
      </c>
      <c r="J29" s="14"/>
      <c r="K29" s="14"/>
      <c r="L29" s="14"/>
      <c r="M29" s="25">
        <f t="shared" si="13"/>
        <v>0</v>
      </c>
      <c r="P29" s="51"/>
    </row>
    <row r="30" spans="1:16" ht="15.6" x14ac:dyDescent="0.3">
      <c r="A30" s="116"/>
      <c r="B30" s="116"/>
      <c r="C30" s="12"/>
      <c r="D30" s="13"/>
      <c r="E30" s="14"/>
      <c r="F30" s="14"/>
      <c r="G30" s="4">
        <f t="shared" si="2"/>
        <v>0</v>
      </c>
      <c r="H30" s="16"/>
      <c r="I30" s="4">
        <f t="shared" si="1"/>
        <v>0</v>
      </c>
      <c r="J30" s="14"/>
      <c r="K30" s="14"/>
      <c r="L30" s="14"/>
      <c r="M30" s="25">
        <f t="shared" si="13"/>
        <v>0</v>
      </c>
      <c r="P30" s="51"/>
    </row>
    <row r="31" spans="1:16" ht="15.6" x14ac:dyDescent="0.3">
      <c r="A31" s="117"/>
      <c r="B31" s="113"/>
      <c r="C31" s="12"/>
      <c r="D31" s="13"/>
      <c r="E31" s="14"/>
      <c r="F31" s="14"/>
      <c r="G31" s="4"/>
      <c r="H31" s="16"/>
      <c r="I31" s="4"/>
      <c r="J31" s="14"/>
      <c r="K31" s="14"/>
      <c r="L31" s="14"/>
      <c r="M31" s="25"/>
      <c r="P31" s="51"/>
    </row>
    <row r="32" spans="1:16" ht="15.6" x14ac:dyDescent="0.3">
      <c r="A32" s="118"/>
      <c r="B32" s="15"/>
      <c r="C32" s="12"/>
      <c r="D32" s="13"/>
      <c r="E32" s="14"/>
      <c r="F32" s="14"/>
      <c r="G32" s="4">
        <f t="shared" si="2"/>
        <v>0</v>
      </c>
      <c r="H32" s="16"/>
      <c r="I32" s="4">
        <f t="shared" si="1"/>
        <v>0</v>
      </c>
      <c r="J32" s="14"/>
      <c r="K32" s="14"/>
      <c r="L32" s="14"/>
      <c r="M32" s="25">
        <f>+I32-J32</f>
        <v>0</v>
      </c>
      <c r="P32" s="51"/>
    </row>
    <row r="33" spans="1:16" ht="14.45" x14ac:dyDescent="0.3">
      <c r="A33" s="24"/>
      <c r="B33" s="15"/>
      <c r="C33" s="12"/>
      <c r="D33" s="13"/>
      <c r="E33" s="14"/>
      <c r="F33" s="14"/>
      <c r="G33" s="4">
        <f t="shared" si="2"/>
        <v>0</v>
      </c>
      <c r="H33" s="16"/>
      <c r="I33" s="4">
        <f t="shared" si="1"/>
        <v>0</v>
      </c>
      <c r="J33" s="14"/>
      <c r="K33" s="14"/>
      <c r="L33" s="14"/>
      <c r="M33" s="25">
        <f>+I33-J33</f>
        <v>0</v>
      </c>
      <c r="P33" s="51"/>
    </row>
    <row r="34" spans="1:16" ht="16.149999999999999" thickBot="1" x14ac:dyDescent="0.35">
      <c r="A34" s="24"/>
      <c r="B34" s="62"/>
      <c r="C34" s="67" t="s">
        <v>48</v>
      </c>
      <c r="D34" s="63"/>
      <c r="E34" s="65">
        <f>SUM(E25:E33)</f>
        <v>101747</v>
      </c>
      <c r="F34" s="65">
        <f t="shared" ref="F34" si="16">SUM(F25:F33)</f>
        <v>1</v>
      </c>
      <c r="G34" s="65">
        <f t="shared" ref="G34" si="17">SUM(G25:G33)</f>
        <v>101747</v>
      </c>
      <c r="H34" s="76">
        <f t="shared" ref="H34" si="18">SUM(H25:H33)</f>
        <v>0.25</v>
      </c>
      <c r="I34" s="65">
        <f>SUM(I25:I33)</f>
        <v>25436.75</v>
      </c>
      <c r="J34" s="65">
        <f>SUM(J25:J33)</f>
        <v>0</v>
      </c>
      <c r="K34" s="64">
        <f t="shared" ref="K34" si="19">SUM(K25:K33)</f>
        <v>25436.75</v>
      </c>
      <c r="L34" s="64">
        <f t="shared" ref="L34" si="20">SUM(L25:L33)</f>
        <v>0</v>
      </c>
      <c r="M34" s="66">
        <f>SUM(M25:M33)</f>
        <v>25436.75</v>
      </c>
      <c r="P34" s="52"/>
    </row>
    <row r="35" spans="1:16" ht="25.5" customHeight="1" thickBot="1" x14ac:dyDescent="0.35">
      <c r="A35" s="61"/>
      <c r="B35" s="71"/>
      <c r="C35" s="72" t="s">
        <v>49</v>
      </c>
      <c r="D35" s="73"/>
      <c r="E35" s="74">
        <f t="shared" ref="E35:M35" si="21">+E13+E23+E34</f>
        <v>122661</v>
      </c>
      <c r="F35" s="74">
        <f t="shared" si="21"/>
        <v>4</v>
      </c>
      <c r="G35" s="74">
        <f t="shared" si="21"/>
        <v>122717</v>
      </c>
      <c r="H35" s="74">
        <f t="shared" si="21"/>
        <v>0.75</v>
      </c>
      <c r="I35" s="74">
        <f t="shared" si="21"/>
        <v>30679.25</v>
      </c>
      <c r="J35" s="74">
        <f t="shared" si="21"/>
        <v>0</v>
      </c>
      <c r="K35" s="74">
        <f t="shared" si="21"/>
        <v>30679.25</v>
      </c>
      <c r="L35" s="74">
        <f t="shared" si="21"/>
        <v>0</v>
      </c>
      <c r="M35" s="75">
        <f t="shared" si="21"/>
        <v>30679.25</v>
      </c>
      <c r="P35" s="17"/>
    </row>
    <row r="36" spans="1:16" thickBot="1" x14ac:dyDescent="0.35">
      <c r="A36" s="70"/>
      <c r="C36" s="17"/>
      <c r="P36" s="17"/>
    </row>
    <row r="37" spans="1:16" ht="50.25" customHeight="1" x14ac:dyDescent="0.3">
      <c r="C37" s="17"/>
      <c r="D37" s="93" t="str">
        <f>+A3</f>
        <v>Prgm Rule</v>
      </c>
      <c r="E37" s="94" t="str">
        <f>+E3</f>
        <v>Estimated # Record-keepers</v>
      </c>
      <c r="F37" s="94" t="str">
        <f t="shared" ref="F37:M37" si="22">+F3</f>
        <v>Records Per Recordkeeper</v>
      </c>
      <c r="G37" s="94" t="str">
        <f t="shared" si="22"/>
        <v>Total Annual Records</v>
      </c>
      <c r="H37" s="94" t="str">
        <f t="shared" si="22"/>
        <v>Estimated Avg. # of Hours Per Record</v>
      </c>
      <c r="I37" s="94" t="str">
        <f t="shared" si="22"/>
        <v xml:space="preserve">Estimated Total Hours            </v>
      </c>
      <c r="J37" s="94" t="str">
        <f t="shared" si="22"/>
        <v>Current OMB Approved Burden Hrs</v>
      </c>
      <c r="K37" s="94" t="str">
        <f t="shared" si="22"/>
        <v>Due to Program Change - Pro Stds</v>
      </c>
      <c r="L37" s="94" t="str">
        <f t="shared" si="22"/>
        <v>Due to an Adjustment</v>
      </c>
      <c r="M37" s="95" t="str">
        <f t="shared" si="22"/>
        <v>Total Difference</v>
      </c>
      <c r="P37" s="17"/>
    </row>
    <row r="38" spans="1:16" x14ac:dyDescent="0.25">
      <c r="C38" s="17"/>
      <c r="D38" s="101"/>
      <c r="E38" s="81">
        <f>+SUMIF($A$6:$A$35,$D$38,($E$5:$E$34))</f>
        <v>0</v>
      </c>
      <c r="F38" s="81">
        <f t="shared" ref="F38:F49" si="23">+SUMIF($A$6:$A$35,D38,($F$5:$F$34))</f>
        <v>0</v>
      </c>
      <c r="G38" s="81">
        <f t="shared" ref="G38:G49" si="24">+SUMIF($A$6:$A$35,D38,($G$5:$G$34))</f>
        <v>0</v>
      </c>
      <c r="H38" s="81">
        <f t="shared" ref="H38:H49" si="25">+SUMIF($A$6:$A$35,D38,($H$5:$H$34))</f>
        <v>0</v>
      </c>
      <c r="I38" s="81">
        <f t="shared" ref="I38:I49" si="26">+SUMIF($A$6:$A$35,D38,($I$5:$I$34))</f>
        <v>0</v>
      </c>
      <c r="J38" s="81">
        <f t="shared" ref="J38:J49" si="27">+SUMIF($A$6:$A$35,D38,($J$5:$J$34))</f>
        <v>0</v>
      </c>
      <c r="K38" s="81">
        <f>+SUMIF($A$6:$A$35,$D$38,($H$5:$H$34))</f>
        <v>0</v>
      </c>
      <c r="L38" s="81">
        <f>+SUMIF($A$6:$A$35,$D$38,($H$5:$H$34))</f>
        <v>0</v>
      </c>
      <c r="M38" s="82">
        <f t="shared" ref="M38:M49" si="28">+SUMIF($A$6:$A$35,D38,($M$5:$M$34))</f>
        <v>0</v>
      </c>
      <c r="P38" s="17"/>
    </row>
    <row r="39" spans="1:16" x14ac:dyDescent="0.25">
      <c r="C39" s="17"/>
      <c r="D39" s="101"/>
      <c r="E39" s="81">
        <f t="shared" ref="E39:E49" si="29">+SUMIF($A$6:$A$35,D39,($E$5:$E$34))</f>
        <v>0</v>
      </c>
      <c r="F39" s="81">
        <f t="shared" si="23"/>
        <v>0</v>
      </c>
      <c r="G39" s="81">
        <f t="shared" si="24"/>
        <v>0</v>
      </c>
      <c r="H39" s="81">
        <f t="shared" si="25"/>
        <v>0</v>
      </c>
      <c r="I39" s="81">
        <f t="shared" si="26"/>
        <v>0</v>
      </c>
      <c r="J39" s="81">
        <f t="shared" si="27"/>
        <v>0</v>
      </c>
      <c r="K39" s="81"/>
      <c r="L39" s="81"/>
      <c r="M39" s="82">
        <f t="shared" si="28"/>
        <v>0</v>
      </c>
      <c r="P39" s="17"/>
    </row>
    <row r="40" spans="1:16" x14ac:dyDescent="0.25">
      <c r="C40" s="17"/>
      <c r="D40" s="101"/>
      <c r="E40" s="81">
        <f t="shared" si="29"/>
        <v>0</v>
      </c>
      <c r="F40" s="81">
        <f t="shared" si="23"/>
        <v>0</v>
      </c>
      <c r="G40" s="81">
        <f t="shared" si="24"/>
        <v>0</v>
      </c>
      <c r="H40" s="81">
        <f t="shared" si="25"/>
        <v>0</v>
      </c>
      <c r="I40" s="81">
        <f t="shared" si="26"/>
        <v>0</v>
      </c>
      <c r="J40" s="81">
        <f t="shared" si="27"/>
        <v>0</v>
      </c>
      <c r="K40" s="81"/>
      <c r="L40" s="81"/>
      <c r="M40" s="82">
        <f t="shared" si="28"/>
        <v>0</v>
      </c>
      <c r="P40" s="17"/>
    </row>
    <row r="41" spans="1:16" x14ac:dyDescent="0.25">
      <c r="C41" s="17"/>
      <c r="D41" s="101"/>
      <c r="E41" s="81">
        <f t="shared" si="29"/>
        <v>0</v>
      </c>
      <c r="F41" s="81">
        <f t="shared" si="23"/>
        <v>0</v>
      </c>
      <c r="G41" s="81">
        <f t="shared" si="24"/>
        <v>0</v>
      </c>
      <c r="H41" s="81">
        <f t="shared" si="25"/>
        <v>0</v>
      </c>
      <c r="I41" s="81">
        <f t="shared" si="26"/>
        <v>0</v>
      </c>
      <c r="J41" s="81">
        <f t="shared" si="27"/>
        <v>0</v>
      </c>
      <c r="K41" s="81"/>
      <c r="L41" s="81"/>
      <c r="M41" s="82">
        <f t="shared" si="28"/>
        <v>0</v>
      </c>
      <c r="O41" s="84" t="s">
        <v>40</v>
      </c>
      <c r="P41" s="17"/>
    </row>
    <row r="42" spans="1:16" ht="14.45" hidden="1" x14ac:dyDescent="0.3">
      <c r="C42" s="17"/>
      <c r="D42" s="101">
        <f>+P10</f>
        <v>0</v>
      </c>
      <c r="E42" s="81">
        <f t="shared" si="29"/>
        <v>0</v>
      </c>
      <c r="F42" s="81">
        <f t="shared" si="23"/>
        <v>0</v>
      </c>
      <c r="G42" s="81">
        <f t="shared" si="24"/>
        <v>0</v>
      </c>
      <c r="H42" s="81">
        <f t="shared" si="25"/>
        <v>0</v>
      </c>
      <c r="I42" s="81">
        <f t="shared" si="26"/>
        <v>0</v>
      </c>
      <c r="J42" s="81">
        <f t="shared" si="27"/>
        <v>0</v>
      </c>
      <c r="K42" s="81"/>
      <c r="L42" s="81"/>
      <c r="M42" s="82">
        <f t="shared" si="28"/>
        <v>0</v>
      </c>
      <c r="P42" s="17"/>
    </row>
    <row r="43" spans="1:16" ht="14.45" hidden="1" x14ac:dyDescent="0.3">
      <c r="C43" s="17"/>
      <c r="D43" s="101">
        <f t="shared" ref="D43" si="30">+P11</f>
        <v>0</v>
      </c>
      <c r="E43" s="81">
        <f t="shared" si="29"/>
        <v>0</v>
      </c>
      <c r="F43" s="81">
        <f t="shared" si="23"/>
        <v>0</v>
      </c>
      <c r="G43" s="81">
        <f t="shared" si="24"/>
        <v>0</v>
      </c>
      <c r="H43" s="81">
        <f t="shared" si="25"/>
        <v>0</v>
      </c>
      <c r="I43" s="81">
        <f t="shared" si="26"/>
        <v>0</v>
      </c>
      <c r="J43" s="81">
        <f t="shared" si="27"/>
        <v>0</v>
      </c>
      <c r="K43" s="81"/>
      <c r="L43" s="81"/>
      <c r="M43" s="82">
        <f t="shared" si="28"/>
        <v>0</v>
      </c>
    </row>
    <row r="44" spans="1:16" ht="14.45" hidden="1" x14ac:dyDescent="0.3">
      <c r="D44" s="101">
        <f t="shared" ref="D44:D48" si="31">+P12</f>
        <v>0</v>
      </c>
      <c r="E44" s="81">
        <f t="shared" si="29"/>
        <v>0</v>
      </c>
      <c r="F44" s="81">
        <f t="shared" si="23"/>
        <v>0</v>
      </c>
      <c r="G44" s="81">
        <f t="shared" si="24"/>
        <v>0</v>
      </c>
      <c r="H44" s="81">
        <f t="shared" si="25"/>
        <v>0</v>
      </c>
      <c r="I44" s="81">
        <f t="shared" si="26"/>
        <v>0</v>
      </c>
      <c r="J44" s="81">
        <f t="shared" si="27"/>
        <v>0</v>
      </c>
      <c r="K44" s="81"/>
      <c r="L44" s="81"/>
      <c r="M44" s="82">
        <f t="shared" si="28"/>
        <v>0</v>
      </c>
    </row>
    <row r="45" spans="1:16" ht="14.45" hidden="1" x14ac:dyDescent="0.3">
      <c r="D45" s="101">
        <f t="shared" si="31"/>
        <v>0</v>
      </c>
      <c r="E45" s="81">
        <f t="shared" si="29"/>
        <v>0</v>
      </c>
      <c r="F45" s="81">
        <f t="shared" si="23"/>
        <v>0</v>
      </c>
      <c r="G45" s="81">
        <f t="shared" si="24"/>
        <v>0</v>
      </c>
      <c r="H45" s="81">
        <f t="shared" si="25"/>
        <v>0</v>
      </c>
      <c r="I45" s="81">
        <f t="shared" si="26"/>
        <v>0</v>
      </c>
      <c r="J45" s="81">
        <f t="shared" si="27"/>
        <v>0</v>
      </c>
      <c r="K45" s="81"/>
      <c r="L45" s="81"/>
      <c r="M45" s="82">
        <f t="shared" si="28"/>
        <v>0</v>
      </c>
    </row>
    <row r="46" spans="1:16" ht="14.45" hidden="1" x14ac:dyDescent="0.3">
      <c r="D46" s="101">
        <f t="shared" si="31"/>
        <v>0</v>
      </c>
      <c r="E46" s="81">
        <f t="shared" si="29"/>
        <v>0</v>
      </c>
      <c r="F46" s="81">
        <f t="shared" si="23"/>
        <v>0</v>
      </c>
      <c r="G46" s="81">
        <f t="shared" si="24"/>
        <v>0</v>
      </c>
      <c r="H46" s="81">
        <f t="shared" si="25"/>
        <v>0</v>
      </c>
      <c r="I46" s="81">
        <f t="shared" si="26"/>
        <v>0</v>
      </c>
      <c r="J46" s="81">
        <f t="shared" si="27"/>
        <v>0</v>
      </c>
      <c r="K46" s="81"/>
      <c r="L46" s="81"/>
      <c r="M46" s="82">
        <f t="shared" si="28"/>
        <v>0</v>
      </c>
    </row>
    <row r="47" spans="1:16" ht="14.45" hidden="1" x14ac:dyDescent="0.3">
      <c r="D47" s="101">
        <f t="shared" si="31"/>
        <v>0</v>
      </c>
      <c r="E47" s="81">
        <f t="shared" si="29"/>
        <v>0</v>
      </c>
      <c r="F47" s="81">
        <f t="shared" si="23"/>
        <v>0</v>
      </c>
      <c r="G47" s="81">
        <f t="shared" si="24"/>
        <v>0</v>
      </c>
      <c r="H47" s="81">
        <f t="shared" si="25"/>
        <v>0</v>
      </c>
      <c r="I47" s="81">
        <f t="shared" si="26"/>
        <v>0</v>
      </c>
      <c r="J47" s="81">
        <f t="shared" si="27"/>
        <v>0</v>
      </c>
      <c r="K47" s="81"/>
      <c r="L47" s="81"/>
      <c r="M47" s="82">
        <f t="shared" si="28"/>
        <v>0</v>
      </c>
    </row>
    <row r="48" spans="1:16" ht="14.45" hidden="1" x14ac:dyDescent="0.3">
      <c r="D48" s="101">
        <f t="shared" si="31"/>
        <v>0</v>
      </c>
      <c r="E48" s="81">
        <f t="shared" si="29"/>
        <v>0</v>
      </c>
      <c r="F48" s="81">
        <f t="shared" si="23"/>
        <v>0</v>
      </c>
      <c r="G48" s="81">
        <f t="shared" si="24"/>
        <v>0</v>
      </c>
      <c r="H48" s="81">
        <f t="shared" si="25"/>
        <v>0</v>
      </c>
      <c r="I48" s="81">
        <f t="shared" si="26"/>
        <v>0</v>
      </c>
      <c r="J48" s="81">
        <f t="shared" si="27"/>
        <v>0</v>
      </c>
      <c r="K48" s="81"/>
      <c r="L48" s="81"/>
      <c r="M48" s="82">
        <f t="shared" si="28"/>
        <v>0</v>
      </c>
    </row>
    <row r="49" spans="4:13" x14ac:dyDescent="0.25">
      <c r="D49" s="101"/>
      <c r="E49" s="81">
        <f t="shared" si="29"/>
        <v>0</v>
      </c>
      <c r="F49" s="81">
        <f t="shared" si="23"/>
        <v>0</v>
      </c>
      <c r="G49" s="81">
        <f t="shared" si="24"/>
        <v>0</v>
      </c>
      <c r="H49" s="81">
        <f t="shared" si="25"/>
        <v>0</v>
      </c>
      <c r="I49" s="81">
        <f t="shared" si="26"/>
        <v>0</v>
      </c>
      <c r="J49" s="81">
        <f t="shared" si="27"/>
        <v>0</v>
      </c>
      <c r="K49" s="81"/>
      <c r="L49" s="81"/>
      <c r="M49" s="82">
        <f t="shared" si="28"/>
        <v>0</v>
      </c>
    </row>
    <row r="50" spans="4:13" x14ac:dyDescent="0.25">
      <c r="D50" s="102" t="s">
        <v>39</v>
      </c>
      <c r="E50" s="83">
        <v>122661</v>
      </c>
      <c r="F50" s="120">
        <v>1</v>
      </c>
      <c r="G50" s="120">
        <v>122717</v>
      </c>
      <c r="H50" s="77">
        <v>0.25</v>
      </c>
      <c r="I50" s="120">
        <v>30679</v>
      </c>
      <c r="J50" s="77">
        <f t="shared" ref="J50:L50" si="32">SUM(J38:J49)</f>
        <v>0</v>
      </c>
      <c r="K50" s="122">
        <f>+K35</f>
        <v>30679.25</v>
      </c>
      <c r="L50" s="77">
        <f t="shared" si="32"/>
        <v>0</v>
      </c>
      <c r="M50" s="120">
        <v>30679</v>
      </c>
    </row>
  </sheetData>
  <sheetProtection selectLockedCells="1"/>
  <autoFilter ref="A3:M35"/>
  <dataConsolidate/>
  <mergeCells count="4">
    <mergeCell ref="A1:M1"/>
    <mergeCell ref="A4:M4"/>
    <mergeCell ref="A14:M14"/>
    <mergeCell ref="A24:M24"/>
  </mergeCells>
  <dataValidations count="1">
    <dataValidation type="list" allowBlank="1" showInputMessage="1" showErrorMessage="1" sqref="A6:A13 A18:A23 A16 A33:A35">
      <formula1>$P$6:$P$26</formula1>
    </dataValidation>
  </dataValidations>
  <printOptions horizontalCentered="1"/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9"/>
  <sheetViews>
    <sheetView zoomScale="70" zoomScaleNormal="70" workbookViewId="0">
      <pane xSplit="14" ySplit="4" topLeftCell="O5" activePane="bottomRight" state="frozen"/>
      <selection activeCell="T12" sqref="T11:T12"/>
      <selection pane="topRight" activeCell="T12" sqref="T11:T12"/>
      <selection pane="bottomLeft" activeCell="T12" sqref="T11:T12"/>
      <selection pane="bottomRight" activeCell="F55" sqref="F55"/>
    </sheetView>
  </sheetViews>
  <sheetFormatPr defaultRowHeight="15" outlineLevelCol="1" x14ac:dyDescent="0.25"/>
  <cols>
    <col min="1" max="1" width="17.28515625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0.140625" customWidth="1" outlineLevel="1"/>
    <col min="12" max="12" width="9.28515625" customWidth="1" outlineLevel="1"/>
    <col min="13" max="13" width="13" customWidth="1"/>
    <col min="14" max="14" width="16.42578125" hidden="1" customWidth="1" outlineLevel="1"/>
    <col min="15" max="15" width="9.140625" collapsed="1"/>
    <col min="16" max="16" width="20.42578125" hidden="1" customWidth="1" outlineLevel="1"/>
    <col min="17" max="17" width="9.140625" collapsed="1"/>
    <col min="63" max="63" width="8.7109375" customWidth="1"/>
  </cols>
  <sheetData>
    <row r="1" spans="1:16" ht="30.75" customHeight="1" thickBot="1" x14ac:dyDescent="0.45">
      <c r="A1" s="123" t="s">
        <v>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6" ht="24" customHeight="1" thickBot="1" x14ac:dyDescent="0.35">
      <c r="A2" s="19"/>
      <c r="B2" s="20"/>
      <c r="C2" s="20"/>
      <c r="D2" s="21"/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/>
      <c r="L2" s="22"/>
      <c r="M2" s="23" t="s">
        <v>21</v>
      </c>
      <c r="N2" s="3"/>
      <c r="O2" s="2"/>
    </row>
    <row r="3" spans="1:16" ht="55.9" thickBot="1" x14ac:dyDescent="0.35">
      <c r="A3" s="26" t="s">
        <v>0</v>
      </c>
      <c r="B3" s="27" t="s">
        <v>1</v>
      </c>
      <c r="C3" s="27" t="s">
        <v>2</v>
      </c>
      <c r="D3" s="27" t="s">
        <v>3</v>
      </c>
      <c r="E3" s="27" t="s">
        <v>24</v>
      </c>
      <c r="F3" s="27" t="s">
        <v>30</v>
      </c>
      <c r="G3" s="27" t="s">
        <v>6</v>
      </c>
      <c r="H3" s="27" t="s">
        <v>27</v>
      </c>
      <c r="I3" s="27" t="s">
        <v>8</v>
      </c>
      <c r="J3" s="27" t="s">
        <v>50</v>
      </c>
      <c r="K3" s="27" t="s">
        <v>63</v>
      </c>
      <c r="L3" s="27" t="s">
        <v>9</v>
      </c>
      <c r="M3" s="28" t="s">
        <v>10</v>
      </c>
      <c r="N3" s="18" t="s">
        <v>11</v>
      </c>
      <c r="O3" s="1"/>
      <c r="P3" s="50" t="s">
        <v>29</v>
      </c>
    </row>
    <row r="4" spans="1:16" ht="18.600000000000001" thickBot="1" x14ac:dyDescent="0.35">
      <c r="A4" s="126" t="s">
        <v>38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60"/>
      <c r="O4" s="1"/>
      <c r="P4" s="50"/>
    </row>
    <row r="5" spans="1:16" ht="14.25" customHeight="1" x14ac:dyDescent="0.3">
      <c r="A5" s="24"/>
      <c r="B5" s="15"/>
      <c r="C5" s="12"/>
      <c r="D5" s="13"/>
      <c r="E5" s="14"/>
      <c r="F5" s="14"/>
      <c r="G5" s="4">
        <f>+E5*F5</f>
        <v>0</v>
      </c>
      <c r="H5" s="16"/>
      <c r="I5" s="4">
        <f>+G5*H5</f>
        <v>0</v>
      </c>
      <c r="J5" s="14"/>
      <c r="K5" s="14"/>
      <c r="L5" s="14"/>
      <c r="M5" s="25">
        <f t="shared" ref="M5:M12" si="0">+I5-J5</f>
        <v>0</v>
      </c>
      <c r="P5" s="50"/>
    </row>
    <row r="6" spans="1:16" ht="14.45" x14ac:dyDescent="0.3">
      <c r="A6" s="24"/>
      <c r="B6" s="15"/>
      <c r="C6" s="12"/>
      <c r="D6" s="13"/>
      <c r="E6" s="14"/>
      <c r="F6" s="14"/>
      <c r="G6" s="4">
        <f>+E6*F6</f>
        <v>0</v>
      </c>
      <c r="H6" s="16"/>
      <c r="I6" s="4">
        <f t="shared" ref="I6:I32" si="1">+G6*H6</f>
        <v>0</v>
      </c>
      <c r="J6" s="14"/>
      <c r="K6" s="14"/>
      <c r="L6" s="14"/>
      <c r="M6" s="25">
        <f t="shared" si="0"/>
        <v>0</v>
      </c>
      <c r="P6" s="53" t="s">
        <v>13</v>
      </c>
    </row>
    <row r="7" spans="1:16" ht="14.45" x14ac:dyDescent="0.3">
      <c r="A7" s="24"/>
      <c r="B7" s="11"/>
      <c r="C7" s="12"/>
      <c r="D7" s="13"/>
      <c r="E7" s="14"/>
      <c r="F7" s="14"/>
      <c r="G7" s="4">
        <f t="shared" ref="G7:G32" si="2">+E7*F7</f>
        <v>0</v>
      </c>
      <c r="H7" s="16"/>
      <c r="I7" s="4">
        <f t="shared" si="1"/>
        <v>0</v>
      </c>
      <c r="J7" s="14"/>
      <c r="K7" s="14"/>
      <c r="L7" s="14"/>
      <c r="M7" s="25">
        <f t="shared" si="0"/>
        <v>0</v>
      </c>
      <c r="P7" s="69" t="s">
        <v>35</v>
      </c>
    </row>
    <row r="8" spans="1:16" ht="14.45" x14ac:dyDescent="0.3">
      <c r="A8" s="24"/>
      <c r="B8" s="15"/>
      <c r="C8" s="12"/>
      <c r="D8" s="13"/>
      <c r="E8" s="14"/>
      <c r="F8" s="14"/>
      <c r="G8" s="4">
        <f>+E8*F8</f>
        <v>0</v>
      </c>
      <c r="H8" s="16"/>
      <c r="I8" s="4">
        <f t="shared" si="1"/>
        <v>0</v>
      </c>
      <c r="J8" s="14"/>
      <c r="K8" s="14"/>
      <c r="L8" s="14"/>
      <c r="M8" s="25">
        <f t="shared" si="0"/>
        <v>0</v>
      </c>
      <c r="P8" s="53" t="s">
        <v>22</v>
      </c>
    </row>
    <row r="9" spans="1:16" ht="14.45" x14ac:dyDescent="0.3">
      <c r="A9" s="68"/>
      <c r="B9" s="15"/>
      <c r="C9" s="12"/>
      <c r="D9" s="13"/>
      <c r="E9" s="14"/>
      <c r="F9" s="14"/>
      <c r="G9" s="4">
        <f t="shared" si="2"/>
        <v>0</v>
      </c>
      <c r="H9" s="16"/>
      <c r="I9" s="4">
        <f>+G9*H9</f>
        <v>0</v>
      </c>
      <c r="J9" s="14"/>
      <c r="K9" s="14"/>
      <c r="L9" s="14"/>
      <c r="M9" s="25">
        <f t="shared" si="0"/>
        <v>0</v>
      </c>
      <c r="P9" s="51"/>
    </row>
    <row r="10" spans="1:16" ht="14.45" x14ac:dyDescent="0.3">
      <c r="A10" s="24"/>
      <c r="B10" s="15"/>
      <c r="C10" s="12"/>
      <c r="D10" s="13"/>
      <c r="E10" s="14"/>
      <c r="F10" s="14"/>
      <c r="G10" s="4">
        <f t="shared" si="2"/>
        <v>0</v>
      </c>
      <c r="H10" s="16"/>
      <c r="I10" s="4">
        <f t="shared" ref="I10:I12" si="3">+G10*H10</f>
        <v>0</v>
      </c>
      <c r="J10" s="14"/>
      <c r="K10" s="14"/>
      <c r="L10" s="14"/>
      <c r="M10" s="25">
        <f t="shared" si="0"/>
        <v>0</v>
      </c>
      <c r="P10" s="51"/>
    </row>
    <row r="11" spans="1:16" ht="14.45" x14ac:dyDescent="0.3">
      <c r="A11" s="24"/>
      <c r="B11" s="15"/>
      <c r="C11" s="12"/>
      <c r="D11" s="13"/>
      <c r="E11" s="14"/>
      <c r="F11" s="14"/>
      <c r="G11" s="4">
        <f t="shared" si="2"/>
        <v>0</v>
      </c>
      <c r="H11" s="16"/>
      <c r="I11" s="4">
        <f t="shared" si="3"/>
        <v>0</v>
      </c>
      <c r="J11" s="14"/>
      <c r="K11" s="14"/>
      <c r="L11" s="14"/>
      <c r="M11" s="25">
        <f t="shared" si="0"/>
        <v>0</v>
      </c>
      <c r="P11" s="51"/>
    </row>
    <row r="12" spans="1:16" ht="14.45" x14ac:dyDescent="0.3">
      <c r="A12" s="24"/>
      <c r="B12" s="15"/>
      <c r="C12" s="12"/>
      <c r="D12" s="13"/>
      <c r="E12" s="14"/>
      <c r="F12" s="14"/>
      <c r="G12" s="4">
        <f t="shared" si="2"/>
        <v>0</v>
      </c>
      <c r="H12" s="16"/>
      <c r="I12" s="4">
        <f t="shared" si="3"/>
        <v>0</v>
      </c>
      <c r="J12" s="14"/>
      <c r="K12" s="14"/>
      <c r="L12" s="14"/>
      <c r="M12" s="25">
        <f t="shared" si="0"/>
        <v>0</v>
      </c>
      <c r="P12" s="51"/>
    </row>
    <row r="13" spans="1:16" ht="15.6" x14ac:dyDescent="0.3">
      <c r="A13" s="85"/>
      <c r="B13" s="86"/>
      <c r="C13" s="87" t="s">
        <v>37</v>
      </c>
      <c r="D13" s="88"/>
      <c r="E13" s="89">
        <f>SUM(E5:E12)</f>
        <v>0</v>
      </c>
      <c r="F13" s="89">
        <f>SUM(F5:F12)</f>
        <v>0</v>
      </c>
      <c r="G13" s="89">
        <f t="shared" ref="G13:L13" si="4">SUM(G5:G12)</f>
        <v>0</v>
      </c>
      <c r="H13" s="89">
        <f t="shared" si="4"/>
        <v>0</v>
      </c>
      <c r="I13" s="89">
        <f t="shared" si="4"/>
        <v>0</v>
      </c>
      <c r="J13" s="89">
        <f t="shared" si="4"/>
        <v>0</v>
      </c>
      <c r="K13" s="89">
        <f t="shared" si="4"/>
        <v>0</v>
      </c>
      <c r="L13" s="89">
        <f t="shared" si="4"/>
        <v>0</v>
      </c>
      <c r="M13" s="90">
        <f>SUM(M5:M12)</f>
        <v>0</v>
      </c>
      <c r="P13" s="51"/>
    </row>
    <row r="14" spans="1:16" ht="18.75" customHeight="1" x14ac:dyDescent="0.3">
      <c r="A14" s="126" t="s">
        <v>31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60"/>
      <c r="O14" s="1"/>
      <c r="P14" s="51"/>
    </row>
    <row r="15" spans="1:16" ht="14.45" x14ac:dyDescent="0.3">
      <c r="A15" s="24"/>
      <c r="B15" s="15"/>
      <c r="C15" s="12"/>
      <c r="D15" s="13"/>
      <c r="E15" s="14"/>
      <c r="F15" s="14"/>
      <c r="G15" s="4">
        <f t="shared" si="2"/>
        <v>0</v>
      </c>
      <c r="H15" s="16"/>
      <c r="I15" s="4">
        <f t="shared" si="1"/>
        <v>0</v>
      </c>
      <c r="J15" s="14"/>
      <c r="K15" s="14"/>
      <c r="L15" s="14"/>
      <c r="M15" s="25">
        <f t="shared" ref="M15:M22" si="5">+I15-J15</f>
        <v>0</v>
      </c>
      <c r="P15" s="51"/>
    </row>
    <row r="16" spans="1:16" ht="14.45" x14ac:dyDescent="0.3">
      <c r="A16" s="24"/>
      <c r="B16" s="11"/>
      <c r="C16" s="12"/>
      <c r="D16" s="13"/>
      <c r="E16" s="14"/>
      <c r="F16" s="14"/>
      <c r="G16" s="4">
        <f t="shared" si="2"/>
        <v>0</v>
      </c>
      <c r="H16" s="16"/>
      <c r="I16" s="4">
        <f t="shared" si="1"/>
        <v>0</v>
      </c>
      <c r="J16" s="14"/>
      <c r="K16" s="14"/>
      <c r="L16" s="14"/>
      <c r="M16" s="25">
        <f t="shared" si="5"/>
        <v>0</v>
      </c>
      <c r="P16" s="51"/>
    </row>
    <row r="17" spans="1:16" ht="14.45" x14ac:dyDescent="0.3">
      <c r="A17" s="24"/>
      <c r="B17" s="15"/>
      <c r="C17" s="12"/>
      <c r="D17" s="13"/>
      <c r="E17" s="14"/>
      <c r="F17" s="14"/>
      <c r="G17" s="4">
        <f t="shared" si="2"/>
        <v>0</v>
      </c>
      <c r="H17" s="16"/>
      <c r="I17" s="4">
        <f t="shared" si="1"/>
        <v>0</v>
      </c>
      <c r="J17" s="14"/>
      <c r="K17" s="14"/>
      <c r="L17" s="14"/>
      <c r="M17" s="25">
        <f t="shared" si="5"/>
        <v>0</v>
      </c>
      <c r="P17" s="51"/>
    </row>
    <row r="18" spans="1:16" ht="14.45" x14ac:dyDescent="0.3">
      <c r="A18" s="24"/>
      <c r="B18" s="15"/>
      <c r="C18" s="12"/>
      <c r="D18" s="13"/>
      <c r="E18" s="14"/>
      <c r="F18" s="14"/>
      <c r="G18" s="4">
        <f t="shared" si="2"/>
        <v>0</v>
      </c>
      <c r="H18" s="16"/>
      <c r="I18" s="4">
        <f t="shared" si="1"/>
        <v>0</v>
      </c>
      <c r="J18" s="14"/>
      <c r="K18" s="14"/>
      <c r="L18" s="14"/>
      <c r="M18" s="25">
        <f t="shared" si="5"/>
        <v>0</v>
      </c>
      <c r="P18" s="51"/>
    </row>
    <row r="19" spans="1:16" ht="14.45" x14ac:dyDescent="0.3">
      <c r="A19" s="24"/>
      <c r="B19" s="15"/>
      <c r="C19" s="12"/>
      <c r="D19" s="13"/>
      <c r="E19" s="14"/>
      <c r="F19" s="14"/>
      <c r="G19" s="4">
        <f t="shared" si="2"/>
        <v>0</v>
      </c>
      <c r="H19" s="16"/>
      <c r="I19" s="4">
        <f t="shared" si="1"/>
        <v>0</v>
      </c>
      <c r="J19" s="14"/>
      <c r="K19" s="14"/>
      <c r="L19" s="14"/>
      <c r="M19" s="25">
        <f t="shared" si="5"/>
        <v>0</v>
      </c>
      <c r="P19" s="51"/>
    </row>
    <row r="20" spans="1:16" ht="14.45" x14ac:dyDescent="0.3">
      <c r="A20" s="24"/>
      <c r="B20" s="15"/>
      <c r="C20" s="12"/>
      <c r="D20" s="13"/>
      <c r="E20" s="14"/>
      <c r="F20" s="14"/>
      <c r="G20" s="4">
        <f t="shared" si="2"/>
        <v>0</v>
      </c>
      <c r="H20" s="16"/>
      <c r="I20" s="4">
        <f t="shared" si="1"/>
        <v>0</v>
      </c>
      <c r="J20" s="14"/>
      <c r="K20" s="14"/>
      <c r="L20" s="14"/>
      <c r="M20" s="25">
        <f t="shared" si="5"/>
        <v>0</v>
      </c>
      <c r="P20" s="51"/>
    </row>
    <row r="21" spans="1:16" ht="14.45" x14ac:dyDescent="0.3">
      <c r="A21" s="24"/>
      <c r="B21" s="11"/>
      <c r="C21" s="12"/>
      <c r="D21" s="13"/>
      <c r="E21" s="14"/>
      <c r="F21" s="14"/>
      <c r="G21" s="4">
        <f t="shared" si="2"/>
        <v>0</v>
      </c>
      <c r="H21" s="16"/>
      <c r="I21" s="4">
        <f t="shared" si="1"/>
        <v>0</v>
      </c>
      <c r="J21" s="14"/>
      <c r="K21" s="14"/>
      <c r="L21" s="14"/>
      <c r="M21" s="25">
        <f t="shared" si="5"/>
        <v>0</v>
      </c>
      <c r="P21" s="51"/>
    </row>
    <row r="22" spans="1:16" ht="14.45" x14ac:dyDescent="0.3">
      <c r="A22" s="24"/>
      <c r="B22" s="15"/>
      <c r="C22" s="12"/>
      <c r="D22" s="13"/>
      <c r="E22" s="14"/>
      <c r="F22" s="14"/>
      <c r="G22" s="4">
        <f t="shared" si="2"/>
        <v>0</v>
      </c>
      <c r="H22" s="16"/>
      <c r="I22" s="4">
        <f t="shared" si="1"/>
        <v>0</v>
      </c>
      <c r="J22" s="14"/>
      <c r="K22" s="14"/>
      <c r="L22" s="14"/>
      <c r="M22" s="25">
        <f t="shared" si="5"/>
        <v>0</v>
      </c>
      <c r="P22" s="51"/>
    </row>
    <row r="23" spans="1:16" ht="15.6" x14ac:dyDescent="0.3">
      <c r="A23" s="85"/>
      <c r="B23" s="86"/>
      <c r="C23" s="87" t="s">
        <v>36</v>
      </c>
      <c r="D23" s="88"/>
      <c r="E23" s="89">
        <f>SUM(E15:E22)</f>
        <v>0</v>
      </c>
      <c r="F23" s="89">
        <f t="shared" ref="F23:H23" si="6">SUM(F15:F22)</f>
        <v>0</v>
      </c>
      <c r="G23" s="89">
        <f t="shared" si="6"/>
        <v>0</v>
      </c>
      <c r="H23" s="91">
        <f t="shared" si="6"/>
        <v>0</v>
      </c>
      <c r="I23" s="89">
        <f>SUM(I15:I22)</f>
        <v>0</v>
      </c>
      <c r="J23" s="89">
        <f>SUM(J15:J22)</f>
        <v>0</v>
      </c>
      <c r="K23" s="92">
        <f t="shared" ref="K23:L23" si="7">SUM(K15:K22)</f>
        <v>0</v>
      </c>
      <c r="L23" s="92">
        <f t="shared" si="7"/>
        <v>0</v>
      </c>
      <c r="M23" s="90">
        <f>SUM(M15:M22)</f>
        <v>0</v>
      </c>
      <c r="P23" s="51"/>
    </row>
    <row r="24" spans="1:16" ht="18" x14ac:dyDescent="0.3">
      <c r="A24" s="126" t="s">
        <v>32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60"/>
      <c r="O24" s="1"/>
      <c r="P24" s="51"/>
    </row>
    <row r="25" spans="1:16" ht="14.45" x14ac:dyDescent="0.3">
      <c r="A25" s="24"/>
      <c r="B25" s="15"/>
      <c r="C25" s="12"/>
      <c r="D25" s="13"/>
      <c r="E25" s="14"/>
      <c r="F25" s="14"/>
      <c r="G25" s="4">
        <f t="shared" si="2"/>
        <v>0</v>
      </c>
      <c r="H25" s="16"/>
      <c r="I25" s="4">
        <f t="shared" si="1"/>
        <v>0</v>
      </c>
      <c r="J25" s="14"/>
      <c r="K25" s="14"/>
      <c r="L25" s="14"/>
      <c r="M25" s="25">
        <f t="shared" ref="M25:M32" si="8">+I25-J25</f>
        <v>0</v>
      </c>
      <c r="P25" s="51"/>
    </row>
    <row r="26" spans="1:16" ht="14.45" x14ac:dyDescent="0.3">
      <c r="A26" s="24"/>
      <c r="B26" s="15"/>
      <c r="C26" s="12"/>
      <c r="D26" s="13"/>
      <c r="E26" s="14"/>
      <c r="F26" s="14"/>
      <c r="G26" s="4">
        <f t="shared" si="2"/>
        <v>0</v>
      </c>
      <c r="H26" s="16"/>
      <c r="I26" s="4">
        <f t="shared" si="1"/>
        <v>0</v>
      </c>
      <c r="J26" s="14"/>
      <c r="K26" s="14"/>
      <c r="L26" s="14"/>
      <c r="M26" s="25">
        <f t="shared" si="8"/>
        <v>0</v>
      </c>
      <c r="P26" s="51"/>
    </row>
    <row r="27" spans="1:16" ht="14.45" x14ac:dyDescent="0.3">
      <c r="A27" s="24"/>
      <c r="B27" s="15"/>
      <c r="C27" s="12"/>
      <c r="D27" s="13"/>
      <c r="E27" s="14"/>
      <c r="F27" s="14"/>
      <c r="G27" s="4">
        <f t="shared" si="2"/>
        <v>0</v>
      </c>
      <c r="H27" s="16"/>
      <c r="I27" s="4">
        <f t="shared" si="1"/>
        <v>0</v>
      </c>
      <c r="J27" s="14"/>
      <c r="K27" s="14"/>
      <c r="L27" s="14"/>
      <c r="M27" s="25">
        <f t="shared" si="8"/>
        <v>0</v>
      </c>
      <c r="P27" s="51"/>
    </row>
    <row r="28" spans="1:16" ht="14.45" x14ac:dyDescent="0.3">
      <c r="A28" s="24"/>
      <c r="B28" s="15"/>
      <c r="C28" s="12"/>
      <c r="D28" s="13"/>
      <c r="E28" s="14"/>
      <c r="F28" s="14"/>
      <c r="G28" s="4">
        <f t="shared" si="2"/>
        <v>0</v>
      </c>
      <c r="H28" s="16"/>
      <c r="I28" s="4">
        <f t="shared" si="1"/>
        <v>0</v>
      </c>
      <c r="J28" s="14"/>
      <c r="K28" s="14"/>
      <c r="L28" s="14"/>
      <c r="M28" s="25">
        <f t="shared" si="8"/>
        <v>0</v>
      </c>
      <c r="P28" s="51"/>
    </row>
    <row r="29" spans="1:16" ht="14.45" x14ac:dyDescent="0.3">
      <c r="A29" s="24"/>
      <c r="B29" s="15"/>
      <c r="C29" s="12"/>
      <c r="D29" s="13"/>
      <c r="E29" s="14"/>
      <c r="F29" s="14"/>
      <c r="G29" s="4">
        <f t="shared" si="2"/>
        <v>0</v>
      </c>
      <c r="H29" s="16"/>
      <c r="I29" s="4">
        <f t="shared" si="1"/>
        <v>0</v>
      </c>
      <c r="J29" s="14"/>
      <c r="K29" s="14"/>
      <c r="L29" s="14"/>
      <c r="M29" s="25">
        <f t="shared" si="8"/>
        <v>0</v>
      </c>
      <c r="P29" s="51"/>
    </row>
    <row r="30" spans="1:16" ht="14.45" x14ac:dyDescent="0.3">
      <c r="A30" s="24"/>
      <c r="B30" s="11"/>
      <c r="C30" s="12"/>
      <c r="D30" s="13"/>
      <c r="E30" s="14"/>
      <c r="F30" s="14"/>
      <c r="G30" s="4">
        <f t="shared" si="2"/>
        <v>0</v>
      </c>
      <c r="H30" s="16"/>
      <c r="I30" s="4">
        <f t="shared" si="1"/>
        <v>0</v>
      </c>
      <c r="J30" s="14"/>
      <c r="K30" s="14"/>
      <c r="L30" s="14"/>
      <c r="M30" s="25">
        <f t="shared" si="8"/>
        <v>0</v>
      </c>
      <c r="P30" s="51"/>
    </row>
    <row r="31" spans="1:16" ht="14.45" x14ac:dyDescent="0.3">
      <c r="A31" s="24"/>
      <c r="B31" s="15"/>
      <c r="C31" s="12"/>
      <c r="D31" s="13"/>
      <c r="E31" s="14"/>
      <c r="F31" s="14"/>
      <c r="G31" s="4">
        <f t="shared" si="2"/>
        <v>0</v>
      </c>
      <c r="H31" s="16"/>
      <c r="I31" s="4">
        <f t="shared" si="1"/>
        <v>0</v>
      </c>
      <c r="J31" s="14"/>
      <c r="K31" s="14"/>
      <c r="L31" s="14"/>
      <c r="M31" s="25">
        <f t="shared" si="8"/>
        <v>0</v>
      </c>
      <c r="P31" s="51"/>
    </row>
    <row r="32" spans="1:16" ht="14.45" x14ac:dyDescent="0.3">
      <c r="A32" s="24"/>
      <c r="B32" s="15"/>
      <c r="C32" s="12"/>
      <c r="D32" s="13"/>
      <c r="E32" s="14"/>
      <c r="F32" s="14"/>
      <c r="G32" s="4">
        <f t="shared" si="2"/>
        <v>0</v>
      </c>
      <c r="H32" s="16"/>
      <c r="I32" s="4">
        <f t="shared" si="1"/>
        <v>0</v>
      </c>
      <c r="J32" s="14"/>
      <c r="K32" s="14"/>
      <c r="L32" s="14"/>
      <c r="M32" s="25">
        <f t="shared" si="8"/>
        <v>0</v>
      </c>
      <c r="P32" s="51"/>
    </row>
    <row r="33" spans="1:16" ht="16.149999999999999" thickBot="1" x14ac:dyDescent="0.35">
      <c r="A33" s="85"/>
      <c r="B33" s="86"/>
      <c r="C33" s="87" t="s">
        <v>46</v>
      </c>
      <c r="D33" s="88"/>
      <c r="E33" s="89">
        <f>SUM(E25:E32)</f>
        <v>0</v>
      </c>
      <c r="F33" s="89">
        <f t="shared" ref="F33:H33" si="9">SUM(F25:F32)</f>
        <v>0</v>
      </c>
      <c r="G33" s="89">
        <f t="shared" si="9"/>
        <v>0</v>
      </c>
      <c r="H33" s="91">
        <f t="shared" si="9"/>
        <v>0</v>
      </c>
      <c r="I33" s="89">
        <f>SUM(I25:I32)</f>
        <v>0</v>
      </c>
      <c r="J33" s="89">
        <f>SUM(J25:J32)</f>
        <v>0</v>
      </c>
      <c r="K33" s="92">
        <f t="shared" ref="K33:L33" si="10">SUM(K25:K32)</f>
        <v>0</v>
      </c>
      <c r="L33" s="92">
        <f t="shared" si="10"/>
        <v>0</v>
      </c>
      <c r="M33" s="90">
        <f>SUM(M25:M32)</f>
        <v>0</v>
      </c>
      <c r="P33" s="52"/>
    </row>
    <row r="34" spans="1:16" ht="25.5" customHeight="1" thickBot="1" x14ac:dyDescent="0.35">
      <c r="A34" s="70"/>
      <c r="B34" s="71"/>
      <c r="C34" s="72" t="s">
        <v>47</v>
      </c>
      <c r="D34" s="73"/>
      <c r="E34" s="74">
        <f>+E13+E23+E33</f>
        <v>0</v>
      </c>
      <c r="F34" s="74">
        <f t="shared" ref="F34:M34" si="11">+F13+F23+F33</f>
        <v>0</v>
      </c>
      <c r="G34" s="74">
        <f t="shared" si="11"/>
        <v>0</v>
      </c>
      <c r="H34" s="74">
        <f t="shared" si="11"/>
        <v>0</v>
      </c>
      <c r="I34" s="74">
        <f t="shared" si="11"/>
        <v>0</v>
      </c>
      <c r="J34" s="74">
        <f t="shared" si="11"/>
        <v>0</v>
      </c>
      <c r="K34" s="74">
        <f t="shared" si="11"/>
        <v>0</v>
      </c>
      <c r="L34" s="74">
        <f t="shared" si="11"/>
        <v>0</v>
      </c>
      <c r="M34" s="75">
        <f t="shared" si="11"/>
        <v>0</v>
      </c>
      <c r="P34" s="17"/>
    </row>
    <row r="35" spans="1:16" thickBot="1" x14ac:dyDescent="0.35">
      <c r="C35" s="17"/>
      <c r="P35" s="17"/>
    </row>
    <row r="36" spans="1:16" ht="50.25" customHeight="1" x14ac:dyDescent="0.3">
      <c r="C36" s="17"/>
      <c r="D36" s="78" t="str">
        <f>+A3</f>
        <v>Prgm Rule</v>
      </c>
      <c r="E36" s="79" t="str">
        <f>+E3</f>
        <v>Estimated # Respondents</v>
      </c>
      <c r="F36" s="79" t="str">
        <f t="shared" ref="F36:M36" si="12">+F3</f>
        <v>Responses per Respondents</v>
      </c>
      <c r="G36" s="79" t="str">
        <f t="shared" si="12"/>
        <v>Total Annual Records</v>
      </c>
      <c r="H36" s="79" t="str">
        <f t="shared" si="12"/>
        <v>Estimated Avg. # of Hours Per Response</v>
      </c>
      <c r="I36" s="79" t="str">
        <f t="shared" si="12"/>
        <v xml:space="preserve">Estimated Total Hours            </v>
      </c>
      <c r="J36" s="79" t="str">
        <f t="shared" si="12"/>
        <v>Current OMB Approved Burden Hrs</v>
      </c>
      <c r="K36" s="79" t="str">
        <f t="shared" si="12"/>
        <v>Due to Program Change - Pro Stds</v>
      </c>
      <c r="L36" s="79" t="str">
        <f t="shared" si="12"/>
        <v>Due to an Adjustment</v>
      </c>
      <c r="M36" s="80" t="str">
        <f t="shared" si="12"/>
        <v>Total Difference</v>
      </c>
      <c r="P36" s="17"/>
    </row>
    <row r="37" spans="1:16" ht="14.45" x14ac:dyDescent="0.3">
      <c r="C37" s="17"/>
      <c r="D37" s="101"/>
      <c r="E37" s="81">
        <f>+SUMIF($A$5:$A$33,$D$37,($E$5:$E$33))</f>
        <v>0</v>
      </c>
      <c r="F37" s="81">
        <f>+SUMIF($A$5:$A$33,D37,($F$5:$F$33))</f>
        <v>0</v>
      </c>
      <c r="G37" s="81">
        <f>+SUMIF($A$5:$A$33,D37,($G$5:$G$33))</f>
        <v>0</v>
      </c>
      <c r="H37" s="81">
        <f>+SUMIF($A$5:$A$33,D37,($H$5:$H$33))</f>
        <v>0</v>
      </c>
      <c r="I37" s="81">
        <f>+SUMIF($A$5:$A$33,D37,($I$5:$I$33))</f>
        <v>0</v>
      </c>
      <c r="J37" s="81">
        <f>+SUMIF($A$5:$A$33,D37,($J$5:$J$33))</f>
        <v>0</v>
      </c>
      <c r="K37" s="81">
        <f t="shared" ref="K37:L37" si="13">+SUMIF($A$5:$A$33,$D$37,($H$5:$H$33))</f>
        <v>0</v>
      </c>
      <c r="L37" s="81">
        <f t="shared" si="13"/>
        <v>0</v>
      </c>
      <c r="M37" s="82">
        <f t="shared" ref="M37:M48" si="14">+SUMIF($A$5:$A$33,D37,($M$5:$M$33))</f>
        <v>0</v>
      </c>
      <c r="P37" s="17"/>
    </row>
    <row r="38" spans="1:16" ht="14.45" x14ac:dyDescent="0.3">
      <c r="C38" s="17"/>
      <c r="D38" s="101"/>
      <c r="E38" s="81">
        <f>+SUMIF($A$5:$A$33,D38,($E$5:$E$33))</f>
        <v>0</v>
      </c>
      <c r="F38" s="81">
        <f t="shared" ref="F38:F45" si="15">+SUMIF($A$5:$A$33,D38,($F$5:$F$33))</f>
        <v>0</v>
      </c>
      <c r="G38" s="81">
        <f t="shared" ref="G38:G48" si="16">+SUMIF($A$5:$A$33,D38,($G$5:$G$33))</f>
        <v>0</v>
      </c>
      <c r="H38" s="81">
        <f>+SUMIF($A$5:$A$33,D38,($H$5:$H$33))</f>
        <v>0</v>
      </c>
      <c r="I38" s="81">
        <f t="shared" ref="I38:I48" si="17">+SUMIF($A$5:$A$33,D38,($I$5:$I$33))</f>
        <v>0</v>
      </c>
      <c r="J38" s="81">
        <f t="shared" ref="J38:J48" si="18">+SUMIF($A$5:$A$33,D38,($J$5:$J$33))</f>
        <v>0</v>
      </c>
      <c r="K38" s="81"/>
      <c r="L38" s="81"/>
      <c r="M38" s="82">
        <f t="shared" si="14"/>
        <v>0</v>
      </c>
      <c r="P38" s="17"/>
    </row>
    <row r="39" spans="1:16" ht="14.45" x14ac:dyDescent="0.3">
      <c r="C39" s="17"/>
      <c r="D39" s="101"/>
      <c r="E39" s="81">
        <f t="shared" ref="E39:E48" si="19">+SUMIF($A$5:$A$33,D39,($E$5:$E$33))</f>
        <v>0</v>
      </c>
      <c r="F39" s="81">
        <f t="shared" si="15"/>
        <v>0</v>
      </c>
      <c r="G39" s="81">
        <f t="shared" si="16"/>
        <v>0</v>
      </c>
      <c r="H39" s="81">
        <f>+SUMIF($A$5:$A$33,D39,($H$5:$H$33))</f>
        <v>0</v>
      </c>
      <c r="I39" s="81">
        <f t="shared" si="17"/>
        <v>0</v>
      </c>
      <c r="J39" s="81">
        <f t="shared" si="18"/>
        <v>0</v>
      </c>
      <c r="K39" s="81"/>
      <c r="L39" s="81"/>
      <c r="M39" s="82">
        <f t="shared" si="14"/>
        <v>0</v>
      </c>
      <c r="P39" s="17"/>
    </row>
    <row r="40" spans="1:16" ht="14.45" x14ac:dyDescent="0.3">
      <c r="C40" s="17"/>
      <c r="D40" s="101"/>
      <c r="E40" s="81">
        <f t="shared" si="19"/>
        <v>0</v>
      </c>
      <c r="F40" s="81">
        <f t="shared" si="15"/>
        <v>0</v>
      </c>
      <c r="G40" s="81">
        <f t="shared" si="16"/>
        <v>0</v>
      </c>
      <c r="H40" s="81">
        <f t="shared" ref="H40:H48" si="20">+SUMIF($A$5:$A$33,D40,($H$5:$H$33))</f>
        <v>0</v>
      </c>
      <c r="I40" s="81">
        <f t="shared" si="17"/>
        <v>0</v>
      </c>
      <c r="J40" s="81">
        <f>+SUMIF($A$5:$A$33,D40,($J$5:$J$33))</f>
        <v>0</v>
      </c>
      <c r="K40" s="81"/>
      <c r="L40" s="81"/>
      <c r="M40" s="82">
        <f t="shared" si="14"/>
        <v>0</v>
      </c>
      <c r="O40" s="84" t="s">
        <v>40</v>
      </c>
      <c r="P40" s="17"/>
    </row>
    <row r="41" spans="1:16" ht="14.45" hidden="1" x14ac:dyDescent="0.3">
      <c r="C41" s="17"/>
      <c r="D41" s="101">
        <f>+P10</f>
        <v>0</v>
      </c>
      <c r="E41" s="81">
        <f t="shared" si="19"/>
        <v>0</v>
      </c>
      <c r="F41" s="81">
        <f t="shared" si="15"/>
        <v>0</v>
      </c>
      <c r="G41" s="81">
        <f t="shared" si="16"/>
        <v>0</v>
      </c>
      <c r="H41" s="81">
        <f t="shared" si="20"/>
        <v>0</v>
      </c>
      <c r="I41" s="81">
        <f t="shared" si="17"/>
        <v>0</v>
      </c>
      <c r="J41" s="81">
        <f t="shared" si="18"/>
        <v>0</v>
      </c>
      <c r="K41" s="81"/>
      <c r="L41" s="81"/>
      <c r="M41" s="82">
        <f t="shared" si="14"/>
        <v>0</v>
      </c>
      <c r="P41" s="17"/>
    </row>
    <row r="42" spans="1:16" ht="14.45" hidden="1" x14ac:dyDescent="0.3">
      <c r="C42" s="17"/>
      <c r="D42" s="101">
        <f t="shared" ref="D42:D47" si="21">+P11</f>
        <v>0</v>
      </c>
      <c r="E42" s="81">
        <f t="shared" si="19"/>
        <v>0</v>
      </c>
      <c r="F42" s="81">
        <f t="shared" si="15"/>
        <v>0</v>
      </c>
      <c r="G42" s="81">
        <f t="shared" si="16"/>
        <v>0</v>
      </c>
      <c r="H42" s="81">
        <f t="shared" si="20"/>
        <v>0</v>
      </c>
      <c r="I42" s="81">
        <f t="shared" si="17"/>
        <v>0</v>
      </c>
      <c r="J42" s="81">
        <f t="shared" si="18"/>
        <v>0</v>
      </c>
      <c r="K42" s="81"/>
      <c r="L42" s="81"/>
      <c r="M42" s="82">
        <f t="shared" si="14"/>
        <v>0</v>
      </c>
    </row>
    <row r="43" spans="1:16" ht="14.45" hidden="1" x14ac:dyDescent="0.3">
      <c r="D43" s="101">
        <f t="shared" si="21"/>
        <v>0</v>
      </c>
      <c r="E43" s="81">
        <f t="shared" si="19"/>
        <v>0</v>
      </c>
      <c r="F43" s="81">
        <f t="shared" si="15"/>
        <v>0</v>
      </c>
      <c r="G43" s="81">
        <f t="shared" si="16"/>
        <v>0</v>
      </c>
      <c r="H43" s="81">
        <f t="shared" si="20"/>
        <v>0</v>
      </c>
      <c r="I43" s="81">
        <f t="shared" si="17"/>
        <v>0</v>
      </c>
      <c r="J43" s="81">
        <f t="shared" si="18"/>
        <v>0</v>
      </c>
      <c r="K43" s="81"/>
      <c r="L43" s="81"/>
      <c r="M43" s="82">
        <f t="shared" si="14"/>
        <v>0</v>
      </c>
    </row>
    <row r="44" spans="1:16" ht="14.45" hidden="1" x14ac:dyDescent="0.3">
      <c r="D44" s="101">
        <f t="shared" si="21"/>
        <v>0</v>
      </c>
      <c r="E44" s="81">
        <f t="shared" si="19"/>
        <v>0</v>
      </c>
      <c r="F44" s="81">
        <f t="shared" si="15"/>
        <v>0</v>
      </c>
      <c r="G44" s="81">
        <f t="shared" si="16"/>
        <v>0</v>
      </c>
      <c r="H44" s="81">
        <f t="shared" si="20"/>
        <v>0</v>
      </c>
      <c r="I44" s="81">
        <f t="shared" si="17"/>
        <v>0</v>
      </c>
      <c r="J44" s="81">
        <f t="shared" si="18"/>
        <v>0</v>
      </c>
      <c r="K44" s="81"/>
      <c r="L44" s="81"/>
      <c r="M44" s="82">
        <f t="shared" si="14"/>
        <v>0</v>
      </c>
    </row>
    <row r="45" spans="1:16" ht="14.45" hidden="1" x14ac:dyDescent="0.3">
      <c r="D45" s="101">
        <f t="shared" si="21"/>
        <v>0</v>
      </c>
      <c r="E45" s="81">
        <f t="shared" si="19"/>
        <v>0</v>
      </c>
      <c r="F45" s="81">
        <f t="shared" si="15"/>
        <v>0</v>
      </c>
      <c r="G45" s="81">
        <f t="shared" si="16"/>
        <v>0</v>
      </c>
      <c r="H45" s="81">
        <f t="shared" si="20"/>
        <v>0</v>
      </c>
      <c r="I45" s="81">
        <f t="shared" si="17"/>
        <v>0</v>
      </c>
      <c r="J45" s="81">
        <f t="shared" si="18"/>
        <v>0</v>
      </c>
      <c r="K45" s="81"/>
      <c r="L45" s="81"/>
      <c r="M45" s="82">
        <f t="shared" si="14"/>
        <v>0</v>
      </c>
    </row>
    <row r="46" spans="1:16" ht="14.45" hidden="1" x14ac:dyDescent="0.3">
      <c r="D46" s="101">
        <f t="shared" si="21"/>
        <v>0</v>
      </c>
      <c r="E46" s="81">
        <f t="shared" si="19"/>
        <v>0</v>
      </c>
      <c r="F46" s="81">
        <f>+SUMIF($A$5:$A$33,D46,($F$5:$F$33))</f>
        <v>0</v>
      </c>
      <c r="G46" s="81">
        <f t="shared" si="16"/>
        <v>0</v>
      </c>
      <c r="H46" s="81">
        <f t="shared" si="20"/>
        <v>0</v>
      </c>
      <c r="I46" s="81">
        <f t="shared" si="17"/>
        <v>0</v>
      </c>
      <c r="J46" s="81">
        <f t="shared" si="18"/>
        <v>0</v>
      </c>
      <c r="K46" s="81"/>
      <c r="L46" s="81"/>
      <c r="M46" s="82">
        <f t="shared" si="14"/>
        <v>0</v>
      </c>
    </row>
    <row r="47" spans="1:16" ht="14.45" hidden="1" x14ac:dyDescent="0.3">
      <c r="D47" s="101">
        <f t="shared" si="21"/>
        <v>0</v>
      </c>
      <c r="E47" s="81">
        <f t="shared" si="19"/>
        <v>0</v>
      </c>
      <c r="F47" s="81">
        <f t="shared" ref="F47:F48" si="22">+SUMIF($A$5:$A$33,D47,($F$5:$F$33))</f>
        <v>0</v>
      </c>
      <c r="G47" s="81">
        <f t="shared" si="16"/>
        <v>0</v>
      </c>
      <c r="H47" s="81">
        <f t="shared" si="20"/>
        <v>0</v>
      </c>
      <c r="I47" s="81">
        <f t="shared" si="17"/>
        <v>0</v>
      </c>
      <c r="J47" s="81">
        <f t="shared" si="18"/>
        <v>0</v>
      </c>
      <c r="K47" s="81"/>
      <c r="L47" s="81"/>
      <c r="M47" s="82">
        <f t="shared" si="14"/>
        <v>0</v>
      </c>
    </row>
    <row r="48" spans="1:16" ht="14.45" x14ac:dyDescent="0.3">
      <c r="D48" s="101"/>
      <c r="E48" s="81">
        <f t="shared" si="19"/>
        <v>0</v>
      </c>
      <c r="F48" s="81">
        <f t="shared" si="22"/>
        <v>0</v>
      </c>
      <c r="G48" s="81">
        <f t="shared" si="16"/>
        <v>0</v>
      </c>
      <c r="H48" s="81">
        <f t="shared" si="20"/>
        <v>0</v>
      </c>
      <c r="I48" s="81">
        <f t="shared" si="17"/>
        <v>0</v>
      </c>
      <c r="J48" s="81">
        <f t="shared" si="18"/>
        <v>0</v>
      </c>
      <c r="K48" s="81"/>
      <c r="L48" s="81"/>
      <c r="M48" s="82">
        <f t="shared" si="14"/>
        <v>0</v>
      </c>
    </row>
    <row r="49" spans="4:13" ht="14.45" x14ac:dyDescent="0.3">
      <c r="D49" s="102" t="s">
        <v>39</v>
      </c>
      <c r="E49" s="103">
        <f>SUM(E37:E48)</f>
        <v>0</v>
      </c>
      <c r="F49" s="102">
        <f t="shared" ref="F49:M49" si="23">SUM(F37:F48)</f>
        <v>0</v>
      </c>
      <c r="G49" s="102">
        <f t="shared" si="23"/>
        <v>0</v>
      </c>
      <c r="H49" s="102">
        <f t="shared" si="23"/>
        <v>0</v>
      </c>
      <c r="I49" s="102">
        <f t="shared" si="23"/>
        <v>0</v>
      </c>
      <c r="J49" s="102">
        <f t="shared" si="23"/>
        <v>0</v>
      </c>
      <c r="K49" s="102">
        <f t="shared" si="23"/>
        <v>0</v>
      </c>
      <c r="L49" s="102">
        <f t="shared" si="23"/>
        <v>0</v>
      </c>
      <c r="M49" s="102">
        <f t="shared" si="23"/>
        <v>0</v>
      </c>
    </row>
  </sheetData>
  <sheetProtection selectLockedCells="1"/>
  <autoFilter ref="A3:M34"/>
  <dataConsolidate/>
  <mergeCells count="4">
    <mergeCell ref="A1:M1"/>
    <mergeCell ref="A4:M4"/>
    <mergeCell ref="A14:M14"/>
    <mergeCell ref="A24:M24"/>
  </mergeCells>
  <dataValidations count="1">
    <dataValidation type="list" allowBlank="1" showInputMessage="1" showErrorMessage="1" sqref="A5:A13 A15:A23 A25:A33">
      <formula1>$P$6:$P$26</formula1>
    </dataValidation>
  </dataValidations>
  <printOptions horizontalCentered="1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B15" sqref="B15"/>
    </sheetView>
  </sheetViews>
  <sheetFormatPr defaultRowHeight="15" x14ac:dyDescent="0.25"/>
  <cols>
    <col min="1" max="1" width="1.28515625" customWidth="1"/>
    <col min="2" max="2" width="75" bestFit="1" customWidth="1"/>
    <col min="3" max="3" width="12.85546875" customWidth="1"/>
  </cols>
  <sheetData>
    <row r="1" spans="2:5" thickBot="1" x14ac:dyDescent="0.35">
      <c r="C1" s="96"/>
    </row>
    <row r="2" spans="2:5" ht="16.149999999999999" thickBot="1" x14ac:dyDescent="0.35">
      <c r="B2" s="129" t="s">
        <v>67</v>
      </c>
      <c r="C2" s="130"/>
    </row>
    <row r="3" spans="2:5" ht="16.149999999999999" thickBot="1" x14ac:dyDescent="0.35">
      <c r="B3" s="99" t="s">
        <v>41</v>
      </c>
      <c r="C3" s="97">
        <v>122717</v>
      </c>
    </row>
    <row r="4" spans="2:5" ht="16.149999999999999" thickBot="1" x14ac:dyDescent="0.35">
      <c r="B4" s="99" t="s">
        <v>42</v>
      </c>
      <c r="C4" s="100">
        <f>+C5/C3</f>
        <v>1</v>
      </c>
    </row>
    <row r="5" spans="2:5" ht="16.149999999999999" thickBot="1" x14ac:dyDescent="0.35">
      <c r="B5" s="99" t="s">
        <v>43</v>
      </c>
      <c r="C5" s="97">
        <f>+RecordKeeping!G35+Reporting!G34</f>
        <v>122717</v>
      </c>
    </row>
    <row r="6" spans="2:5" ht="16.149999999999999" thickBot="1" x14ac:dyDescent="0.35">
      <c r="B6" s="99" t="s">
        <v>44</v>
      </c>
      <c r="C6" s="98">
        <v>0.25</v>
      </c>
      <c r="D6" s="17"/>
    </row>
    <row r="7" spans="2:5" ht="16.149999999999999" thickBot="1" x14ac:dyDescent="0.35">
      <c r="B7" s="99" t="s">
        <v>66</v>
      </c>
      <c r="C7" s="97">
        <v>30680</v>
      </c>
    </row>
    <row r="8" spans="2:5" ht="16.149999999999999" thickBot="1" x14ac:dyDescent="0.35">
      <c r="B8" s="99" t="s">
        <v>65</v>
      </c>
      <c r="C8" s="97">
        <f>+RecordKeeping!J35+Reporting!J34</f>
        <v>0</v>
      </c>
      <c r="E8" s="84"/>
    </row>
    <row r="9" spans="2:5" ht="16.149999999999999" thickBot="1" x14ac:dyDescent="0.35">
      <c r="B9" s="99" t="s">
        <v>45</v>
      </c>
      <c r="C9" s="97">
        <v>30680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17"/>
  <sheetViews>
    <sheetView workbookViewId="0">
      <selection activeCell="F22" sqref="F22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5.6" x14ac:dyDescent="0.3">
      <c r="A1" s="131" t="s">
        <v>64</v>
      </c>
      <c r="B1" s="132"/>
      <c r="C1" s="132"/>
      <c r="D1" s="132"/>
      <c r="E1" s="132"/>
      <c r="F1" s="133"/>
    </row>
    <row r="2" spans="1:7" ht="13.5" customHeight="1" x14ac:dyDescent="0.3">
      <c r="A2" s="32"/>
      <c r="B2" s="33"/>
      <c r="C2" s="33"/>
      <c r="D2" s="33"/>
      <c r="E2" s="33"/>
      <c r="F2" s="34"/>
    </row>
    <row r="3" spans="1:7" ht="48" customHeight="1" x14ac:dyDescent="0.3">
      <c r="A3" s="46" t="s">
        <v>23</v>
      </c>
      <c r="B3" s="46" t="s">
        <v>24</v>
      </c>
      <c r="C3" s="46" t="s">
        <v>25</v>
      </c>
      <c r="D3" s="46" t="s">
        <v>26</v>
      </c>
      <c r="E3" s="46" t="s">
        <v>27</v>
      </c>
      <c r="F3" s="46" t="s">
        <v>28</v>
      </c>
    </row>
    <row r="4" spans="1:7" x14ac:dyDescent="0.3">
      <c r="A4" s="45" t="s">
        <v>14</v>
      </c>
      <c r="B4" s="44"/>
      <c r="C4" s="44"/>
      <c r="D4" s="44"/>
      <c r="E4" s="44"/>
      <c r="F4" s="44"/>
    </row>
    <row r="5" spans="1:7" ht="15.75" customHeight="1" x14ac:dyDescent="0.3">
      <c r="A5" s="35" t="s">
        <v>12</v>
      </c>
      <c r="B5" s="36">
        <v>56</v>
      </c>
      <c r="C5" s="37">
        <f>+RecordKeeping!F13</f>
        <v>2</v>
      </c>
      <c r="D5" s="36">
        <f>+RecordKeeping!G13</f>
        <v>112</v>
      </c>
      <c r="E5" s="36">
        <f>+RecordKeeping!H13</f>
        <v>0.25</v>
      </c>
      <c r="F5" s="36">
        <f>+RecordKeeping!I13</f>
        <v>28</v>
      </c>
      <c r="G5" s="38"/>
    </row>
    <row r="6" spans="1:7" ht="19.5" customHeight="1" x14ac:dyDescent="0.3">
      <c r="A6" s="39" t="s">
        <v>31</v>
      </c>
      <c r="B6" s="37">
        <f>+RecordKeeping!E23</f>
        <v>20858</v>
      </c>
      <c r="C6" s="43">
        <f>+RecordKeeping!F23</f>
        <v>1</v>
      </c>
      <c r="D6" s="36">
        <f>+RecordKeeping!G23</f>
        <v>20858</v>
      </c>
      <c r="E6" s="36">
        <f>+RecordKeeping!H23</f>
        <v>0.25</v>
      </c>
      <c r="F6" s="36">
        <f>+RecordKeeping!I23</f>
        <v>5214.5</v>
      </c>
      <c r="G6" s="41"/>
    </row>
    <row r="7" spans="1:7" ht="19.5" customHeight="1" x14ac:dyDescent="0.3">
      <c r="A7" s="39" t="s">
        <v>32</v>
      </c>
      <c r="B7" s="6">
        <v>101747</v>
      </c>
      <c r="C7" s="40">
        <f>+RecordKeeping!F34</f>
        <v>1</v>
      </c>
      <c r="D7" s="7">
        <f>+RecordKeeping!G34</f>
        <v>101747</v>
      </c>
      <c r="E7" s="7">
        <f>+RecordKeeping!H34</f>
        <v>0.25</v>
      </c>
      <c r="F7" s="7">
        <f>+RecordKeeping!I34</f>
        <v>25436.75</v>
      </c>
      <c r="G7" s="41"/>
    </row>
    <row r="8" spans="1:7" ht="19.5" customHeight="1" x14ac:dyDescent="0.3">
      <c r="A8" s="49" t="s">
        <v>33</v>
      </c>
      <c r="B8" s="37">
        <f>SUBTOTAL(109,B4:B7)</f>
        <v>122661</v>
      </c>
      <c r="C8" s="37">
        <f t="shared" ref="C8:F8" si="0">SUBTOTAL(109,C4:C7)</f>
        <v>4</v>
      </c>
      <c r="D8" s="37">
        <f t="shared" si="0"/>
        <v>122717</v>
      </c>
      <c r="E8" s="37">
        <f>SUBTOTAL(109,E4:E7)</f>
        <v>0.75</v>
      </c>
      <c r="F8" s="37">
        <f t="shared" si="0"/>
        <v>30679.25</v>
      </c>
      <c r="G8" s="41"/>
    </row>
    <row r="9" spans="1:7" x14ac:dyDescent="0.3">
      <c r="A9" s="48" t="s">
        <v>56</v>
      </c>
      <c r="B9" s="47"/>
      <c r="C9" s="47"/>
      <c r="D9" s="47"/>
      <c r="E9" s="47"/>
      <c r="F9" s="47"/>
    </row>
    <row r="10" spans="1:7" ht="19.5" customHeight="1" x14ac:dyDescent="0.3">
      <c r="A10" s="54" t="s">
        <v>12</v>
      </c>
      <c r="B10" s="55">
        <f>+Reporting!E13</f>
        <v>0</v>
      </c>
      <c r="C10" s="55">
        <f>+Reporting!F13</f>
        <v>0</v>
      </c>
      <c r="D10" s="55">
        <f>+Reporting!G13</f>
        <v>0</v>
      </c>
      <c r="E10" s="55">
        <f>+Reporting!H13</f>
        <v>0</v>
      </c>
      <c r="F10" s="55">
        <f>+Reporting!I13</f>
        <v>0</v>
      </c>
      <c r="G10" s="41"/>
    </row>
    <row r="11" spans="1:7" ht="19.5" customHeight="1" x14ac:dyDescent="0.3">
      <c r="A11" s="56" t="s">
        <v>31</v>
      </c>
      <c r="B11" s="57">
        <f>+Reporting!E23</f>
        <v>0</v>
      </c>
      <c r="C11" s="57">
        <f>+Reporting!F23</f>
        <v>0</v>
      </c>
      <c r="D11" s="57">
        <f>+Reporting!G23</f>
        <v>0</v>
      </c>
      <c r="E11" s="57">
        <f>+Reporting!H23</f>
        <v>0</v>
      </c>
      <c r="F11" s="57">
        <f>+Reporting!I23</f>
        <v>0</v>
      </c>
      <c r="G11" s="41"/>
    </row>
    <row r="12" spans="1:7" ht="15.75" customHeight="1" x14ac:dyDescent="0.3">
      <c r="A12" s="58" t="s">
        <v>32</v>
      </c>
      <c r="B12" s="59">
        <f>+Reporting!E33</f>
        <v>0</v>
      </c>
      <c r="C12" s="59">
        <f>+Reporting!F33</f>
        <v>0</v>
      </c>
      <c r="D12" s="59">
        <f>+Reporting!G33</f>
        <v>0</v>
      </c>
      <c r="E12" s="59">
        <f>+Reporting!H33</f>
        <v>0</v>
      </c>
      <c r="F12" s="59">
        <f>+Reporting!I33</f>
        <v>0</v>
      </c>
      <c r="G12" s="38"/>
    </row>
    <row r="13" spans="1:7" ht="19.5" customHeight="1" x14ac:dyDescent="0.3">
      <c r="A13" s="49" t="s">
        <v>34</v>
      </c>
      <c r="B13" s="37">
        <f>SUBTOTAL(109,B9:B12)</f>
        <v>0</v>
      </c>
      <c r="C13" s="37">
        <f t="shared" ref="C13:D13" si="1">SUBTOTAL(109,C9:C12)</f>
        <v>0</v>
      </c>
      <c r="D13" s="37">
        <f t="shared" si="1"/>
        <v>0</v>
      </c>
      <c r="E13" s="37">
        <f>SUBTOTAL(109,E9:E12)</f>
        <v>0</v>
      </c>
      <c r="F13" s="37">
        <f t="shared" ref="F13" si="2">SUBTOTAL(109,F9:F12)</f>
        <v>0</v>
      </c>
      <c r="G13" s="41"/>
    </row>
    <row r="14" spans="1:7" ht="17.25" customHeight="1" x14ac:dyDescent="0.3">
      <c r="A14" s="42" t="s">
        <v>51</v>
      </c>
      <c r="B14" s="8">
        <f>+B8+B13</f>
        <v>122661</v>
      </c>
      <c r="C14" s="8">
        <f t="shared" ref="C14:E14" si="3">+C8+C13</f>
        <v>4</v>
      </c>
      <c r="D14" s="8">
        <f t="shared" si="3"/>
        <v>122717</v>
      </c>
      <c r="E14" s="8">
        <f t="shared" si="3"/>
        <v>0.75</v>
      </c>
      <c r="F14" s="8">
        <f>+F8+F13</f>
        <v>30679.25</v>
      </c>
      <c r="G14" s="38"/>
    </row>
    <row r="16" spans="1:7" ht="14.45" x14ac:dyDescent="0.3">
      <c r="A16" s="121"/>
      <c r="B16" s="5"/>
      <c r="C16" s="9"/>
      <c r="D16" s="5"/>
      <c r="E16" s="5"/>
      <c r="F16" s="104"/>
      <c r="G16" s="5"/>
    </row>
    <row r="17" spans="4:4" ht="14.45" x14ac:dyDescent="0.3">
      <c r="D17" s="10"/>
    </row>
  </sheetData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activeCell="T12" sqref="T11:T12"/>
      <selection pane="topRight" activeCell="T12" sqref="T11:T12"/>
      <selection pane="bottomLeft" activeCell="T12" sqref="T11:T12"/>
      <selection pane="bottomRight" activeCell="C12" sqref="C12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109" customFormat="1" ht="14.45" x14ac:dyDescent="0.3">
      <c r="A1" s="107" t="s">
        <v>52</v>
      </c>
      <c r="B1" s="108" t="s">
        <v>54</v>
      </c>
      <c r="C1" s="108" t="s">
        <v>53</v>
      </c>
    </row>
    <row r="2" spans="1:3" ht="14.45" x14ac:dyDescent="0.3">
      <c r="A2" s="110"/>
      <c r="B2" s="105" t="s">
        <v>57</v>
      </c>
      <c r="C2" s="105"/>
    </row>
    <row r="3" spans="1:3" ht="14.45" x14ac:dyDescent="0.3">
      <c r="A3" s="110"/>
      <c r="B3" s="105" t="s">
        <v>58</v>
      </c>
      <c r="C3" s="105"/>
    </row>
    <row r="4" spans="1:3" ht="14.45" x14ac:dyDescent="0.3">
      <c r="A4" s="110"/>
      <c r="B4" s="105"/>
      <c r="C4" s="105"/>
    </row>
    <row r="5" spans="1:3" ht="14.45" x14ac:dyDescent="0.3">
      <c r="A5" s="110"/>
      <c r="B5" s="105"/>
      <c r="C5" s="105"/>
    </row>
    <row r="6" spans="1:3" ht="14.45" x14ac:dyDescent="0.3">
      <c r="A6" s="110"/>
      <c r="B6" s="105"/>
      <c r="C6" s="105"/>
    </row>
    <row r="7" spans="1:3" ht="14.45" x14ac:dyDescent="0.3">
      <c r="A7" s="110"/>
      <c r="B7" s="105"/>
      <c r="C7" s="105"/>
    </row>
    <row r="8" spans="1:3" ht="14.45" x14ac:dyDescent="0.3">
      <c r="A8" s="110"/>
      <c r="B8" s="105"/>
      <c r="C8" s="105"/>
    </row>
    <row r="9" spans="1:3" ht="14.45" x14ac:dyDescent="0.3">
      <c r="A9" s="110"/>
      <c r="B9" s="105"/>
      <c r="C9" s="105"/>
    </row>
    <row r="10" spans="1:3" ht="14.45" x14ac:dyDescent="0.3">
      <c r="A10" s="110"/>
      <c r="B10" s="105"/>
      <c r="C10" s="105"/>
    </row>
    <row r="11" spans="1:3" ht="14.45" x14ac:dyDescent="0.3">
      <c r="A11" s="110"/>
      <c r="B11" s="105"/>
      <c r="C11" s="105"/>
    </row>
    <row r="12" spans="1:3" ht="14.45" x14ac:dyDescent="0.3">
      <c r="A12" s="110"/>
      <c r="B12" s="105"/>
      <c r="C12" s="105"/>
    </row>
    <row r="13" spans="1:3" ht="14.45" x14ac:dyDescent="0.3">
      <c r="A13" s="110"/>
      <c r="B13" s="105"/>
      <c r="C13" s="105"/>
    </row>
    <row r="14" spans="1:3" ht="14.45" x14ac:dyDescent="0.3">
      <c r="A14" s="110"/>
      <c r="B14" s="105"/>
      <c r="C14" s="105"/>
    </row>
    <row r="15" spans="1:3" ht="14.45" x14ac:dyDescent="0.3">
      <c r="A15" s="110"/>
      <c r="B15" s="105"/>
      <c r="C15" s="105"/>
    </row>
    <row r="16" spans="1:3" ht="14.45" x14ac:dyDescent="0.3">
      <c r="A16" s="110"/>
      <c r="B16" s="105"/>
      <c r="C16" s="105"/>
    </row>
    <row r="17" spans="1:3" ht="14.45" x14ac:dyDescent="0.3">
      <c r="A17" s="110"/>
      <c r="B17" s="105"/>
      <c r="C17" s="105"/>
    </row>
    <row r="18" spans="1:3" ht="14.45" x14ac:dyDescent="0.3">
      <c r="A18" s="110"/>
      <c r="B18" s="105"/>
      <c r="C18" s="105"/>
    </row>
    <row r="19" spans="1:3" ht="14.45" x14ac:dyDescent="0.3">
      <c r="A19" s="110"/>
      <c r="B19" s="105"/>
      <c r="C19" s="105"/>
    </row>
    <row r="20" spans="1:3" ht="14.45" x14ac:dyDescent="0.3">
      <c r="A20" s="110"/>
      <c r="B20" s="105"/>
      <c r="C20" s="105"/>
    </row>
    <row r="21" spans="1:3" ht="14.45" x14ac:dyDescent="0.3">
      <c r="A21" s="110"/>
      <c r="B21" s="105"/>
      <c r="C21" s="105"/>
    </row>
    <row r="22" spans="1:3" ht="14.45" x14ac:dyDescent="0.3">
      <c r="A22" s="110"/>
      <c r="B22" s="105"/>
      <c r="C22" s="105"/>
    </row>
    <row r="23" spans="1:3" ht="14.45" x14ac:dyDescent="0.3">
      <c r="A23" s="110"/>
      <c r="B23" s="105"/>
      <c r="C23" s="105"/>
    </row>
    <row r="24" spans="1:3" ht="14.45" x14ac:dyDescent="0.3">
      <c r="A24" s="110"/>
      <c r="B24" s="105"/>
      <c r="C24" s="105"/>
    </row>
    <row r="25" spans="1:3" ht="14.45" x14ac:dyDescent="0.3">
      <c r="A25" s="110"/>
      <c r="B25" s="105"/>
      <c r="C25" s="105"/>
    </row>
    <row r="26" spans="1:3" ht="14.45" x14ac:dyDescent="0.3">
      <c r="A26" s="110"/>
      <c r="B26" s="105"/>
      <c r="C26" s="105"/>
    </row>
    <row r="27" spans="1:3" ht="14.45" x14ac:dyDescent="0.3">
      <c r="A27" s="110"/>
      <c r="B27" s="105"/>
      <c r="C27" s="105"/>
    </row>
    <row r="28" spans="1:3" ht="14.45" x14ac:dyDescent="0.3">
      <c r="A28" s="110"/>
      <c r="B28" s="105"/>
      <c r="C28" s="105"/>
    </row>
    <row r="29" spans="1:3" ht="14.45" x14ac:dyDescent="0.3">
      <c r="A29" s="110"/>
      <c r="B29" s="105"/>
      <c r="C29" s="105"/>
    </row>
    <row r="30" spans="1:3" ht="14.45" x14ac:dyDescent="0.3">
      <c r="A30" s="110"/>
      <c r="B30" s="105"/>
      <c r="C30" s="105"/>
    </row>
    <row r="31" spans="1:3" ht="14.45" x14ac:dyDescent="0.3">
      <c r="A31" s="110"/>
      <c r="B31" s="105"/>
      <c r="C31" s="105"/>
    </row>
    <row r="32" spans="1:3" ht="14.45" x14ac:dyDescent="0.3">
      <c r="A32" s="110"/>
      <c r="B32" s="105"/>
      <c r="C32" s="105"/>
    </row>
    <row r="33" spans="1:3" ht="14.45" x14ac:dyDescent="0.3">
      <c r="A33" s="110"/>
      <c r="B33" s="105"/>
      <c r="C33" s="105"/>
    </row>
    <row r="34" spans="1:3" ht="14.45" x14ac:dyDescent="0.3">
      <c r="A34" s="110"/>
      <c r="B34" s="105"/>
      <c r="C34" s="105"/>
    </row>
    <row r="35" spans="1:3" ht="14.45" x14ac:dyDescent="0.3">
      <c r="A35" s="110"/>
      <c r="B35" s="105"/>
      <c r="C35" s="105"/>
    </row>
    <row r="36" spans="1:3" ht="14.45" x14ac:dyDescent="0.3">
      <c r="A36" s="110"/>
      <c r="B36" s="105"/>
      <c r="C36" s="105"/>
    </row>
    <row r="37" spans="1:3" ht="14.45" x14ac:dyDescent="0.3">
      <c r="A37" s="110"/>
      <c r="B37" s="105"/>
      <c r="C37" s="105"/>
    </row>
    <row r="38" spans="1:3" ht="14.45" x14ac:dyDescent="0.3">
      <c r="A38" s="110"/>
      <c r="B38" s="105"/>
      <c r="C38" s="105"/>
    </row>
    <row r="39" spans="1:3" ht="14.45" x14ac:dyDescent="0.3">
      <c r="A39" s="110"/>
      <c r="B39" s="105"/>
      <c r="C39" s="105"/>
    </row>
    <row r="40" spans="1:3" ht="14.45" x14ac:dyDescent="0.3">
      <c r="A40" s="110"/>
      <c r="B40" s="105"/>
      <c r="C40" s="105"/>
    </row>
    <row r="41" spans="1:3" ht="14.45" x14ac:dyDescent="0.3">
      <c r="A41" s="110"/>
      <c r="B41" s="105"/>
      <c r="C41" s="105"/>
    </row>
    <row r="42" spans="1:3" ht="14.45" x14ac:dyDescent="0.3">
      <c r="A42" s="110"/>
      <c r="B42" s="105"/>
      <c r="C42" s="105"/>
    </row>
    <row r="43" spans="1:3" ht="14.45" x14ac:dyDescent="0.3">
      <c r="A43" s="110"/>
      <c r="B43" s="105"/>
      <c r="C43" s="105"/>
    </row>
    <row r="44" spans="1:3" ht="14.45" x14ac:dyDescent="0.3">
      <c r="A44" s="110"/>
      <c r="B44" s="105"/>
      <c r="C44" s="105"/>
    </row>
    <row r="45" spans="1:3" ht="14.45" x14ac:dyDescent="0.3">
      <c r="A45" s="110"/>
      <c r="B45" s="105"/>
      <c r="C45" s="105"/>
    </row>
    <row r="46" spans="1:3" ht="14.45" x14ac:dyDescent="0.3">
      <c r="A46" s="110"/>
      <c r="B46" s="105"/>
      <c r="C46" s="105"/>
    </row>
    <row r="47" spans="1:3" ht="14.45" x14ac:dyDescent="0.3">
      <c r="A47" s="110"/>
      <c r="B47" s="105"/>
      <c r="C47" s="105"/>
    </row>
    <row r="48" spans="1:3" ht="14.45" x14ac:dyDescent="0.3">
      <c r="A48" s="110"/>
      <c r="B48" s="105"/>
      <c r="C48" s="105"/>
    </row>
    <row r="49" spans="1:3" ht="14.45" x14ac:dyDescent="0.3">
      <c r="A49" s="110"/>
      <c r="B49" s="105"/>
      <c r="C49" s="105"/>
    </row>
    <row r="50" spans="1:3" ht="14.45" x14ac:dyDescent="0.3">
      <c r="A50" s="110"/>
      <c r="B50" s="105"/>
      <c r="C50" s="105"/>
    </row>
    <row r="51" spans="1:3" ht="14.45" x14ac:dyDescent="0.3">
      <c r="A51" s="110"/>
      <c r="B51" s="105"/>
      <c r="C51" s="105"/>
    </row>
    <row r="52" spans="1:3" ht="14.45" x14ac:dyDescent="0.3">
      <c r="A52" s="110"/>
      <c r="B52" s="105"/>
      <c r="C52" s="105"/>
    </row>
    <row r="53" spans="1:3" x14ac:dyDescent="0.25">
      <c r="A53" s="110"/>
      <c r="B53" s="105"/>
      <c r="C53" s="105"/>
    </row>
    <row r="54" spans="1:3" x14ac:dyDescent="0.25">
      <c r="A54" s="110"/>
      <c r="B54" s="105"/>
      <c r="C54" s="105"/>
    </row>
    <row r="55" spans="1:3" x14ac:dyDescent="0.25">
      <c r="A55" s="110"/>
      <c r="B55" s="105"/>
      <c r="C55" s="105"/>
    </row>
    <row r="56" spans="1:3" x14ac:dyDescent="0.25">
      <c r="A56" s="110"/>
      <c r="B56" s="105"/>
      <c r="C56" s="105"/>
    </row>
    <row r="57" spans="1:3" x14ac:dyDescent="0.25">
      <c r="A57" s="110"/>
      <c r="B57" s="105"/>
      <c r="C57" s="105"/>
    </row>
    <row r="58" spans="1:3" x14ac:dyDescent="0.25">
      <c r="A58" s="110"/>
      <c r="B58" s="105"/>
      <c r="C58" s="105"/>
    </row>
    <row r="59" spans="1:3" x14ac:dyDescent="0.25">
      <c r="A59" s="110"/>
      <c r="B59" s="105"/>
      <c r="C59" s="105"/>
    </row>
    <row r="60" spans="1:3" x14ac:dyDescent="0.25">
      <c r="A60" s="110"/>
      <c r="B60" s="105"/>
      <c r="C60" s="105"/>
    </row>
    <row r="61" spans="1:3" x14ac:dyDescent="0.25">
      <c r="A61" s="110"/>
      <c r="B61" s="105"/>
      <c r="C61" s="105"/>
    </row>
    <row r="62" spans="1:3" x14ac:dyDescent="0.25">
      <c r="A62" s="110"/>
      <c r="B62" s="105"/>
      <c r="C62" s="105"/>
    </row>
    <row r="63" spans="1:3" x14ac:dyDescent="0.25">
      <c r="A63" s="110"/>
      <c r="B63" s="105"/>
      <c r="C63" s="105"/>
    </row>
    <row r="64" spans="1:3" x14ac:dyDescent="0.25">
      <c r="A64" s="110"/>
      <c r="B64" s="105"/>
      <c r="C64" s="105"/>
    </row>
    <row r="65" spans="1:3" x14ac:dyDescent="0.25">
      <c r="A65" s="110"/>
      <c r="B65" s="105"/>
      <c r="C65" s="105"/>
    </row>
    <row r="66" spans="1:3" x14ac:dyDescent="0.25">
      <c r="A66" s="110"/>
      <c r="B66" s="105"/>
      <c r="C66" s="105"/>
    </row>
    <row r="67" spans="1:3" x14ac:dyDescent="0.25">
      <c r="A67" s="110"/>
      <c r="B67" s="105"/>
      <c r="C67" s="105"/>
    </row>
    <row r="68" spans="1:3" ht="15.75" thickBot="1" x14ac:dyDescent="0.3">
      <c r="A68" s="111"/>
      <c r="B68" s="106"/>
      <c r="C68" s="10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Lynnette Thomas</cp:lastModifiedBy>
  <cp:lastPrinted>2011-06-15T12:58:43Z</cp:lastPrinted>
  <dcterms:created xsi:type="dcterms:W3CDTF">2011-04-25T16:43:00Z</dcterms:created>
  <dcterms:modified xsi:type="dcterms:W3CDTF">2015-02-12T16:26:52Z</dcterms:modified>
</cp:coreProperties>
</file>