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9440" windowHeight="9720"/>
  </bookViews>
  <sheets>
    <sheet name="Burden Table" sheetId="1" r:id="rId1"/>
  </sheets>
  <definedNames>
    <definedName name="_xlnm._FilterDatabase" localSheetId="0" hidden="1">'Burden Table'!$A$3:$R$61</definedName>
    <definedName name="_xlnm.Print_Titles" localSheetId="0">'Burden Table'!$1:$3</definedName>
  </definedNames>
  <calcPr calcId="145621"/>
</workbook>
</file>

<file path=xl/calcChain.xml><?xml version="1.0" encoding="utf-8"?>
<calcChain xmlns="http://schemas.openxmlformats.org/spreadsheetml/2006/main">
  <c r="J60" i="1" l="1"/>
  <c r="J61" i="1" s="1"/>
  <c r="H47" i="1"/>
  <c r="J47" i="1"/>
  <c r="J35" i="1"/>
  <c r="P47" i="1"/>
  <c r="R35" i="1"/>
  <c r="E61" i="1" l="1"/>
  <c r="R60" i="1"/>
  <c r="P60" i="1"/>
  <c r="O60" i="1"/>
  <c r="M60" i="1"/>
  <c r="K60" i="1"/>
  <c r="H60" i="1"/>
  <c r="F60" i="1"/>
  <c r="R47" i="1"/>
  <c r="O47" i="1"/>
  <c r="M47" i="1"/>
  <c r="F47" i="1"/>
  <c r="P35" i="1"/>
  <c r="O35" i="1"/>
  <c r="M35" i="1"/>
  <c r="K35" i="1"/>
  <c r="H35" i="1"/>
  <c r="F35" i="1"/>
  <c r="P61" i="1" l="1"/>
  <c r="K61" i="1"/>
  <c r="R61" i="1"/>
  <c r="H61" i="1"/>
  <c r="O61" i="1"/>
  <c r="M61" i="1"/>
  <c r="F61" i="1"/>
</calcChain>
</file>

<file path=xl/sharedStrings.xml><?xml version="1.0" encoding="utf-8"?>
<sst xmlns="http://schemas.openxmlformats.org/spreadsheetml/2006/main" count="252" uniqueCount="126">
  <si>
    <t>Sample Sizes, Estimated Burden, and Estimated Cost of Respondent Burden for the School Nutrition and Meal Cost Study</t>
  </si>
  <si>
    <t>Responsive</t>
  </si>
  <si>
    <t>Non-Response</t>
  </si>
  <si>
    <t>Affected Public</t>
  </si>
  <si>
    <t>ID</t>
  </si>
  <si>
    <t>Data Collection Activity</t>
  </si>
  <si>
    <t>Respondents</t>
  </si>
  <si>
    <t>Sample</t>
  </si>
  <si>
    <t>Estimated Number of Respondents</t>
  </si>
  <si>
    <t>Freq of Response</t>
  </si>
  <si>
    <t>Total Annual Responses</t>
  </si>
  <si>
    <t>Average Burden Hours per Response</t>
  </si>
  <si>
    <t>Total Annual Burden Estimate (hours)</t>
  </si>
  <si>
    <t>Grand Total Annual Burden Estimate (hours)</t>
  </si>
  <si>
    <t>Hourly Wage Rate</t>
  </si>
  <si>
    <t>Total Annualized Cost of Respondent Burden</t>
  </si>
  <si>
    <t>State</t>
  </si>
  <si>
    <t>C2, C15, C16</t>
  </si>
  <si>
    <t>Email (Study Introduction Email)</t>
  </si>
  <si>
    <t>State Child Nutrition Directors (Groups 1, 2, 3)</t>
  </si>
  <si>
    <t>D4</t>
  </si>
  <si>
    <t>Telephone Survey (Indirect Cost Survey)</t>
  </si>
  <si>
    <t>State Education Agency Finance Officers (Group 3)</t>
  </si>
  <si>
    <t>Local and Tribal</t>
  </si>
  <si>
    <t>C13</t>
  </si>
  <si>
    <t>Telephone Call (Recruiting Call Script)</t>
  </si>
  <si>
    <t>Superintendents (Group 2)</t>
  </si>
  <si>
    <t>C14</t>
  </si>
  <si>
    <t>Superintendents (Group 3)</t>
  </si>
  <si>
    <t>C1, C3, C4, C15</t>
  </si>
  <si>
    <t>Letter (SFA Recruitment Advance and Confirmation Letters)</t>
  </si>
  <si>
    <t>SFA Directors (Group 2)</t>
  </si>
  <si>
    <t>D1</t>
  </si>
  <si>
    <t>Telephone Survey (SFA Director Planning Interview)</t>
  </si>
  <si>
    <t>C1, C5, C6, C7, C16</t>
  </si>
  <si>
    <t>Letter (SFA Recruitment Advance and Confirmation Letters, Pre-Visit Advance Letter)</t>
  </si>
  <si>
    <t>SFA Directors (Group 3)</t>
  </si>
  <si>
    <t>E1</t>
  </si>
  <si>
    <t>In-person Interview (SFA Director Cost Interview Prep Forms)</t>
  </si>
  <si>
    <t>F1</t>
  </si>
  <si>
    <t>Self-Administered Web Survey (SFA Director Survey)</t>
  </si>
  <si>
    <t>SFA Directors (Groups 1, 2, 3)</t>
  </si>
  <si>
    <t>G1</t>
  </si>
  <si>
    <t>Email (SFA Director Email Invitation)</t>
  </si>
  <si>
    <t>D5</t>
  </si>
  <si>
    <t>Telephone Survey  (Follow-Up SFA Director Prep Form)</t>
  </si>
  <si>
    <t>SFA Directors/LEA Business Managers (Group 3)</t>
  </si>
  <si>
    <t>D6, D7, D8</t>
  </si>
  <si>
    <t>Telephone Survey (Follow-Up SFA Director and Business Manager Cost Interview)</t>
  </si>
  <si>
    <t>E2, E3, E4, E5, E7</t>
  </si>
  <si>
    <t>In-person Interview (SFA Director and Business Manager Cost Interview)</t>
  </si>
  <si>
    <t>H1, H3, H4</t>
  </si>
  <si>
    <t>Self-Administered Web Survey (Basic Menu Survey, A La Carte Foods Checklist)</t>
  </si>
  <si>
    <t>Foodservice Managers (Group 2)</t>
  </si>
  <si>
    <t>I</t>
  </si>
  <si>
    <r>
      <t>In-person Data Request (Request for Data on Reimbursable Meal Sales)</t>
    </r>
    <r>
      <rPr>
        <vertAlign val="superscript"/>
        <sz val="7"/>
        <color theme="1"/>
        <rFont val="Arial"/>
        <family val="2"/>
      </rPr>
      <t>a</t>
    </r>
  </si>
  <si>
    <t>P2</t>
  </si>
  <si>
    <t>Interviewer-Completed Observation Form (Point of Sale Form)b</t>
  </si>
  <si>
    <t>D2</t>
  </si>
  <si>
    <t>Telephone Survey (FSM Pre-visit Questionnaire)</t>
  </si>
  <si>
    <t>Foodservice Managers (Group 3)</t>
  </si>
  <si>
    <t>E6</t>
  </si>
  <si>
    <t>In-person Interview (FSM Cost Interview)</t>
  </si>
  <si>
    <t>H2, H3, H4</t>
  </si>
  <si>
    <t>Self-Administered Web Survey (Expanded Menu Survey, A La Carte Foods Checklist)</t>
  </si>
  <si>
    <t>P4</t>
  </si>
  <si>
    <r>
      <t>Interviewer-Completed Observation Booklet (Plate Waste Observations)</t>
    </r>
    <r>
      <rPr>
        <vertAlign val="superscript"/>
        <sz val="7"/>
        <rFont val="Arial"/>
        <family val="2"/>
      </rPr>
      <t>b</t>
    </r>
  </si>
  <si>
    <t>C8, C9, C15, C16</t>
  </si>
  <si>
    <t>Letter (FSM Introduction Letter)</t>
  </si>
  <si>
    <t>Foodservice Managers (Groups 2, 3)</t>
  </si>
  <si>
    <t>F2</t>
  </si>
  <si>
    <t>Self-Administered Web Survey (FSM Survey)</t>
  </si>
  <si>
    <t>P1</t>
  </si>
  <si>
    <t>Interviewer-Completed Observation Guide (Cafeteria Observation)b</t>
  </si>
  <si>
    <t>Foodservice Managers  (Groups 2, 3)</t>
  </si>
  <si>
    <t>C10, C11, C15, C16</t>
  </si>
  <si>
    <t>Letter (Principal Intro Letter to Schools)</t>
  </si>
  <si>
    <t>Principals (Groups 2, 3)</t>
  </si>
  <si>
    <t>F3</t>
  </si>
  <si>
    <t>Self-Administered Web Survey (Principal Survey)</t>
  </si>
  <si>
    <t>G2</t>
  </si>
  <si>
    <t>Email (Principal Email Invitation)</t>
  </si>
  <si>
    <t>C12</t>
  </si>
  <si>
    <t>Letter (Principal Pre-Visit Advance Letter)</t>
  </si>
  <si>
    <t>Principals (Group 3)</t>
  </si>
  <si>
    <t>D3</t>
  </si>
  <si>
    <t>Telephone Survey (Principal Cost Interview)</t>
  </si>
  <si>
    <t>J, K1, K2, K3</t>
  </si>
  <si>
    <r>
      <t>Self-Administered Observation Forms (Competitive Foods Checklist and Form)</t>
    </r>
    <r>
      <rPr>
        <vertAlign val="superscript"/>
        <sz val="7"/>
        <rFont val="Arial"/>
        <family val="2"/>
      </rPr>
      <t>a</t>
    </r>
  </si>
  <si>
    <t>School Staff Liaisons (Groups 2, 3)</t>
  </si>
  <si>
    <t>Subtotal State, Local &amp; Tribal Governments</t>
  </si>
  <si>
    <t>-</t>
  </si>
  <si>
    <t>Private Sector for-Profit</t>
  </si>
  <si>
    <t>Private Sector or-Profit</t>
  </si>
  <si>
    <t>Subtotal Private Sector for-Profit Business</t>
  </si>
  <si>
    <t>Individual</t>
  </si>
  <si>
    <t>L1, L2, L3, L4, L5, L6, L7, L8, L9, L10</t>
  </si>
  <si>
    <t>Letter (Household Advance Letters) and Brochure</t>
  </si>
  <si>
    <t>Parents (Households)</t>
  </si>
  <si>
    <t>M1, M2</t>
  </si>
  <si>
    <t>Consent Form (Parent Passive Consent Response Form)</t>
  </si>
  <si>
    <t>Parents</t>
  </si>
  <si>
    <t>N1, N2</t>
  </si>
  <si>
    <t>Self-Administered Form (Food Diary, Day 1)</t>
  </si>
  <si>
    <t>Self-Administered Form (Food Diary, Day 2)</t>
  </si>
  <si>
    <t>N5, N6</t>
  </si>
  <si>
    <t>In-person or Telephone Interview (Parent Interview)</t>
  </si>
  <si>
    <t>N7</t>
  </si>
  <si>
    <t>In-person Interview (AMPM 24-Hour Dietary Recall, Day 1)</t>
  </si>
  <si>
    <t>Telephone Survey (AMPM 24-Hour Dietary Recall, Day 2)</t>
  </si>
  <si>
    <t>M3, M4</t>
  </si>
  <si>
    <t>Assent Form (Student Assent Form)</t>
  </si>
  <si>
    <t>Students</t>
  </si>
  <si>
    <t>N3, N4</t>
  </si>
  <si>
    <t>In-person Interview (Child/Youth Interview)</t>
  </si>
  <si>
    <t>O</t>
  </si>
  <si>
    <t>In-person Measurement (Height and Weight Measurement Form)</t>
  </si>
  <si>
    <t>Subtotal Individuals</t>
  </si>
  <si>
    <t>Grand Total</t>
  </si>
  <si>
    <r>
      <rPr>
        <vertAlign val="superscript"/>
        <sz val="7"/>
        <color theme="1"/>
        <rFont val="Arial"/>
        <family val="2"/>
      </rPr>
      <t>a</t>
    </r>
    <r>
      <rPr>
        <sz val="7"/>
        <color theme="1"/>
        <rFont val="Arial"/>
        <family val="2"/>
      </rPr>
      <t xml:space="preserve"> Request for Data on Reimbursable Meal Sales (I) will be verbally collected from FSM respondents (or cashiers).</t>
    </r>
  </si>
  <si>
    <r>
      <rPr>
        <vertAlign val="superscript"/>
        <sz val="7"/>
        <color theme="1"/>
        <rFont val="Arial"/>
        <family val="2"/>
      </rPr>
      <t>b</t>
    </r>
    <r>
      <rPr>
        <sz val="7"/>
        <color theme="1"/>
        <rFont val="Arial"/>
        <family val="2"/>
      </rPr>
      <t xml:space="preserve"> The Cafeteria Observation Guide (P1), Point of Sale Form (P2), and Plate Waste Observation Booklet (P4) are each completed by contractor staff, but require FSM assistance.</t>
    </r>
  </si>
  <si>
    <t>Notes: The Milk Form (P3) will be completed by contractor staff and is not reported in the respondent burden table.</t>
  </si>
  <si>
    <t>"Total Annualized Cost of Respondent Burden" is equal to the "Grand Total Annual Burden Estimate (hours)" times an average hourly wage rate.</t>
  </si>
  <si>
    <t>Average hourly wage rates used included School Foodservice Director or LEA Business Manager - (Education Administrators, All Other) - $39.37, Foodservice Managers-$25.28, School Staff Liaisons (Miscellaneous Education, Training, and Library Workers) -$19.85, Superintendent (Education Administrators, Postsecondary) - $47.77, Principal (Education Administrators) - $42.38, Parent (All Occupations) - $22.01, and State Education Agency Financial Officer (Financial Analyst) - $42.98  Students (elementary and secondary school students) were assumed to not have an hourly wage rate.  Average hourly wage rates are taken from: Bureau of Labor Statistics, Wages by Occupation, May 2012.</t>
  </si>
  <si>
    <t>LEA = local education agency; SFA = school food authority.</t>
  </si>
  <si>
    <t>For those data collection documents that are grouped together for individual data collection activities, the cumulative burden estimate matching this table is displayed on each associated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</si>
</sst>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vertAlign val="superscript"/>
      <sz val="7"/>
      <color theme="1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/>
    <xf numFmtId="0" fontId="0" fillId="0" borderId="0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3" fontId="5" fillId="2" borderId="6" xfId="1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44" fontId="5" fillId="2" borderId="6" xfId="2" quotePrefix="1" applyFont="1" applyFill="1" applyBorder="1" applyAlignment="1">
      <alignment horizontal="center" vertical="center"/>
    </xf>
    <xf numFmtId="44" fontId="5" fillId="2" borderId="6" xfId="2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44" fontId="4" fillId="0" borderId="4" xfId="2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44" fontId="4" fillId="0" borderId="9" xfId="2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top" wrapText="1"/>
    </xf>
    <xf numFmtId="3" fontId="5" fillId="2" borderId="9" xfId="1" applyNumberFormat="1" applyFont="1" applyFill="1" applyBorder="1" applyAlignment="1">
      <alignment horizontal="center" vertical="center"/>
    </xf>
    <xf numFmtId="3" fontId="5" fillId="2" borderId="10" xfId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4" fontId="5" fillId="2" borderId="10" xfId="1" applyNumberFormat="1" applyFont="1" applyFill="1" applyBorder="1" applyAlignment="1">
      <alignment horizontal="center" vertical="center"/>
    </xf>
    <xf numFmtId="44" fontId="4" fillId="2" borderId="9" xfId="2" quotePrefix="1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vertical="top" wrapText="1"/>
    </xf>
    <xf numFmtId="0" fontId="5" fillId="2" borderId="9" xfId="0" applyFont="1" applyFill="1" applyBorder="1" applyAlignment="1">
      <alignment wrapText="1"/>
    </xf>
    <xf numFmtId="1" fontId="5" fillId="2" borderId="9" xfId="0" applyNumberFormat="1" applyFont="1" applyFill="1" applyBorder="1" applyAlignment="1">
      <alignment horizontal="center" vertical="center"/>
    </xf>
    <xf numFmtId="44" fontId="5" fillId="2" borderId="9" xfId="2" quotePrefix="1" applyFont="1" applyFill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/>
    <xf numFmtId="0" fontId="4" fillId="0" borderId="13" xfId="0" applyFont="1" applyBorder="1" applyAlignment="1"/>
    <xf numFmtId="0" fontId="4" fillId="0" borderId="12" xfId="0" applyFont="1" applyBorder="1" applyAlignment="1"/>
    <xf numFmtId="0" fontId="0" fillId="0" borderId="0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44" fontId="4" fillId="0" borderId="9" xfId="2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4" fontId="9" fillId="2" borderId="9" xfId="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44" fontId="6" fillId="0" borderId="9" xfId="2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4" fontId="5" fillId="2" borderId="10" xfId="0" applyNumberFormat="1" applyFont="1" applyFill="1" applyBorder="1" applyAlignment="1">
      <alignment horizontal="center" vertical="center"/>
    </xf>
    <xf numFmtId="44" fontId="5" fillId="2" borderId="10" xfId="2" applyFont="1" applyFill="1" applyBorder="1" applyAlignment="1">
      <alignment horizontal="center" vertical="center"/>
    </xf>
    <xf numFmtId="4" fontId="5" fillId="2" borderId="6" xfId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abSelected="1" zoomScaleNormal="100" workbookViewId="0">
      <pane ySplit="3" topLeftCell="A52" activePane="bottomLeft" state="frozen"/>
      <selection pane="bottomLeft" activeCell="P58" sqref="P58"/>
    </sheetView>
  </sheetViews>
  <sheetFormatPr defaultColWidth="14" defaultRowHeight="15" x14ac:dyDescent="0.25"/>
  <cols>
    <col min="1" max="1" width="10.85546875" style="4" customWidth="1"/>
    <col min="2" max="2" width="3.28515625" style="62" customWidth="1"/>
    <col min="3" max="3" width="14" style="2"/>
    <col min="4" max="4" width="11.5703125" style="2" customWidth="1"/>
    <col min="5" max="5" width="6.28515625" style="2" customWidth="1"/>
    <col min="6" max="6" width="9.5703125" style="2" customWidth="1"/>
    <col min="7" max="7" width="7.5703125" style="2" customWidth="1"/>
    <col min="8" max="8" width="8.140625" style="2" customWidth="1"/>
    <col min="9" max="9" width="9.28515625" style="2" customWidth="1"/>
    <col min="10" max="10" width="8.28515625" style="2" customWidth="1"/>
    <col min="11" max="11" width="9.5703125" style="3" customWidth="1"/>
    <col min="12" max="12" width="7.42578125" style="3" customWidth="1"/>
    <col min="13" max="13" width="8.28515625" style="3" customWidth="1"/>
    <col min="14" max="14" width="9" style="3" customWidth="1"/>
    <col min="15" max="15" width="7.7109375" style="3" customWidth="1"/>
    <col min="16" max="16" width="8.42578125" style="3" customWidth="1"/>
    <col min="17" max="17" width="7.7109375" style="3" customWidth="1"/>
    <col min="18" max="18" width="11.5703125" style="3" customWidth="1"/>
    <col min="19" max="16384" width="14" style="2"/>
  </cols>
  <sheetData>
    <row r="1" spans="1:18" ht="15.75" thickBot="1" x14ac:dyDescent="0.3">
      <c r="A1" s="1" t="s">
        <v>0</v>
      </c>
    </row>
    <row r="2" spans="1:18" x14ac:dyDescent="0.25">
      <c r="A2" s="58"/>
      <c r="B2" s="63"/>
      <c r="C2" s="59"/>
      <c r="D2" s="59"/>
      <c r="E2" s="59"/>
      <c r="F2" s="93" t="s">
        <v>1</v>
      </c>
      <c r="G2" s="94"/>
      <c r="H2" s="94"/>
      <c r="I2" s="94"/>
      <c r="J2" s="95"/>
      <c r="K2" s="93" t="s">
        <v>2</v>
      </c>
      <c r="L2" s="94"/>
      <c r="M2" s="94"/>
      <c r="N2" s="94"/>
      <c r="O2" s="95"/>
      <c r="P2" s="60"/>
      <c r="Q2" s="61"/>
      <c r="R2" s="61"/>
    </row>
    <row r="3" spans="1:18" s="9" customFormat="1" ht="56.25" thickBot="1" x14ac:dyDescent="0.3">
      <c r="A3" s="5" t="s">
        <v>3</v>
      </c>
      <c r="B3" s="64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6" t="s">
        <v>9</v>
      </c>
      <c r="H3" s="6" t="s">
        <v>10</v>
      </c>
      <c r="I3" s="6" t="s">
        <v>11</v>
      </c>
      <c r="J3" s="8" t="s">
        <v>12</v>
      </c>
      <c r="K3" s="7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7" t="s">
        <v>13</v>
      </c>
      <c r="Q3" s="6" t="s">
        <v>14</v>
      </c>
      <c r="R3" s="6" t="s">
        <v>15</v>
      </c>
    </row>
    <row r="4" spans="1:18" s="9" customFormat="1" ht="48" customHeight="1" thickTop="1" x14ac:dyDescent="0.25">
      <c r="A4" s="18" t="s">
        <v>16</v>
      </c>
      <c r="B4" s="65" t="s">
        <v>17</v>
      </c>
      <c r="C4" s="18" t="s">
        <v>18</v>
      </c>
      <c r="D4" s="18" t="s">
        <v>19</v>
      </c>
      <c r="E4" s="19">
        <v>50</v>
      </c>
      <c r="F4" s="20">
        <v>50</v>
      </c>
      <c r="G4" s="21">
        <v>1</v>
      </c>
      <c r="H4" s="19">
        <v>50</v>
      </c>
      <c r="I4" s="22">
        <v>0.2</v>
      </c>
      <c r="J4" s="23">
        <v>10</v>
      </c>
      <c r="K4" s="20">
        <v>0</v>
      </c>
      <c r="L4" s="21">
        <v>0</v>
      </c>
      <c r="M4" s="19">
        <v>0</v>
      </c>
      <c r="N4" s="22">
        <v>0</v>
      </c>
      <c r="O4" s="23">
        <v>0</v>
      </c>
      <c r="P4" s="24">
        <v>10</v>
      </c>
      <c r="Q4" s="25">
        <v>42.98</v>
      </c>
      <c r="R4" s="25">
        <v>429.79999999999995</v>
      </c>
    </row>
    <row r="5" spans="1:18" ht="48" customHeight="1" x14ac:dyDescent="0.25">
      <c r="A5" s="26" t="s">
        <v>16</v>
      </c>
      <c r="B5" s="66" t="s">
        <v>20</v>
      </c>
      <c r="C5" s="26" t="s">
        <v>21</v>
      </c>
      <c r="D5" s="26" t="s">
        <v>22</v>
      </c>
      <c r="E5" s="27">
        <v>50</v>
      </c>
      <c r="F5" s="28">
        <v>48</v>
      </c>
      <c r="G5" s="29">
        <v>1</v>
      </c>
      <c r="H5" s="27">
        <v>48</v>
      </c>
      <c r="I5" s="30">
        <v>0.33333333333333331</v>
      </c>
      <c r="J5" s="31">
        <v>16</v>
      </c>
      <c r="K5" s="28">
        <v>2</v>
      </c>
      <c r="L5" s="29">
        <v>1</v>
      </c>
      <c r="M5" s="27">
        <v>2</v>
      </c>
      <c r="N5" s="30">
        <v>6.6666666666666666E-2</v>
      </c>
      <c r="O5" s="31">
        <v>0.13333333333333333</v>
      </c>
      <c r="P5" s="32">
        <v>16.133333333333333</v>
      </c>
      <c r="Q5" s="33">
        <v>42.98</v>
      </c>
      <c r="R5" s="33">
        <v>693.41066666666654</v>
      </c>
    </row>
    <row r="6" spans="1:18" s="85" customFormat="1" ht="27" x14ac:dyDescent="0.25">
      <c r="A6" s="77" t="s">
        <v>23</v>
      </c>
      <c r="B6" s="67" t="s">
        <v>24</v>
      </c>
      <c r="C6" s="77" t="s">
        <v>25</v>
      </c>
      <c r="D6" s="77" t="s">
        <v>26</v>
      </c>
      <c r="E6" s="78">
        <v>98</v>
      </c>
      <c r="F6" s="79">
        <v>98</v>
      </c>
      <c r="G6" s="80">
        <v>1</v>
      </c>
      <c r="H6" s="78">
        <v>98</v>
      </c>
      <c r="I6" s="81">
        <v>0.28000000000000003</v>
      </c>
      <c r="J6" s="82">
        <v>27.44</v>
      </c>
      <c r="K6" s="79">
        <v>0</v>
      </c>
      <c r="L6" s="80">
        <v>0</v>
      </c>
      <c r="M6" s="78">
        <v>0</v>
      </c>
      <c r="N6" s="81">
        <v>0</v>
      </c>
      <c r="O6" s="82">
        <v>0</v>
      </c>
      <c r="P6" s="83">
        <v>27.44</v>
      </c>
      <c r="Q6" s="84">
        <v>47.77</v>
      </c>
      <c r="R6" s="84">
        <v>1310.81</v>
      </c>
    </row>
    <row r="7" spans="1:18" s="75" customFormat="1" ht="27" x14ac:dyDescent="0.25">
      <c r="A7" s="69" t="s">
        <v>23</v>
      </c>
      <c r="B7" s="66" t="s">
        <v>27</v>
      </c>
      <c r="C7" s="69" t="s">
        <v>25</v>
      </c>
      <c r="D7" s="69" t="s">
        <v>28</v>
      </c>
      <c r="E7" s="70">
        <v>298</v>
      </c>
      <c r="F7" s="71">
        <v>298</v>
      </c>
      <c r="G7" s="37">
        <v>1</v>
      </c>
      <c r="H7" s="70">
        <v>298</v>
      </c>
      <c r="I7" s="68">
        <v>8.3333333333333329E-2</v>
      </c>
      <c r="J7" s="72">
        <v>24.833333333333332</v>
      </c>
      <c r="K7" s="71">
        <v>0</v>
      </c>
      <c r="L7" s="37">
        <v>0</v>
      </c>
      <c r="M7" s="70">
        <v>0</v>
      </c>
      <c r="N7" s="68">
        <v>0</v>
      </c>
      <c r="O7" s="72">
        <v>0</v>
      </c>
      <c r="P7" s="73">
        <v>24.833333333333332</v>
      </c>
      <c r="Q7" s="74">
        <v>47.77</v>
      </c>
      <c r="R7" s="74">
        <v>1186.2883333333334</v>
      </c>
    </row>
    <row r="8" spans="1:18" s="9" customFormat="1" ht="48" customHeight="1" x14ac:dyDescent="0.25">
      <c r="A8" s="26" t="s">
        <v>23</v>
      </c>
      <c r="B8" s="66" t="s">
        <v>29</v>
      </c>
      <c r="C8" s="26" t="s">
        <v>30</v>
      </c>
      <c r="D8" s="26" t="s">
        <v>31</v>
      </c>
      <c r="E8" s="27">
        <v>74</v>
      </c>
      <c r="F8" s="28">
        <v>74</v>
      </c>
      <c r="G8" s="29">
        <v>1</v>
      </c>
      <c r="H8" s="27">
        <v>74</v>
      </c>
      <c r="I8" s="30">
        <v>0.2</v>
      </c>
      <c r="J8" s="31">
        <v>14.8</v>
      </c>
      <c r="K8" s="28">
        <v>0</v>
      </c>
      <c r="L8" s="29">
        <v>0</v>
      </c>
      <c r="M8" s="27">
        <v>0</v>
      </c>
      <c r="N8" s="30">
        <v>0</v>
      </c>
      <c r="O8" s="31">
        <v>0</v>
      </c>
      <c r="P8" s="32">
        <v>14.8</v>
      </c>
      <c r="Q8" s="33">
        <v>39.369999999999997</v>
      </c>
      <c r="R8" s="33">
        <v>582.67600000000004</v>
      </c>
    </row>
    <row r="9" spans="1:18" s="9" customFormat="1" ht="48" customHeight="1" x14ac:dyDescent="0.25">
      <c r="A9" s="26" t="s">
        <v>23</v>
      </c>
      <c r="B9" s="66" t="s">
        <v>24</v>
      </c>
      <c r="C9" s="26" t="s">
        <v>25</v>
      </c>
      <c r="D9" s="26" t="s">
        <v>31</v>
      </c>
      <c r="E9" s="27">
        <v>74</v>
      </c>
      <c r="F9" s="28">
        <v>72</v>
      </c>
      <c r="G9" s="29">
        <v>1</v>
      </c>
      <c r="H9" s="27">
        <v>72</v>
      </c>
      <c r="I9" s="30">
        <v>0.28333333333333333</v>
      </c>
      <c r="J9" s="31">
        <v>20.399999999999999</v>
      </c>
      <c r="K9" s="28">
        <v>2</v>
      </c>
      <c r="L9" s="29">
        <v>1</v>
      </c>
      <c r="M9" s="27">
        <v>2</v>
      </c>
      <c r="N9" s="30">
        <v>6.6666666666666666E-2</v>
      </c>
      <c r="O9" s="31">
        <v>0.13333333333333333</v>
      </c>
      <c r="P9" s="32">
        <v>20.533333333333331</v>
      </c>
      <c r="Q9" s="33">
        <v>39.369999999999997</v>
      </c>
      <c r="R9" s="33">
        <v>808.39733333333322</v>
      </c>
    </row>
    <row r="10" spans="1:18" ht="48" customHeight="1" x14ac:dyDescent="0.25">
      <c r="A10" s="26" t="s">
        <v>23</v>
      </c>
      <c r="B10" s="66" t="s">
        <v>32</v>
      </c>
      <c r="C10" s="26" t="s">
        <v>33</v>
      </c>
      <c r="D10" s="26" t="s">
        <v>31</v>
      </c>
      <c r="E10" s="27">
        <v>72</v>
      </c>
      <c r="F10" s="28">
        <v>72</v>
      </c>
      <c r="G10" s="29">
        <v>1</v>
      </c>
      <c r="H10" s="27">
        <v>72</v>
      </c>
      <c r="I10" s="30">
        <v>0.33333333333333331</v>
      </c>
      <c r="J10" s="31">
        <v>24</v>
      </c>
      <c r="K10" s="28">
        <v>0</v>
      </c>
      <c r="L10" s="29">
        <v>0</v>
      </c>
      <c r="M10" s="27">
        <v>0</v>
      </c>
      <c r="N10" s="30">
        <v>0</v>
      </c>
      <c r="O10" s="31">
        <v>0</v>
      </c>
      <c r="P10" s="32">
        <v>24</v>
      </c>
      <c r="Q10" s="33">
        <v>39.369999999999997</v>
      </c>
      <c r="R10" s="33">
        <v>944.87999999999988</v>
      </c>
    </row>
    <row r="11" spans="1:18" s="9" customFormat="1" ht="48" customHeight="1" x14ac:dyDescent="0.25">
      <c r="A11" s="26" t="s">
        <v>23</v>
      </c>
      <c r="B11" s="66" t="s">
        <v>34</v>
      </c>
      <c r="C11" s="26" t="s">
        <v>35</v>
      </c>
      <c r="D11" s="26" t="s">
        <v>36</v>
      </c>
      <c r="E11" s="27">
        <v>226</v>
      </c>
      <c r="F11" s="28">
        <v>226</v>
      </c>
      <c r="G11" s="29">
        <v>1</v>
      </c>
      <c r="H11" s="27">
        <v>226</v>
      </c>
      <c r="I11" s="30">
        <v>0.25</v>
      </c>
      <c r="J11" s="31">
        <v>56.5</v>
      </c>
      <c r="K11" s="28">
        <v>0</v>
      </c>
      <c r="L11" s="29">
        <v>0</v>
      </c>
      <c r="M11" s="27">
        <v>0</v>
      </c>
      <c r="N11" s="30">
        <v>0</v>
      </c>
      <c r="O11" s="31">
        <v>0</v>
      </c>
      <c r="P11" s="32">
        <v>56.5</v>
      </c>
      <c r="Q11" s="33">
        <v>39.369999999999997</v>
      </c>
      <c r="R11" s="33">
        <v>2224.4049999999997</v>
      </c>
    </row>
    <row r="12" spans="1:18" s="85" customFormat="1" ht="27" x14ac:dyDescent="0.25">
      <c r="A12" s="77" t="s">
        <v>23</v>
      </c>
      <c r="B12" s="67" t="s">
        <v>27</v>
      </c>
      <c r="C12" s="77" t="s">
        <v>25</v>
      </c>
      <c r="D12" s="77" t="s">
        <v>36</v>
      </c>
      <c r="E12" s="78">
        <v>226</v>
      </c>
      <c r="F12" s="79">
        <v>219</v>
      </c>
      <c r="G12" s="80">
        <v>1</v>
      </c>
      <c r="H12" s="78">
        <v>219</v>
      </c>
      <c r="I12" s="81">
        <v>0.78</v>
      </c>
      <c r="J12" s="82">
        <v>170.82</v>
      </c>
      <c r="K12" s="79">
        <v>7</v>
      </c>
      <c r="L12" s="80">
        <v>1</v>
      </c>
      <c r="M12" s="78">
        <v>7</v>
      </c>
      <c r="N12" s="81">
        <v>6.6666666666666666E-2</v>
      </c>
      <c r="O12" s="82">
        <v>0.46666666666666667</v>
      </c>
      <c r="P12" s="83">
        <v>171.29</v>
      </c>
      <c r="Q12" s="84">
        <v>39.369999999999997</v>
      </c>
      <c r="R12" s="84">
        <v>6743.69</v>
      </c>
    </row>
    <row r="13" spans="1:18" ht="48" customHeight="1" x14ac:dyDescent="0.25">
      <c r="A13" s="26" t="s">
        <v>23</v>
      </c>
      <c r="B13" s="66" t="s">
        <v>37</v>
      </c>
      <c r="C13" s="26" t="s">
        <v>38</v>
      </c>
      <c r="D13" s="26" t="s">
        <v>36</v>
      </c>
      <c r="E13" s="27">
        <v>219</v>
      </c>
      <c r="F13" s="28">
        <v>219</v>
      </c>
      <c r="G13" s="29">
        <v>1</v>
      </c>
      <c r="H13" s="27">
        <v>219</v>
      </c>
      <c r="I13" s="30">
        <v>0.5</v>
      </c>
      <c r="J13" s="31">
        <v>109.5</v>
      </c>
      <c r="K13" s="28">
        <v>0</v>
      </c>
      <c r="L13" s="29">
        <v>0</v>
      </c>
      <c r="M13" s="27">
        <v>0</v>
      </c>
      <c r="N13" s="30">
        <v>6.6666666666666666E-2</v>
      </c>
      <c r="O13" s="31">
        <v>0</v>
      </c>
      <c r="P13" s="32">
        <v>109.5</v>
      </c>
      <c r="Q13" s="33">
        <v>39.369999999999997</v>
      </c>
      <c r="R13" s="33">
        <v>4311.0149999999994</v>
      </c>
    </row>
    <row r="14" spans="1:18" ht="48" customHeight="1" x14ac:dyDescent="0.25">
      <c r="A14" s="26" t="s">
        <v>23</v>
      </c>
      <c r="B14" s="66" t="s">
        <v>39</v>
      </c>
      <c r="C14" s="26" t="s">
        <v>40</v>
      </c>
      <c r="D14" s="26" t="s">
        <v>41</v>
      </c>
      <c r="E14" s="27">
        <v>409</v>
      </c>
      <c r="F14" s="28">
        <v>368</v>
      </c>
      <c r="G14" s="29">
        <v>1</v>
      </c>
      <c r="H14" s="27">
        <v>368</v>
      </c>
      <c r="I14" s="30">
        <v>0.83</v>
      </c>
      <c r="J14" s="31">
        <v>305.44</v>
      </c>
      <c r="K14" s="28">
        <v>41</v>
      </c>
      <c r="L14" s="29">
        <v>1</v>
      </c>
      <c r="M14" s="27">
        <v>41</v>
      </c>
      <c r="N14" s="30">
        <v>6.6666666666666666E-2</v>
      </c>
      <c r="O14" s="31">
        <v>2.7333333333333334</v>
      </c>
      <c r="P14" s="32">
        <v>308.17333333333335</v>
      </c>
      <c r="Q14" s="33">
        <v>39.369999999999997</v>
      </c>
      <c r="R14" s="33">
        <v>12132.784133333333</v>
      </c>
    </row>
    <row r="15" spans="1:18" s="9" customFormat="1" ht="48" customHeight="1" x14ac:dyDescent="0.25">
      <c r="A15" s="26" t="s">
        <v>23</v>
      </c>
      <c r="B15" s="66" t="s">
        <v>42</v>
      </c>
      <c r="C15" s="26" t="s">
        <v>43</v>
      </c>
      <c r="D15" s="26" t="s">
        <v>41</v>
      </c>
      <c r="E15" s="27">
        <v>409</v>
      </c>
      <c r="F15" s="28">
        <v>409</v>
      </c>
      <c r="G15" s="29">
        <v>1</v>
      </c>
      <c r="H15" s="27">
        <v>409</v>
      </c>
      <c r="I15" s="30">
        <v>1.6666666666666666E-2</v>
      </c>
      <c r="J15" s="31">
        <v>6.8166666666666664</v>
      </c>
      <c r="K15" s="28">
        <v>0</v>
      </c>
      <c r="L15" s="29">
        <v>0</v>
      </c>
      <c r="M15" s="27">
        <v>0</v>
      </c>
      <c r="N15" s="30">
        <v>0</v>
      </c>
      <c r="O15" s="31">
        <v>0</v>
      </c>
      <c r="P15" s="32">
        <v>6.8166666666666664</v>
      </c>
      <c r="Q15" s="33">
        <v>39.369999999999997</v>
      </c>
      <c r="R15" s="33">
        <v>268.37216666666666</v>
      </c>
    </row>
    <row r="16" spans="1:18" ht="48" customHeight="1" x14ac:dyDescent="0.25">
      <c r="A16" s="26" t="s">
        <v>23</v>
      </c>
      <c r="B16" s="66" t="s">
        <v>44</v>
      </c>
      <c r="C16" s="26" t="s">
        <v>45</v>
      </c>
      <c r="D16" s="26" t="s">
        <v>46</v>
      </c>
      <c r="E16" s="27">
        <v>219</v>
      </c>
      <c r="F16" s="28">
        <v>209</v>
      </c>
      <c r="G16" s="29">
        <v>1</v>
      </c>
      <c r="H16" s="27">
        <v>209</v>
      </c>
      <c r="I16" s="30">
        <v>0.16666666666666666</v>
      </c>
      <c r="J16" s="31">
        <v>34.833333333333329</v>
      </c>
      <c r="K16" s="28">
        <v>10</v>
      </c>
      <c r="L16" s="29">
        <v>1</v>
      </c>
      <c r="M16" s="27">
        <v>10</v>
      </c>
      <c r="N16" s="30">
        <v>6.6666666666666666E-2</v>
      </c>
      <c r="O16" s="31">
        <v>0.66666666666666663</v>
      </c>
      <c r="P16" s="35">
        <v>35.499999999999993</v>
      </c>
      <c r="Q16" s="33">
        <v>39.369999999999997</v>
      </c>
      <c r="R16" s="33">
        <v>1397.6349999999995</v>
      </c>
    </row>
    <row r="17" spans="1:18" ht="48" customHeight="1" x14ac:dyDescent="0.25">
      <c r="A17" s="26" t="s">
        <v>23</v>
      </c>
      <c r="B17" s="66" t="s">
        <v>47</v>
      </c>
      <c r="C17" s="26" t="s">
        <v>48</v>
      </c>
      <c r="D17" s="26" t="s">
        <v>46</v>
      </c>
      <c r="E17" s="27">
        <v>219</v>
      </c>
      <c r="F17" s="28">
        <v>209</v>
      </c>
      <c r="G17" s="29">
        <v>1</v>
      </c>
      <c r="H17" s="27">
        <v>209</v>
      </c>
      <c r="I17" s="30">
        <v>2</v>
      </c>
      <c r="J17" s="34">
        <v>418</v>
      </c>
      <c r="K17" s="28">
        <v>10</v>
      </c>
      <c r="L17" s="29">
        <v>1</v>
      </c>
      <c r="M17" s="27">
        <v>10</v>
      </c>
      <c r="N17" s="30">
        <v>6.6666666666666666E-2</v>
      </c>
      <c r="O17" s="31">
        <v>0.66666666666666663</v>
      </c>
      <c r="P17" s="32">
        <v>418.66666666666669</v>
      </c>
      <c r="Q17" s="33">
        <v>39.369999999999997</v>
      </c>
      <c r="R17" s="33">
        <v>16482.906666666666</v>
      </c>
    </row>
    <row r="18" spans="1:18" ht="48" customHeight="1" x14ac:dyDescent="0.25">
      <c r="A18" s="26" t="s">
        <v>23</v>
      </c>
      <c r="B18" s="66" t="s">
        <v>49</v>
      </c>
      <c r="C18" s="26" t="s">
        <v>50</v>
      </c>
      <c r="D18" s="26" t="s">
        <v>46</v>
      </c>
      <c r="E18" s="27">
        <v>219</v>
      </c>
      <c r="F18" s="28">
        <v>219</v>
      </c>
      <c r="G18" s="29">
        <v>1</v>
      </c>
      <c r="H18" s="27">
        <v>219</v>
      </c>
      <c r="I18" s="29">
        <v>3.25</v>
      </c>
      <c r="J18" s="34">
        <v>711.75</v>
      </c>
      <c r="K18" s="28">
        <v>0</v>
      </c>
      <c r="L18" s="29">
        <v>0</v>
      </c>
      <c r="M18" s="27">
        <v>0</v>
      </c>
      <c r="N18" s="30">
        <v>0</v>
      </c>
      <c r="O18" s="31">
        <v>0</v>
      </c>
      <c r="P18" s="32">
        <v>711.75</v>
      </c>
      <c r="Q18" s="33">
        <v>39.369999999999997</v>
      </c>
      <c r="R18" s="33">
        <v>28021.5975</v>
      </c>
    </row>
    <row r="19" spans="1:18" ht="48" customHeight="1" x14ac:dyDescent="0.25">
      <c r="A19" s="26" t="s">
        <v>23</v>
      </c>
      <c r="B19" s="66" t="s">
        <v>51</v>
      </c>
      <c r="C19" s="36" t="s">
        <v>52</v>
      </c>
      <c r="D19" s="26" t="s">
        <v>53</v>
      </c>
      <c r="E19" s="27">
        <v>316</v>
      </c>
      <c r="F19" s="28">
        <v>300</v>
      </c>
      <c r="G19" s="29">
        <v>1</v>
      </c>
      <c r="H19" s="27">
        <v>300</v>
      </c>
      <c r="I19" s="68">
        <v>8</v>
      </c>
      <c r="J19" s="34">
        <v>2400</v>
      </c>
      <c r="K19" s="28">
        <v>16</v>
      </c>
      <c r="L19" s="29">
        <v>1</v>
      </c>
      <c r="M19" s="27">
        <v>16</v>
      </c>
      <c r="N19" s="30">
        <v>6.6666666666666666E-2</v>
      </c>
      <c r="O19" s="31">
        <v>1.0666666666666667</v>
      </c>
      <c r="P19" s="28">
        <v>2401.0666666666666</v>
      </c>
      <c r="Q19" s="33">
        <v>25.28</v>
      </c>
      <c r="R19" s="33">
        <v>60698.965333333334</v>
      </c>
    </row>
    <row r="20" spans="1:18" ht="48" customHeight="1" x14ac:dyDescent="0.25">
      <c r="A20" s="26" t="s">
        <v>23</v>
      </c>
      <c r="B20" s="66" t="s">
        <v>54</v>
      </c>
      <c r="C20" s="26" t="s">
        <v>55</v>
      </c>
      <c r="D20" s="36" t="s">
        <v>53</v>
      </c>
      <c r="E20" s="27">
        <v>300</v>
      </c>
      <c r="F20" s="28">
        <v>300</v>
      </c>
      <c r="G20" s="29">
        <v>1</v>
      </c>
      <c r="H20" s="27">
        <v>300</v>
      </c>
      <c r="I20" s="30">
        <v>0.16666666666666666</v>
      </c>
      <c r="J20" s="34">
        <v>50</v>
      </c>
      <c r="K20" s="28">
        <v>0</v>
      </c>
      <c r="L20" s="29">
        <v>0</v>
      </c>
      <c r="M20" s="27">
        <v>0</v>
      </c>
      <c r="N20" s="30">
        <v>0</v>
      </c>
      <c r="O20" s="31">
        <v>0</v>
      </c>
      <c r="P20" s="39">
        <v>50</v>
      </c>
      <c r="Q20" s="33">
        <v>25.28</v>
      </c>
      <c r="R20" s="33">
        <v>1264</v>
      </c>
    </row>
    <row r="21" spans="1:18" ht="48" customHeight="1" x14ac:dyDescent="0.25">
      <c r="A21" s="26" t="s">
        <v>23</v>
      </c>
      <c r="B21" s="66" t="s">
        <v>56</v>
      </c>
      <c r="C21" s="26" t="s">
        <v>57</v>
      </c>
      <c r="D21" s="36" t="s">
        <v>53</v>
      </c>
      <c r="E21" s="27">
        <v>300</v>
      </c>
      <c r="F21" s="28">
        <v>300</v>
      </c>
      <c r="G21" s="29">
        <v>1</v>
      </c>
      <c r="H21" s="27">
        <v>300</v>
      </c>
      <c r="I21" s="30">
        <v>8.3333333333333329E-2</v>
      </c>
      <c r="J21" s="34">
        <v>25</v>
      </c>
      <c r="K21" s="28">
        <v>0</v>
      </c>
      <c r="L21" s="29">
        <v>0</v>
      </c>
      <c r="M21" s="27">
        <v>0</v>
      </c>
      <c r="N21" s="30">
        <v>0</v>
      </c>
      <c r="O21" s="31">
        <v>0</v>
      </c>
      <c r="P21" s="39">
        <v>25</v>
      </c>
      <c r="Q21" s="33">
        <v>25.28</v>
      </c>
      <c r="R21" s="33">
        <v>632</v>
      </c>
    </row>
    <row r="22" spans="1:18" ht="48" customHeight="1" x14ac:dyDescent="0.25">
      <c r="A22" s="26" t="s">
        <v>23</v>
      </c>
      <c r="B22" s="66" t="s">
        <v>58</v>
      </c>
      <c r="C22" s="26" t="s">
        <v>59</v>
      </c>
      <c r="D22" s="26" t="s">
        <v>60</v>
      </c>
      <c r="E22" s="27">
        <v>947</v>
      </c>
      <c r="F22" s="28">
        <v>900</v>
      </c>
      <c r="G22" s="29">
        <v>1</v>
      </c>
      <c r="H22" s="27">
        <v>900</v>
      </c>
      <c r="I22" s="29">
        <v>0.25</v>
      </c>
      <c r="J22" s="34">
        <v>225</v>
      </c>
      <c r="K22" s="28">
        <v>47</v>
      </c>
      <c r="L22" s="29">
        <v>1</v>
      </c>
      <c r="M22" s="27">
        <v>47</v>
      </c>
      <c r="N22" s="30">
        <v>6.6666666666666666E-2</v>
      </c>
      <c r="O22" s="31">
        <v>3.1333333333333333</v>
      </c>
      <c r="P22" s="32">
        <v>228.13333333333333</v>
      </c>
      <c r="Q22" s="33">
        <v>25.28</v>
      </c>
      <c r="R22" s="33">
        <v>5767.2106666666668</v>
      </c>
    </row>
    <row r="23" spans="1:18" ht="48" customHeight="1" x14ac:dyDescent="0.25">
      <c r="A23" s="26" t="s">
        <v>23</v>
      </c>
      <c r="B23" s="66" t="s">
        <v>61</v>
      </c>
      <c r="C23" s="26" t="s">
        <v>62</v>
      </c>
      <c r="D23" s="26" t="s">
        <v>60</v>
      </c>
      <c r="E23" s="27">
        <v>1026</v>
      </c>
      <c r="F23" s="28">
        <v>975</v>
      </c>
      <c r="G23" s="29">
        <v>1</v>
      </c>
      <c r="H23" s="27">
        <v>975</v>
      </c>
      <c r="I23" s="29">
        <v>0.5</v>
      </c>
      <c r="J23" s="34">
        <v>487.5</v>
      </c>
      <c r="K23" s="28">
        <v>51</v>
      </c>
      <c r="L23" s="29">
        <v>1</v>
      </c>
      <c r="M23" s="27">
        <v>51</v>
      </c>
      <c r="N23" s="30">
        <v>6.6666666666666666E-2</v>
      </c>
      <c r="O23" s="31">
        <v>3.4</v>
      </c>
      <c r="P23" s="32">
        <v>490.9</v>
      </c>
      <c r="Q23" s="33">
        <v>25.28</v>
      </c>
      <c r="R23" s="33">
        <v>12409.951999999999</v>
      </c>
    </row>
    <row r="24" spans="1:18" ht="48" customHeight="1" x14ac:dyDescent="0.25">
      <c r="A24" s="26" t="s">
        <v>23</v>
      </c>
      <c r="B24" s="67" t="s">
        <v>63</v>
      </c>
      <c r="C24" s="36" t="s">
        <v>64</v>
      </c>
      <c r="D24" s="26" t="s">
        <v>60</v>
      </c>
      <c r="E24" s="27">
        <v>1026</v>
      </c>
      <c r="F24" s="28">
        <v>975</v>
      </c>
      <c r="G24" s="29">
        <v>1</v>
      </c>
      <c r="H24" s="27">
        <v>975</v>
      </c>
      <c r="I24" s="68">
        <v>10</v>
      </c>
      <c r="J24" s="34">
        <v>9750</v>
      </c>
      <c r="K24" s="28">
        <v>51</v>
      </c>
      <c r="L24" s="29">
        <v>1</v>
      </c>
      <c r="M24" s="27">
        <v>51</v>
      </c>
      <c r="N24" s="30">
        <v>6.6666666666666666E-2</v>
      </c>
      <c r="O24" s="31">
        <v>3.4</v>
      </c>
      <c r="P24" s="40">
        <v>9753.4</v>
      </c>
      <c r="Q24" s="33">
        <v>25.28</v>
      </c>
      <c r="R24" s="33">
        <v>246565.95199999999</v>
      </c>
    </row>
    <row r="25" spans="1:18" ht="48" customHeight="1" x14ac:dyDescent="0.25">
      <c r="A25" s="26" t="s">
        <v>23</v>
      </c>
      <c r="B25" s="66" t="s">
        <v>65</v>
      </c>
      <c r="C25" s="36" t="s">
        <v>66</v>
      </c>
      <c r="D25" s="36" t="s">
        <v>60</v>
      </c>
      <c r="E25" s="27">
        <v>168</v>
      </c>
      <c r="F25" s="28">
        <v>168</v>
      </c>
      <c r="G25" s="29">
        <v>1</v>
      </c>
      <c r="H25" s="27">
        <v>168</v>
      </c>
      <c r="I25" s="30">
        <v>0.16666666666666666</v>
      </c>
      <c r="J25" s="34">
        <v>28</v>
      </c>
      <c r="K25" s="28">
        <v>0</v>
      </c>
      <c r="L25" s="29">
        <v>0</v>
      </c>
      <c r="M25" s="27">
        <v>0</v>
      </c>
      <c r="N25" s="30">
        <v>0</v>
      </c>
      <c r="O25" s="31">
        <v>0</v>
      </c>
      <c r="P25" s="39">
        <v>28</v>
      </c>
      <c r="Q25" s="33">
        <v>25.28</v>
      </c>
      <c r="R25" s="33">
        <v>707.84</v>
      </c>
    </row>
    <row r="26" spans="1:18" s="9" customFormat="1" ht="48" customHeight="1" x14ac:dyDescent="0.25">
      <c r="A26" s="26" t="s">
        <v>23</v>
      </c>
      <c r="B26" s="66" t="s">
        <v>67</v>
      </c>
      <c r="C26" s="26" t="s">
        <v>68</v>
      </c>
      <c r="D26" s="26" t="s">
        <v>69</v>
      </c>
      <c r="E26" s="27">
        <v>1263</v>
      </c>
      <c r="F26" s="28">
        <v>1263</v>
      </c>
      <c r="G26" s="29">
        <v>1</v>
      </c>
      <c r="H26" s="27">
        <v>1263</v>
      </c>
      <c r="I26" s="30">
        <v>0.13</v>
      </c>
      <c r="J26" s="31">
        <v>164.19</v>
      </c>
      <c r="K26" s="28">
        <v>0</v>
      </c>
      <c r="L26" s="29">
        <v>0</v>
      </c>
      <c r="M26" s="27">
        <v>0</v>
      </c>
      <c r="N26" s="30">
        <v>0</v>
      </c>
      <c r="O26" s="31">
        <v>0</v>
      </c>
      <c r="P26" s="32">
        <v>164.19</v>
      </c>
      <c r="Q26" s="33">
        <v>25.28</v>
      </c>
      <c r="R26" s="33">
        <v>4150.7232000000004</v>
      </c>
    </row>
    <row r="27" spans="1:18" ht="48" customHeight="1" x14ac:dyDescent="0.25">
      <c r="A27" s="26" t="s">
        <v>23</v>
      </c>
      <c r="B27" s="66" t="s">
        <v>70</v>
      </c>
      <c r="C27" s="26" t="s">
        <v>71</v>
      </c>
      <c r="D27" s="26" t="s">
        <v>69</v>
      </c>
      <c r="E27" s="27">
        <v>1263</v>
      </c>
      <c r="F27" s="28">
        <v>1200</v>
      </c>
      <c r="G27" s="29">
        <v>1</v>
      </c>
      <c r="H27" s="27">
        <v>1200</v>
      </c>
      <c r="I27" s="29">
        <v>0.33</v>
      </c>
      <c r="J27" s="34">
        <v>396</v>
      </c>
      <c r="K27" s="28">
        <v>63</v>
      </c>
      <c r="L27" s="29">
        <v>1</v>
      </c>
      <c r="M27" s="27">
        <v>63</v>
      </c>
      <c r="N27" s="30">
        <v>6.6666666666666666E-2</v>
      </c>
      <c r="O27" s="31">
        <v>4.2</v>
      </c>
      <c r="P27" s="39">
        <v>400.2</v>
      </c>
      <c r="Q27" s="33">
        <v>25.28</v>
      </c>
      <c r="R27" s="33">
        <v>10117.056</v>
      </c>
    </row>
    <row r="28" spans="1:18" ht="48" customHeight="1" x14ac:dyDescent="0.25">
      <c r="A28" s="26" t="s">
        <v>23</v>
      </c>
      <c r="B28" s="66" t="s">
        <v>72</v>
      </c>
      <c r="C28" s="36" t="s">
        <v>73</v>
      </c>
      <c r="D28" s="26" t="s">
        <v>74</v>
      </c>
      <c r="E28" s="27">
        <v>1200</v>
      </c>
      <c r="F28" s="28">
        <v>1200</v>
      </c>
      <c r="G28" s="29">
        <v>1</v>
      </c>
      <c r="H28" s="27">
        <v>1200</v>
      </c>
      <c r="I28" s="30">
        <v>0.33333333333333331</v>
      </c>
      <c r="J28" s="31">
        <v>400</v>
      </c>
      <c r="K28" s="28">
        <v>0</v>
      </c>
      <c r="L28" s="29">
        <v>0</v>
      </c>
      <c r="M28" s="27">
        <v>0</v>
      </c>
      <c r="N28" s="30">
        <v>0</v>
      </c>
      <c r="O28" s="31">
        <v>0</v>
      </c>
      <c r="P28" s="32">
        <v>400</v>
      </c>
      <c r="Q28" s="33">
        <v>25.28</v>
      </c>
      <c r="R28" s="33">
        <v>10112</v>
      </c>
    </row>
    <row r="29" spans="1:18" s="9" customFormat="1" ht="48" customHeight="1" x14ac:dyDescent="0.25">
      <c r="A29" s="26" t="s">
        <v>23</v>
      </c>
      <c r="B29" s="66" t="s">
        <v>75</v>
      </c>
      <c r="C29" s="26" t="s">
        <v>76</v>
      </c>
      <c r="D29" s="26" t="s">
        <v>77</v>
      </c>
      <c r="E29" s="27">
        <v>1263</v>
      </c>
      <c r="F29" s="28">
        <v>1263</v>
      </c>
      <c r="G29" s="29">
        <v>1</v>
      </c>
      <c r="H29" s="27">
        <v>1263</v>
      </c>
      <c r="I29" s="30">
        <v>0.13</v>
      </c>
      <c r="J29" s="31">
        <v>164.19</v>
      </c>
      <c r="K29" s="28">
        <v>0</v>
      </c>
      <c r="L29" s="29">
        <v>0</v>
      </c>
      <c r="M29" s="27">
        <v>0</v>
      </c>
      <c r="N29" s="30">
        <v>0</v>
      </c>
      <c r="O29" s="31">
        <v>0</v>
      </c>
      <c r="P29" s="32">
        <v>164.19</v>
      </c>
      <c r="Q29" s="33">
        <v>42.38</v>
      </c>
      <c r="R29" s="33">
        <v>6958.3722000000007</v>
      </c>
    </row>
    <row r="30" spans="1:18" ht="48" customHeight="1" x14ac:dyDescent="0.25">
      <c r="A30" s="26" t="s">
        <v>23</v>
      </c>
      <c r="B30" s="66" t="s">
        <v>78</v>
      </c>
      <c r="C30" s="26" t="s">
        <v>79</v>
      </c>
      <c r="D30" s="26" t="s">
        <v>77</v>
      </c>
      <c r="E30" s="27">
        <v>1200</v>
      </c>
      <c r="F30" s="28">
        <v>1080</v>
      </c>
      <c r="G30" s="29">
        <v>1</v>
      </c>
      <c r="H30" s="27">
        <v>1080</v>
      </c>
      <c r="I30" s="30">
        <v>0.5</v>
      </c>
      <c r="J30" s="34">
        <v>540</v>
      </c>
      <c r="K30" s="28">
        <v>120</v>
      </c>
      <c r="L30" s="29">
        <v>1</v>
      </c>
      <c r="M30" s="27">
        <v>120</v>
      </c>
      <c r="N30" s="30">
        <v>6.6666666666666666E-2</v>
      </c>
      <c r="O30" s="31">
        <v>8</v>
      </c>
      <c r="P30" s="32">
        <v>548</v>
      </c>
      <c r="Q30" s="33">
        <v>42.38</v>
      </c>
      <c r="R30" s="33">
        <v>23224.240000000002</v>
      </c>
    </row>
    <row r="31" spans="1:18" s="9" customFormat="1" ht="48" customHeight="1" x14ac:dyDescent="0.25">
      <c r="A31" s="26" t="s">
        <v>23</v>
      </c>
      <c r="B31" s="66" t="s">
        <v>80</v>
      </c>
      <c r="C31" s="26" t="s">
        <v>81</v>
      </c>
      <c r="D31" s="26" t="s">
        <v>77</v>
      </c>
      <c r="E31" s="27">
        <v>1200</v>
      </c>
      <c r="F31" s="28">
        <v>1200</v>
      </c>
      <c r="G31" s="29">
        <v>1</v>
      </c>
      <c r="H31" s="27">
        <v>1200</v>
      </c>
      <c r="I31" s="30">
        <v>1.6666666666666666E-2</v>
      </c>
      <c r="J31" s="31">
        <v>20</v>
      </c>
      <c r="K31" s="28">
        <v>0</v>
      </c>
      <c r="L31" s="29">
        <v>0</v>
      </c>
      <c r="M31" s="27">
        <v>0</v>
      </c>
      <c r="N31" s="30">
        <v>0</v>
      </c>
      <c r="O31" s="31">
        <v>0</v>
      </c>
      <c r="P31" s="32">
        <v>20</v>
      </c>
      <c r="Q31" s="33">
        <v>42.38</v>
      </c>
      <c r="R31" s="33">
        <v>847.6</v>
      </c>
    </row>
    <row r="32" spans="1:18" s="9" customFormat="1" ht="48" customHeight="1" x14ac:dyDescent="0.25">
      <c r="A32" s="26" t="s">
        <v>23</v>
      </c>
      <c r="B32" s="66" t="s">
        <v>82</v>
      </c>
      <c r="C32" s="26" t="s">
        <v>83</v>
      </c>
      <c r="D32" s="26" t="s">
        <v>84</v>
      </c>
      <c r="E32" s="27">
        <v>947</v>
      </c>
      <c r="F32" s="28">
        <v>947</v>
      </c>
      <c r="G32" s="29">
        <v>1</v>
      </c>
      <c r="H32" s="27">
        <v>947</v>
      </c>
      <c r="I32" s="30">
        <v>0.05</v>
      </c>
      <c r="J32" s="31">
        <v>47.35</v>
      </c>
      <c r="K32" s="28">
        <v>0</v>
      </c>
      <c r="L32" s="29">
        <v>0</v>
      </c>
      <c r="M32" s="27">
        <v>0</v>
      </c>
      <c r="N32" s="30">
        <v>0</v>
      </c>
      <c r="O32" s="31">
        <v>0</v>
      </c>
      <c r="P32" s="32">
        <v>47.35</v>
      </c>
      <c r="Q32" s="33">
        <v>42.38</v>
      </c>
      <c r="R32" s="33">
        <v>2006.6930000000002</v>
      </c>
    </row>
    <row r="33" spans="1:18" ht="48" customHeight="1" x14ac:dyDescent="0.25">
      <c r="A33" s="26" t="s">
        <v>23</v>
      </c>
      <c r="B33" s="67" t="s">
        <v>85</v>
      </c>
      <c r="C33" s="26" t="s">
        <v>86</v>
      </c>
      <c r="D33" s="26" t="s">
        <v>84</v>
      </c>
      <c r="E33" s="27">
        <v>947</v>
      </c>
      <c r="F33" s="28">
        <v>900</v>
      </c>
      <c r="G33" s="29">
        <v>1</v>
      </c>
      <c r="H33" s="27">
        <v>900</v>
      </c>
      <c r="I33" s="29">
        <v>0.75</v>
      </c>
      <c r="J33" s="34">
        <v>675</v>
      </c>
      <c r="K33" s="28">
        <v>47</v>
      </c>
      <c r="L33" s="29">
        <v>1</v>
      </c>
      <c r="M33" s="27">
        <v>47</v>
      </c>
      <c r="N33" s="30">
        <v>6.6666666666666666E-2</v>
      </c>
      <c r="O33" s="31">
        <v>3.1333333333333333</v>
      </c>
      <c r="P33" s="32">
        <v>678.13333333333333</v>
      </c>
      <c r="Q33" s="33">
        <v>42.38</v>
      </c>
      <c r="R33" s="33">
        <v>28739.290666666668</v>
      </c>
    </row>
    <row r="34" spans="1:18" ht="48" customHeight="1" x14ac:dyDescent="0.25">
      <c r="A34" s="26" t="s">
        <v>23</v>
      </c>
      <c r="B34" s="66" t="s">
        <v>87</v>
      </c>
      <c r="C34" s="36" t="s">
        <v>88</v>
      </c>
      <c r="D34" s="26" t="s">
        <v>89</v>
      </c>
      <c r="E34" s="27">
        <v>950</v>
      </c>
      <c r="F34" s="28">
        <v>760</v>
      </c>
      <c r="G34" s="29">
        <v>1</v>
      </c>
      <c r="H34" s="27">
        <v>760</v>
      </c>
      <c r="I34" s="30">
        <v>0.83333333333333337</v>
      </c>
      <c r="J34" s="31">
        <v>633.33333333333337</v>
      </c>
      <c r="K34" s="28">
        <v>190</v>
      </c>
      <c r="L34" s="29">
        <v>1</v>
      </c>
      <c r="M34" s="27">
        <v>190</v>
      </c>
      <c r="N34" s="30">
        <v>6.6666666666666666E-2</v>
      </c>
      <c r="O34" s="31">
        <v>12.666666666666666</v>
      </c>
      <c r="P34" s="32">
        <v>646</v>
      </c>
      <c r="Q34" s="33">
        <v>19.850000000000001</v>
      </c>
      <c r="R34" s="33">
        <v>12823.1</v>
      </c>
    </row>
    <row r="35" spans="1:18" ht="36" x14ac:dyDescent="0.25">
      <c r="A35" s="41" t="s">
        <v>90</v>
      </c>
      <c r="B35" s="91"/>
      <c r="C35" s="42"/>
      <c r="D35" s="41"/>
      <c r="E35" s="43">
        <v>17178</v>
      </c>
      <c r="F35" s="44">
        <f>SUM(F4:F34)</f>
        <v>16521</v>
      </c>
      <c r="G35" s="45">
        <v>1</v>
      </c>
      <c r="H35" s="44">
        <f>SUM(H4:H34)</f>
        <v>16521</v>
      </c>
      <c r="I35" s="46">
        <v>1.0857789076528861</v>
      </c>
      <c r="J35" s="49">
        <f>SUM(J4:J34)</f>
        <v>17956.696666666667</v>
      </c>
      <c r="K35" s="44">
        <f>SUM(K4:K34)</f>
        <v>657</v>
      </c>
      <c r="L35" s="46">
        <v>1</v>
      </c>
      <c r="M35" s="44">
        <f>SUM(M4:M34)</f>
        <v>657</v>
      </c>
      <c r="N35" s="46">
        <v>6.6666666666666666E-2</v>
      </c>
      <c r="O35" s="49">
        <f>SUM(O4:O34)</f>
        <v>43.8</v>
      </c>
      <c r="P35" s="49">
        <f>SUM(P4:P34)</f>
        <v>18000.5</v>
      </c>
      <c r="Q35" s="50" t="s">
        <v>91</v>
      </c>
      <c r="R35" s="76">
        <f>SUM(R4:R34)</f>
        <v>504563.66286666668</v>
      </c>
    </row>
    <row r="36" spans="1:18" s="9" customFormat="1" ht="41.25" customHeight="1" x14ac:dyDescent="0.25">
      <c r="A36" s="26" t="s">
        <v>92</v>
      </c>
      <c r="B36" s="66" t="s">
        <v>29</v>
      </c>
      <c r="C36" s="26" t="s">
        <v>30</v>
      </c>
      <c r="D36" s="26" t="s">
        <v>31</v>
      </c>
      <c r="E36" s="27">
        <v>27</v>
      </c>
      <c r="F36" s="28">
        <v>27</v>
      </c>
      <c r="G36" s="29">
        <v>1</v>
      </c>
      <c r="H36" s="27">
        <v>27</v>
      </c>
      <c r="I36" s="30">
        <v>0.2</v>
      </c>
      <c r="J36" s="31">
        <v>5.4</v>
      </c>
      <c r="K36" s="28">
        <v>0</v>
      </c>
      <c r="L36" s="29">
        <v>0</v>
      </c>
      <c r="M36" s="27">
        <v>0</v>
      </c>
      <c r="N36" s="30">
        <v>0</v>
      </c>
      <c r="O36" s="34">
        <v>0</v>
      </c>
      <c r="P36" s="32">
        <v>5.4</v>
      </c>
      <c r="Q36" s="33">
        <v>39.369999999999997</v>
      </c>
      <c r="R36" s="33">
        <v>212.59800000000001</v>
      </c>
    </row>
    <row r="37" spans="1:18" s="9" customFormat="1" ht="27" x14ac:dyDescent="0.25">
      <c r="A37" s="26" t="s">
        <v>92</v>
      </c>
      <c r="B37" s="66" t="s">
        <v>24</v>
      </c>
      <c r="C37" s="26" t="s">
        <v>25</v>
      </c>
      <c r="D37" s="26" t="s">
        <v>31</v>
      </c>
      <c r="E37" s="27">
        <v>27</v>
      </c>
      <c r="F37" s="28">
        <v>26</v>
      </c>
      <c r="G37" s="29">
        <v>1</v>
      </c>
      <c r="H37" s="27">
        <v>26</v>
      </c>
      <c r="I37" s="30">
        <v>0.28000000000000003</v>
      </c>
      <c r="J37" s="31">
        <v>7.2800000000000011</v>
      </c>
      <c r="K37" s="28">
        <v>1</v>
      </c>
      <c r="L37" s="29">
        <v>1</v>
      </c>
      <c r="M37" s="27">
        <v>1</v>
      </c>
      <c r="N37" s="30">
        <v>6.6666666666666666E-2</v>
      </c>
      <c r="O37" s="31">
        <v>6.6666666666666666E-2</v>
      </c>
      <c r="P37" s="32">
        <v>7.3466666666666676</v>
      </c>
      <c r="Q37" s="33">
        <v>39.369999999999997</v>
      </c>
      <c r="R37" s="33">
        <v>289.23826666666668</v>
      </c>
    </row>
    <row r="38" spans="1:18" ht="27" x14ac:dyDescent="0.25">
      <c r="A38" s="26" t="s">
        <v>92</v>
      </c>
      <c r="B38" s="66" t="s">
        <v>32</v>
      </c>
      <c r="C38" s="26" t="s">
        <v>33</v>
      </c>
      <c r="D38" s="26" t="s">
        <v>31</v>
      </c>
      <c r="E38" s="27">
        <v>26</v>
      </c>
      <c r="F38" s="28">
        <v>26</v>
      </c>
      <c r="G38" s="29">
        <v>1</v>
      </c>
      <c r="H38" s="27">
        <v>26</v>
      </c>
      <c r="I38" s="30">
        <v>0.33333333333333331</v>
      </c>
      <c r="J38" s="31">
        <v>8.6666666666666661</v>
      </c>
      <c r="K38" s="28">
        <v>0</v>
      </c>
      <c r="L38" s="29">
        <v>0</v>
      </c>
      <c r="M38" s="27">
        <v>0</v>
      </c>
      <c r="N38" s="30">
        <v>0</v>
      </c>
      <c r="O38" s="31">
        <v>0</v>
      </c>
      <c r="P38" s="32">
        <v>8.6666666666666661</v>
      </c>
      <c r="Q38" s="33">
        <v>39.369999999999997</v>
      </c>
      <c r="R38" s="33">
        <v>341.20666666666665</v>
      </c>
    </row>
    <row r="39" spans="1:18" s="9" customFormat="1" ht="49.5" customHeight="1" x14ac:dyDescent="0.25">
      <c r="A39" s="26" t="s">
        <v>92</v>
      </c>
      <c r="B39" s="66" t="s">
        <v>34</v>
      </c>
      <c r="C39" s="26" t="s">
        <v>35</v>
      </c>
      <c r="D39" s="26" t="s">
        <v>36</v>
      </c>
      <c r="E39" s="27">
        <v>81</v>
      </c>
      <c r="F39" s="28">
        <v>81</v>
      </c>
      <c r="G39" s="29">
        <v>1</v>
      </c>
      <c r="H39" s="27">
        <v>81</v>
      </c>
      <c r="I39" s="30">
        <v>0.25</v>
      </c>
      <c r="J39" s="31">
        <v>20.25</v>
      </c>
      <c r="K39" s="28">
        <v>0</v>
      </c>
      <c r="L39" s="29">
        <v>0</v>
      </c>
      <c r="M39" s="27">
        <v>0</v>
      </c>
      <c r="N39" s="30">
        <v>0</v>
      </c>
      <c r="O39" s="34">
        <v>0</v>
      </c>
      <c r="P39" s="32">
        <v>20.25</v>
      </c>
      <c r="Q39" s="33">
        <v>39.369999999999997</v>
      </c>
      <c r="R39" s="33">
        <v>797.24249999999995</v>
      </c>
    </row>
    <row r="40" spans="1:18" s="85" customFormat="1" ht="27" x14ac:dyDescent="0.25">
      <c r="A40" s="77" t="s">
        <v>92</v>
      </c>
      <c r="B40" s="67" t="s">
        <v>27</v>
      </c>
      <c r="C40" s="77" t="s">
        <v>25</v>
      </c>
      <c r="D40" s="77" t="s">
        <v>36</v>
      </c>
      <c r="E40" s="78">
        <v>81</v>
      </c>
      <c r="F40" s="79">
        <v>79</v>
      </c>
      <c r="G40" s="80">
        <v>1</v>
      </c>
      <c r="H40" s="78">
        <v>79</v>
      </c>
      <c r="I40" s="81">
        <v>0.7</v>
      </c>
      <c r="J40" s="82">
        <v>55.3</v>
      </c>
      <c r="K40" s="79">
        <v>2</v>
      </c>
      <c r="L40" s="80">
        <v>1</v>
      </c>
      <c r="M40" s="78">
        <v>2</v>
      </c>
      <c r="N40" s="81">
        <v>6.6666666666666666E-2</v>
      </c>
      <c r="O40" s="82">
        <v>0.13333333333333333</v>
      </c>
      <c r="P40" s="83">
        <v>55.43</v>
      </c>
      <c r="Q40" s="84">
        <v>39.369999999999997</v>
      </c>
      <c r="R40" s="84">
        <v>2182.2800000000002</v>
      </c>
    </row>
    <row r="41" spans="1:18" ht="36" x14ac:dyDescent="0.25">
      <c r="A41" s="26" t="s">
        <v>93</v>
      </c>
      <c r="B41" s="66" t="s">
        <v>37</v>
      </c>
      <c r="C41" s="26" t="s">
        <v>38</v>
      </c>
      <c r="D41" s="26" t="s">
        <v>36</v>
      </c>
      <c r="E41" s="27">
        <v>79</v>
      </c>
      <c r="F41" s="28">
        <v>79</v>
      </c>
      <c r="G41" s="29">
        <v>1</v>
      </c>
      <c r="H41" s="27">
        <v>79</v>
      </c>
      <c r="I41" s="30">
        <v>0.5</v>
      </c>
      <c r="J41" s="31">
        <v>39.5</v>
      </c>
      <c r="K41" s="28">
        <v>0</v>
      </c>
      <c r="L41" s="29">
        <v>0</v>
      </c>
      <c r="M41" s="27">
        <v>0</v>
      </c>
      <c r="N41" s="30">
        <v>0</v>
      </c>
      <c r="O41" s="31">
        <v>0</v>
      </c>
      <c r="P41" s="32">
        <v>39.5</v>
      </c>
      <c r="Q41" s="33">
        <v>39.369999999999997</v>
      </c>
      <c r="R41" s="33">
        <v>1555.115</v>
      </c>
    </row>
    <row r="42" spans="1:18" ht="27" x14ac:dyDescent="0.25">
      <c r="A42" s="26" t="s">
        <v>92</v>
      </c>
      <c r="B42" s="66" t="s">
        <v>39</v>
      </c>
      <c r="C42" s="26" t="s">
        <v>40</v>
      </c>
      <c r="D42" s="26" t="s">
        <v>41</v>
      </c>
      <c r="E42" s="27">
        <v>149</v>
      </c>
      <c r="F42" s="28">
        <v>134</v>
      </c>
      <c r="G42" s="29">
        <v>1</v>
      </c>
      <c r="H42" s="27">
        <v>134</v>
      </c>
      <c r="I42" s="30">
        <v>0.83</v>
      </c>
      <c r="J42" s="31">
        <v>111.22</v>
      </c>
      <c r="K42" s="28">
        <v>15</v>
      </c>
      <c r="L42" s="29">
        <v>1</v>
      </c>
      <c r="M42" s="27">
        <v>15</v>
      </c>
      <c r="N42" s="30">
        <v>6.6666666666666666E-2</v>
      </c>
      <c r="O42" s="38">
        <v>1</v>
      </c>
      <c r="P42" s="32">
        <v>112.22</v>
      </c>
      <c r="Q42" s="33">
        <v>39.369999999999997</v>
      </c>
      <c r="R42" s="33">
        <v>4418.1013999999996</v>
      </c>
    </row>
    <row r="43" spans="1:18" ht="18" x14ac:dyDescent="0.25">
      <c r="A43" s="26" t="s">
        <v>92</v>
      </c>
      <c r="B43" s="66" t="s">
        <v>42</v>
      </c>
      <c r="C43" s="26" t="s">
        <v>43</v>
      </c>
      <c r="D43" s="26" t="s">
        <v>41</v>
      </c>
      <c r="E43" s="27">
        <v>149</v>
      </c>
      <c r="F43" s="28">
        <v>149</v>
      </c>
      <c r="G43" s="29">
        <v>1</v>
      </c>
      <c r="H43" s="27">
        <v>149</v>
      </c>
      <c r="I43" s="30">
        <v>1.6666666666666666E-2</v>
      </c>
      <c r="J43" s="31">
        <v>2.4833333333333334</v>
      </c>
      <c r="K43" s="28">
        <v>0</v>
      </c>
      <c r="L43" s="29">
        <v>0</v>
      </c>
      <c r="M43" s="27">
        <v>0</v>
      </c>
      <c r="N43" s="30">
        <v>0</v>
      </c>
      <c r="O43" s="38">
        <v>0</v>
      </c>
      <c r="P43" s="32">
        <v>2.4833333333333334</v>
      </c>
      <c r="Q43" s="33">
        <v>39.369999999999997</v>
      </c>
      <c r="R43" s="33">
        <v>97.768833333333333</v>
      </c>
    </row>
    <row r="44" spans="1:18" ht="45" x14ac:dyDescent="0.25">
      <c r="A44" s="26" t="s">
        <v>93</v>
      </c>
      <c r="B44" s="66" t="s">
        <v>44</v>
      </c>
      <c r="C44" s="26" t="s">
        <v>45</v>
      </c>
      <c r="D44" s="26" t="s">
        <v>46</v>
      </c>
      <c r="E44" s="27">
        <v>79</v>
      </c>
      <c r="F44" s="28">
        <v>76</v>
      </c>
      <c r="G44" s="29">
        <v>1</v>
      </c>
      <c r="H44" s="27">
        <v>76</v>
      </c>
      <c r="I44" s="30">
        <v>0.16666666666666666</v>
      </c>
      <c r="J44" s="31">
        <v>12.666666666666666</v>
      </c>
      <c r="K44" s="28">
        <v>3</v>
      </c>
      <c r="L44" s="29">
        <v>1</v>
      </c>
      <c r="M44" s="27">
        <v>3</v>
      </c>
      <c r="N44" s="30">
        <v>6.6666666666666666E-2</v>
      </c>
      <c r="O44" s="31">
        <v>0.2</v>
      </c>
      <c r="P44" s="32">
        <v>12.866666666666665</v>
      </c>
      <c r="Q44" s="33">
        <v>39.369999999999997</v>
      </c>
      <c r="R44" s="33">
        <v>506.56066666666658</v>
      </c>
    </row>
    <row r="45" spans="1:18" ht="45" x14ac:dyDescent="0.25">
      <c r="A45" s="26" t="s">
        <v>93</v>
      </c>
      <c r="B45" s="66" t="s">
        <v>47</v>
      </c>
      <c r="C45" s="26" t="s">
        <v>48</v>
      </c>
      <c r="D45" s="26" t="s">
        <v>46</v>
      </c>
      <c r="E45" s="27">
        <v>79</v>
      </c>
      <c r="F45" s="28">
        <v>76</v>
      </c>
      <c r="G45" s="29">
        <v>1</v>
      </c>
      <c r="H45" s="27">
        <v>76</v>
      </c>
      <c r="I45" s="30">
        <v>2</v>
      </c>
      <c r="J45" s="31">
        <v>152</v>
      </c>
      <c r="K45" s="28">
        <v>3</v>
      </c>
      <c r="L45" s="29">
        <v>1</v>
      </c>
      <c r="M45" s="27">
        <v>3</v>
      </c>
      <c r="N45" s="30">
        <v>6.6666666666666666E-2</v>
      </c>
      <c r="O45" s="31">
        <v>0.2</v>
      </c>
      <c r="P45" s="32">
        <v>152.19999999999999</v>
      </c>
      <c r="Q45" s="33">
        <v>39.369999999999997</v>
      </c>
      <c r="R45" s="33">
        <v>5992.1139999999996</v>
      </c>
    </row>
    <row r="46" spans="1:18" ht="45" x14ac:dyDescent="0.25">
      <c r="A46" s="26" t="s">
        <v>93</v>
      </c>
      <c r="B46" s="66" t="s">
        <v>49</v>
      </c>
      <c r="C46" s="26" t="s">
        <v>50</v>
      </c>
      <c r="D46" s="26" t="s">
        <v>46</v>
      </c>
      <c r="E46" s="27">
        <v>79</v>
      </c>
      <c r="F46" s="28">
        <v>79</v>
      </c>
      <c r="G46" s="29">
        <v>1</v>
      </c>
      <c r="H46" s="27">
        <v>79</v>
      </c>
      <c r="I46" s="29">
        <v>3.25</v>
      </c>
      <c r="J46" s="34">
        <v>256.75</v>
      </c>
      <c r="K46" s="28">
        <v>0</v>
      </c>
      <c r="L46" s="29">
        <v>0</v>
      </c>
      <c r="M46" s="27">
        <v>0</v>
      </c>
      <c r="N46" s="30">
        <v>0</v>
      </c>
      <c r="O46" s="31">
        <v>0</v>
      </c>
      <c r="P46" s="32">
        <v>256.75</v>
      </c>
      <c r="Q46" s="33">
        <v>39.369999999999997</v>
      </c>
      <c r="R46" s="33">
        <v>10108.247499999999</v>
      </c>
    </row>
    <row r="47" spans="1:18" ht="45" x14ac:dyDescent="0.25">
      <c r="A47" s="41" t="s">
        <v>94</v>
      </c>
      <c r="B47" s="91"/>
      <c r="C47" s="42"/>
      <c r="D47" s="41"/>
      <c r="E47" s="48">
        <v>856</v>
      </c>
      <c r="F47" s="47">
        <f>SUM(F36:F46)</f>
        <v>832</v>
      </c>
      <c r="G47" s="45">
        <v>1</v>
      </c>
      <c r="H47" s="47">
        <f>SUM(H36:H46)</f>
        <v>832</v>
      </c>
      <c r="I47" s="46">
        <v>0.8147075320512821</v>
      </c>
      <c r="J47" s="86">
        <f>SUM(J36:J46)</f>
        <v>671.51666666666665</v>
      </c>
      <c r="K47" s="47">
        <v>24</v>
      </c>
      <c r="L47" s="46">
        <v>1</v>
      </c>
      <c r="M47" s="47">
        <f>SUM(M36:M46)</f>
        <v>24</v>
      </c>
      <c r="N47" s="46">
        <v>6.6666666666666666E-2</v>
      </c>
      <c r="O47" s="86">
        <f>SUM(O36:O46)</f>
        <v>1.5999999999999999</v>
      </c>
      <c r="P47" s="47">
        <f>SUM(P36:P46)</f>
        <v>673.11333333333323</v>
      </c>
      <c r="Q47" s="50" t="s">
        <v>91</v>
      </c>
      <c r="R47" s="87">
        <f>SUM(R36:R46)</f>
        <v>26500.472833333333</v>
      </c>
    </row>
    <row r="48" spans="1:18" s="9" customFormat="1" ht="98.25" customHeight="1" x14ac:dyDescent="0.25">
      <c r="A48" s="26" t="s">
        <v>95</v>
      </c>
      <c r="B48" s="66" t="s">
        <v>96</v>
      </c>
      <c r="C48" s="26" t="s">
        <v>97</v>
      </c>
      <c r="D48" s="26" t="s">
        <v>98</v>
      </c>
      <c r="E48" s="27">
        <v>3663</v>
      </c>
      <c r="F48" s="28">
        <v>3663</v>
      </c>
      <c r="G48" s="29">
        <v>1</v>
      </c>
      <c r="H48" s="27">
        <v>3663</v>
      </c>
      <c r="I48" s="30">
        <v>0.18333333333333332</v>
      </c>
      <c r="J48" s="31">
        <v>671.55</v>
      </c>
      <c r="K48" s="28">
        <v>0</v>
      </c>
      <c r="L48" s="29">
        <v>0</v>
      </c>
      <c r="M48" s="27">
        <v>0</v>
      </c>
      <c r="N48" s="30">
        <v>0</v>
      </c>
      <c r="O48" s="34">
        <v>0</v>
      </c>
      <c r="P48" s="32">
        <v>671.55</v>
      </c>
      <c r="Q48" s="33">
        <v>22.01</v>
      </c>
      <c r="R48" s="33">
        <v>14780.815500000001</v>
      </c>
    </row>
    <row r="49" spans="1:19" s="9" customFormat="1" ht="48" customHeight="1" x14ac:dyDescent="0.25">
      <c r="A49" s="26" t="s">
        <v>95</v>
      </c>
      <c r="B49" s="66" t="s">
        <v>99</v>
      </c>
      <c r="C49" s="26" t="s">
        <v>100</v>
      </c>
      <c r="D49" s="26" t="s">
        <v>101</v>
      </c>
      <c r="E49" s="27">
        <v>3663</v>
      </c>
      <c r="F49" s="28">
        <v>3663</v>
      </c>
      <c r="G49" s="29">
        <v>1</v>
      </c>
      <c r="H49" s="27">
        <v>3663</v>
      </c>
      <c r="I49" s="30">
        <v>0.05</v>
      </c>
      <c r="J49" s="31">
        <v>183.15</v>
      </c>
      <c r="K49" s="28">
        <v>0</v>
      </c>
      <c r="L49" s="29">
        <v>0</v>
      </c>
      <c r="M49" s="27">
        <v>0</v>
      </c>
      <c r="N49" s="30">
        <v>0</v>
      </c>
      <c r="O49" s="34">
        <v>0</v>
      </c>
      <c r="P49" s="32">
        <v>183.15</v>
      </c>
      <c r="Q49" s="33">
        <v>22.01</v>
      </c>
      <c r="R49" s="33">
        <v>4031.1315000000004</v>
      </c>
    </row>
    <row r="50" spans="1:19" ht="48" customHeight="1" x14ac:dyDescent="0.25">
      <c r="A50" s="26" t="s">
        <v>95</v>
      </c>
      <c r="B50" s="66" t="s">
        <v>102</v>
      </c>
      <c r="C50" s="26" t="s">
        <v>103</v>
      </c>
      <c r="D50" s="26" t="s">
        <v>101</v>
      </c>
      <c r="E50" s="27">
        <v>800</v>
      </c>
      <c r="F50" s="28">
        <v>800</v>
      </c>
      <c r="G50" s="29">
        <v>1</v>
      </c>
      <c r="H50" s="27">
        <v>800</v>
      </c>
      <c r="I50" s="30">
        <v>0.16666666666666666</v>
      </c>
      <c r="J50" s="31">
        <v>133.33333333333331</v>
      </c>
      <c r="K50" s="28">
        <v>0</v>
      </c>
      <c r="L50" s="29">
        <v>0</v>
      </c>
      <c r="M50" s="27">
        <v>0</v>
      </c>
      <c r="N50" s="30">
        <v>0</v>
      </c>
      <c r="O50" s="52">
        <v>0</v>
      </c>
      <c r="P50" s="32">
        <v>133.33333333333331</v>
      </c>
      <c r="Q50" s="33">
        <v>22.01</v>
      </c>
      <c r="R50" s="33">
        <v>2934.6666666666665</v>
      </c>
    </row>
    <row r="51" spans="1:19" ht="48" customHeight="1" x14ac:dyDescent="0.25">
      <c r="A51" s="26" t="s">
        <v>95</v>
      </c>
      <c r="B51" s="66" t="s">
        <v>102</v>
      </c>
      <c r="C51" s="26" t="s">
        <v>104</v>
      </c>
      <c r="D51" s="26" t="s">
        <v>101</v>
      </c>
      <c r="E51" s="27">
        <v>200</v>
      </c>
      <c r="F51" s="28">
        <v>200</v>
      </c>
      <c r="G51" s="29">
        <v>1</v>
      </c>
      <c r="H51" s="27">
        <v>200</v>
      </c>
      <c r="I51" s="30">
        <v>0.16666666666666666</v>
      </c>
      <c r="J51" s="31">
        <v>33.333333333333329</v>
      </c>
      <c r="K51" s="28">
        <v>0</v>
      </c>
      <c r="L51" s="29">
        <v>0</v>
      </c>
      <c r="M51" s="27">
        <v>0</v>
      </c>
      <c r="N51" s="30">
        <v>0</v>
      </c>
      <c r="O51" s="38">
        <v>0</v>
      </c>
      <c r="P51" s="32">
        <v>33.333333333333329</v>
      </c>
      <c r="Q51" s="33">
        <v>22.01</v>
      </c>
      <c r="R51" s="33">
        <v>733.66666666666663</v>
      </c>
    </row>
    <row r="52" spans="1:19" ht="48" customHeight="1" x14ac:dyDescent="0.25">
      <c r="A52" s="26" t="s">
        <v>95</v>
      </c>
      <c r="B52" s="66" t="s">
        <v>105</v>
      </c>
      <c r="C52" s="26" t="s">
        <v>106</v>
      </c>
      <c r="D52" s="26" t="s">
        <v>101</v>
      </c>
      <c r="E52" s="27">
        <v>2637</v>
      </c>
      <c r="F52" s="28">
        <v>2400</v>
      </c>
      <c r="G52" s="29">
        <v>1</v>
      </c>
      <c r="H52" s="27">
        <v>2400</v>
      </c>
      <c r="I52" s="30">
        <v>0.41666666666666669</v>
      </c>
      <c r="J52" s="92">
        <v>1000</v>
      </c>
      <c r="K52" s="28">
        <v>237</v>
      </c>
      <c r="L52" s="29">
        <v>1</v>
      </c>
      <c r="M52" s="27">
        <v>237</v>
      </c>
      <c r="N52" s="30">
        <v>6.6666666666666666E-2</v>
      </c>
      <c r="O52" s="31">
        <v>15.799999999999999</v>
      </c>
      <c r="P52" s="40">
        <v>1015.8</v>
      </c>
      <c r="Q52" s="33">
        <v>22.01</v>
      </c>
      <c r="R52" s="33">
        <v>22357.758000000002</v>
      </c>
    </row>
    <row r="53" spans="1:19" ht="27" x14ac:dyDescent="0.25">
      <c r="A53" s="26" t="s">
        <v>95</v>
      </c>
      <c r="B53" s="66" t="s">
        <v>107</v>
      </c>
      <c r="C53" s="26" t="s">
        <v>108</v>
      </c>
      <c r="D53" s="26" t="s">
        <v>101</v>
      </c>
      <c r="E53" s="27">
        <v>800</v>
      </c>
      <c r="F53" s="28">
        <v>800</v>
      </c>
      <c r="G53" s="29">
        <v>1</v>
      </c>
      <c r="H53" s="27">
        <v>800</v>
      </c>
      <c r="I53" s="30">
        <v>0.25</v>
      </c>
      <c r="J53" s="31">
        <v>200</v>
      </c>
      <c r="K53" s="28">
        <v>0</v>
      </c>
      <c r="L53" s="29">
        <v>0</v>
      </c>
      <c r="M53" s="27">
        <v>0</v>
      </c>
      <c r="N53" s="30">
        <v>0</v>
      </c>
      <c r="O53" s="52">
        <v>0</v>
      </c>
      <c r="P53" s="32">
        <v>200</v>
      </c>
      <c r="Q53" s="33">
        <v>22.01</v>
      </c>
      <c r="R53" s="33">
        <v>4402</v>
      </c>
      <c r="S53" s="4"/>
    </row>
    <row r="54" spans="1:19" ht="27" x14ac:dyDescent="0.25">
      <c r="A54" s="26" t="s">
        <v>95</v>
      </c>
      <c r="B54" s="66" t="s">
        <v>107</v>
      </c>
      <c r="C54" s="26" t="s">
        <v>109</v>
      </c>
      <c r="D54" s="26" t="s">
        <v>101</v>
      </c>
      <c r="E54" s="27">
        <v>236</v>
      </c>
      <c r="F54" s="28">
        <v>200</v>
      </c>
      <c r="G54" s="29">
        <v>1</v>
      </c>
      <c r="H54" s="27">
        <v>200</v>
      </c>
      <c r="I54" s="30">
        <v>0.75</v>
      </c>
      <c r="J54" s="31">
        <v>150</v>
      </c>
      <c r="K54" s="28">
        <v>36</v>
      </c>
      <c r="L54" s="29">
        <v>1</v>
      </c>
      <c r="M54" s="27">
        <v>36</v>
      </c>
      <c r="N54" s="30">
        <v>6.6666666666666666E-2</v>
      </c>
      <c r="O54" s="38">
        <v>2.4</v>
      </c>
      <c r="P54" s="32">
        <v>152.4</v>
      </c>
      <c r="Q54" s="33">
        <v>22.01</v>
      </c>
      <c r="R54" s="33">
        <v>3354.3240000000005</v>
      </c>
      <c r="S54" s="4"/>
    </row>
    <row r="55" spans="1:19" s="9" customFormat="1" ht="48" customHeight="1" x14ac:dyDescent="0.25">
      <c r="A55" s="26" t="s">
        <v>95</v>
      </c>
      <c r="B55" s="66" t="s">
        <v>110</v>
      </c>
      <c r="C55" s="26" t="s">
        <v>111</v>
      </c>
      <c r="D55" s="26" t="s">
        <v>112</v>
      </c>
      <c r="E55" s="27">
        <v>2747</v>
      </c>
      <c r="F55" s="28">
        <v>2747</v>
      </c>
      <c r="G55" s="29">
        <v>1</v>
      </c>
      <c r="H55" s="27">
        <v>2747</v>
      </c>
      <c r="I55" s="30">
        <v>0.05</v>
      </c>
      <c r="J55" s="31">
        <v>137.35</v>
      </c>
      <c r="K55" s="28">
        <v>0</v>
      </c>
      <c r="L55" s="29">
        <v>0</v>
      </c>
      <c r="M55" s="27">
        <v>0</v>
      </c>
      <c r="N55" s="30">
        <v>0</v>
      </c>
      <c r="O55" s="34">
        <v>0</v>
      </c>
      <c r="P55" s="32">
        <v>137.35</v>
      </c>
      <c r="Q55" s="33">
        <v>0</v>
      </c>
      <c r="R55" s="33">
        <v>0</v>
      </c>
    </row>
    <row r="56" spans="1:19" ht="48" customHeight="1" x14ac:dyDescent="0.25">
      <c r="A56" s="26" t="s">
        <v>95</v>
      </c>
      <c r="B56" s="66" t="s">
        <v>113</v>
      </c>
      <c r="C56" s="26" t="s">
        <v>114</v>
      </c>
      <c r="D56" s="26" t="s">
        <v>112</v>
      </c>
      <c r="E56" s="27">
        <v>2747</v>
      </c>
      <c r="F56" s="28">
        <v>2637</v>
      </c>
      <c r="G56" s="29">
        <v>1</v>
      </c>
      <c r="H56" s="27">
        <v>2637</v>
      </c>
      <c r="I56" s="30">
        <v>0.16666666666666666</v>
      </c>
      <c r="J56" s="31">
        <v>439.5</v>
      </c>
      <c r="K56" s="28">
        <v>110</v>
      </c>
      <c r="L56" s="29">
        <v>1</v>
      </c>
      <c r="M56" s="27">
        <v>110</v>
      </c>
      <c r="N56" s="30">
        <v>6.6666666666666666E-2</v>
      </c>
      <c r="O56" s="31">
        <v>7.333333333333333</v>
      </c>
      <c r="P56" s="32">
        <v>446.83333333333331</v>
      </c>
      <c r="Q56" s="33">
        <v>0</v>
      </c>
      <c r="R56" s="33">
        <v>0</v>
      </c>
    </row>
    <row r="57" spans="1:19" ht="27" x14ac:dyDescent="0.25">
      <c r="A57" s="26" t="s">
        <v>95</v>
      </c>
      <c r="B57" s="66" t="s">
        <v>107</v>
      </c>
      <c r="C57" s="26" t="s">
        <v>108</v>
      </c>
      <c r="D57" s="26" t="s">
        <v>112</v>
      </c>
      <c r="E57" s="27">
        <v>2637</v>
      </c>
      <c r="F57" s="28">
        <v>2637</v>
      </c>
      <c r="G57" s="29">
        <v>1</v>
      </c>
      <c r="H57" s="27">
        <v>2637</v>
      </c>
      <c r="I57" s="68">
        <v>0.92</v>
      </c>
      <c r="J57" s="92">
        <v>2426.04</v>
      </c>
      <c r="K57" s="28">
        <v>0</v>
      </c>
      <c r="L57" s="29">
        <v>0</v>
      </c>
      <c r="M57" s="27">
        <v>0</v>
      </c>
      <c r="N57" s="30">
        <v>0</v>
      </c>
      <c r="O57" s="31">
        <v>0</v>
      </c>
      <c r="P57" s="40">
        <v>2426.04</v>
      </c>
      <c r="Q57" s="33">
        <v>0</v>
      </c>
      <c r="R57" s="33">
        <v>0</v>
      </c>
      <c r="S57" s="4"/>
    </row>
    <row r="58" spans="1:19" ht="27" x14ac:dyDescent="0.25">
      <c r="A58" s="26" t="s">
        <v>95</v>
      </c>
      <c r="B58" s="66" t="s">
        <v>107</v>
      </c>
      <c r="C58" s="26" t="s">
        <v>109</v>
      </c>
      <c r="D58" s="26" t="s">
        <v>112</v>
      </c>
      <c r="E58" s="27">
        <v>708</v>
      </c>
      <c r="F58" s="28">
        <v>600</v>
      </c>
      <c r="G58" s="29">
        <v>1</v>
      </c>
      <c r="H58" s="27">
        <v>600</v>
      </c>
      <c r="I58" s="29">
        <v>0.75</v>
      </c>
      <c r="J58" s="31">
        <v>450</v>
      </c>
      <c r="K58" s="28">
        <v>108</v>
      </c>
      <c r="L58" s="29">
        <v>1</v>
      </c>
      <c r="M58" s="27">
        <v>108</v>
      </c>
      <c r="N58" s="30">
        <v>6.6666666666666666E-2</v>
      </c>
      <c r="O58" s="53">
        <v>7.2</v>
      </c>
      <c r="P58" s="32">
        <v>457.2</v>
      </c>
      <c r="Q58" s="33">
        <v>0</v>
      </c>
      <c r="R58" s="33">
        <v>0</v>
      </c>
      <c r="S58" s="4"/>
    </row>
    <row r="59" spans="1:19" ht="48" customHeight="1" x14ac:dyDescent="0.25">
      <c r="A59" s="26" t="s">
        <v>95</v>
      </c>
      <c r="B59" s="66" t="s">
        <v>115</v>
      </c>
      <c r="C59" s="26" t="s">
        <v>116</v>
      </c>
      <c r="D59" s="26" t="s">
        <v>112</v>
      </c>
      <c r="E59" s="27">
        <v>2637</v>
      </c>
      <c r="F59" s="28">
        <v>2637</v>
      </c>
      <c r="G59" s="29">
        <v>1</v>
      </c>
      <c r="H59" s="27">
        <v>2637</v>
      </c>
      <c r="I59" s="30">
        <v>0.05</v>
      </c>
      <c r="J59" s="34">
        <v>131.85</v>
      </c>
      <c r="K59" s="28">
        <v>0</v>
      </c>
      <c r="L59" s="29">
        <v>0</v>
      </c>
      <c r="M59" s="27">
        <v>0</v>
      </c>
      <c r="N59" s="30">
        <v>0</v>
      </c>
      <c r="O59" s="31">
        <v>0</v>
      </c>
      <c r="P59" s="32">
        <v>131.85</v>
      </c>
      <c r="Q59" s="33">
        <v>0</v>
      </c>
      <c r="R59" s="33">
        <v>0</v>
      </c>
    </row>
    <row r="60" spans="1:19" ht="18" x14ac:dyDescent="0.25">
      <c r="A60" s="41" t="s">
        <v>117</v>
      </c>
      <c r="B60" s="89"/>
      <c r="C60" s="54"/>
      <c r="D60" s="55"/>
      <c r="E60" s="48">
        <v>23475</v>
      </c>
      <c r="F60" s="47">
        <f>SUM(F48:F59)</f>
        <v>22984</v>
      </c>
      <c r="G60" s="45">
        <v>1</v>
      </c>
      <c r="H60" s="47">
        <f>SUM(H48:H59)</f>
        <v>22984</v>
      </c>
      <c r="I60" s="51">
        <v>0.26</v>
      </c>
      <c r="J60" s="86">
        <f>SUM(J48:J59)</f>
        <v>5956.1066666666666</v>
      </c>
      <c r="K60" s="47">
        <f>SUM(K48:K59)</f>
        <v>491</v>
      </c>
      <c r="L60" s="56">
        <v>1</v>
      </c>
      <c r="M60" s="47">
        <f>SUM(M48:M59)</f>
        <v>491</v>
      </c>
      <c r="N60" s="46">
        <v>6.6666666666666666E-2</v>
      </c>
      <c r="O60" s="86">
        <f>SUM(O48:O59)</f>
        <v>32.733333333333334</v>
      </c>
      <c r="P60" s="86">
        <f>SUM(P48:P59)</f>
        <v>5988.84</v>
      </c>
      <c r="Q60" s="57" t="s">
        <v>91</v>
      </c>
      <c r="R60" s="87">
        <f>SUM(R48:R59)</f>
        <v>52594.362333333338</v>
      </c>
    </row>
    <row r="61" spans="1:19" ht="15.75" thickBot="1" x14ac:dyDescent="0.3">
      <c r="A61" s="11" t="s">
        <v>118</v>
      </c>
      <c r="B61" s="90"/>
      <c r="C61" s="12"/>
      <c r="D61" s="13"/>
      <c r="E61" s="14">
        <f>+E60+E47+E35</f>
        <v>41509</v>
      </c>
      <c r="F61" s="14">
        <f>+F60+F47+F35</f>
        <v>40337</v>
      </c>
      <c r="G61" s="15">
        <v>1</v>
      </c>
      <c r="H61" s="14">
        <f>+H60+H47+H35</f>
        <v>40337</v>
      </c>
      <c r="I61" s="15">
        <v>0.61</v>
      </c>
      <c r="J61" s="88">
        <f>+J60+J47+J35</f>
        <v>24584.32</v>
      </c>
      <c r="K61" s="14">
        <f>+K60+K47+K35</f>
        <v>1172</v>
      </c>
      <c r="L61" s="15">
        <v>1</v>
      </c>
      <c r="M61" s="14">
        <f>+M60+M47+M35</f>
        <v>1172</v>
      </c>
      <c r="N61" s="15">
        <v>6.6666666666666666E-2</v>
      </c>
      <c r="O61" s="88">
        <f>+O60+O47+O35</f>
        <v>78.133333333333326</v>
      </c>
      <c r="P61" s="88">
        <f>+P60+P47+P35</f>
        <v>24662.453333333331</v>
      </c>
      <c r="Q61" s="16" t="s">
        <v>91</v>
      </c>
      <c r="R61" s="17">
        <f>+R60+R47+R35</f>
        <v>583658.49803333334</v>
      </c>
    </row>
    <row r="62" spans="1:19" x14ac:dyDescent="0.25">
      <c r="P62" s="10"/>
      <c r="Q62" s="10"/>
      <c r="R62" s="10"/>
    </row>
    <row r="63" spans="1:19" x14ac:dyDescent="0.25">
      <c r="A63" s="3" t="s">
        <v>119</v>
      </c>
    </row>
    <row r="64" spans="1:19" x14ac:dyDescent="0.25">
      <c r="A64" s="3" t="s">
        <v>120</v>
      </c>
    </row>
    <row r="65" spans="1:18" x14ac:dyDescent="0.25">
      <c r="A65" s="3" t="s">
        <v>121</v>
      </c>
    </row>
    <row r="66" spans="1:18" x14ac:dyDescent="0.25">
      <c r="A66" s="3" t="s">
        <v>125</v>
      </c>
    </row>
    <row r="67" spans="1:18" x14ac:dyDescent="0.25">
      <c r="A67" s="3" t="s">
        <v>122</v>
      </c>
    </row>
    <row r="68" spans="1:18" ht="30.75" customHeight="1" x14ac:dyDescent="0.25">
      <c r="A68" s="96" t="s">
        <v>123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</row>
    <row r="69" spans="1:18" x14ac:dyDescent="0.25">
      <c r="A69" s="3" t="s">
        <v>124</v>
      </c>
    </row>
  </sheetData>
  <autoFilter ref="A3:R61"/>
  <mergeCells count="3">
    <mergeCell ref="F2:J2"/>
    <mergeCell ref="K2:O2"/>
    <mergeCell ref="A68:R68"/>
  </mergeCells>
  <pageMargins left="0.7" right="0.7" top="0.75" bottom="0.75" header="0.3" footer="0.3"/>
  <pageSetup scale="77" fitToHeight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65BDCBF18CF4D98146A615005A3F6" ma:contentTypeVersion="0" ma:contentTypeDescription="Create a new document." ma:contentTypeScope="" ma:versionID="eabbf58214a57881f19ed21487a7ec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BC55B7-A532-4713-827B-A1A1664EA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75DD87-0520-4472-8BDA-E83D5D0653F0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5F43D3-7C2D-4B00-A2BB-068019A814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Burden Table</vt:lpstr>
      <vt:lpstr>'Burden Table'!Print_Titles</vt:lpstr>
    </vt:vector>
  </TitlesOfParts>
  <Company>Mathematica,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EZeidman</dc:creator>
  <cp:lastModifiedBy>Lynnette Thomas</cp:lastModifiedBy>
  <cp:lastPrinted>2014-03-07T19:33:57Z</cp:lastPrinted>
  <dcterms:created xsi:type="dcterms:W3CDTF">2014-03-06T20:38:22Z</dcterms:created>
  <dcterms:modified xsi:type="dcterms:W3CDTF">2014-04-04T19:14:03Z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0x01010057065BDCBF18CF4D98146A615005A3F6</vt:lpwstr>
  </property>
</Properties>
</file>