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Sheet1!$A$1:$K$46</definedName>
    <definedName name="_xlnm.Print_Titles" localSheetId="0">Sheet1!$1:$15</definedName>
  </definedNames>
  <calcPr calcId="125725"/>
</workbook>
</file>

<file path=xl/calcChain.xml><?xml version="1.0" encoding="utf-8"?>
<calcChain xmlns="http://schemas.openxmlformats.org/spreadsheetml/2006/main">
  <c r="K45" i="1"/>
  <c r="F27"/>
  <c r="H27" s="1"/>
  <c r="K24"/>
  <c r="K25" s="1"/>
  <c r="K35"/>
  <c r="F34"/>
  <c r="H34" s="1"/>
  <c r="F33"/>
  <c r="H33" s="1"/>
  <c r="F32" l="1"/>
  <c r="F44"/>
  <c r="H44" s="1"/>
  <c r="F42"/>
  <c r="H42" s="1"/>
  <c r="F41"/>
  <c r="H41" s="1"/>
  <c r="F37"/>
  <c r="F38"/>
  <c r="H38" s="1"/>
  <c r="F40"/>
  <c r="H40" s="1"/>
  <c r="F39"/>
  <c r="H39" s="1"/>
  <c r="H17"/>
  <c r="F18"/>
  <c r="F19"/>
  <c r="H19" s="1"/>
  <c r="F20"/>
  <c r="H20" s="1"/>
  <c r="F21"/>
  <c r="H21" s="1"/>
  <c r="F22"/>
  <c r="H22" s="1"/>
  <c r="F23"/>
  <c r="H23" s="1"/>
  <c r="F28"/>
  <c r="F29"/>
  <c r="H29" s="1"/>
  <c r="F43"/>
  <c r="H43" s="1"/>
  <c r="F30"/>
  <c r="H30" s="1"/>
  <c r="H37" l="1"/>
  <c r="H45" s="1"/>
  <c r="F45"/>
  <c r="H28"/>
  <c r="F35"/>
  <c r="F24"/>
  <c r="H32"/>
  <c r="H18"/>
  <c r="H24" s="1"/>
  <c r="K26"/>
  <c r="H26" l="1"/>
  <c r="H25"/>
  <c r="F26"/>
  <c r="F25"/>
  <c r="H35"/>
</calcChain>
</file>

<file path=xl/sharedStrings.xml><?xml version="1.0" encoding="utf-8"?>
<sst xmlns="http://schemas.openxmlformats.org/spreadsheetml/2006/main" count="162" uniqueCount="125">
  <si>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</si>
  <si>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</si>
  <si>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</si>
  <si>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</si>
  <si>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</si>
  <si>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</si>
  <si>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</si>
  <si>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</si>
  <si>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</si>
  <si>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</si>
  <si>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</si>
  <si>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</si>
  <si>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</si>
  <si>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</si>
  <si>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</si>
  <si>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</si>
  <si>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</si>
  <si>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</si>
  <si>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</si>
  <si>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</si>
  <si>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</si>
  <si>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</si>
  <si>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</si>
  <si>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</si>
  <si>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</si>
  <si>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</si>
  <si>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</si>
  <si>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</si>
  <si>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</si>
  <si>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</si>
  <si>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</si>
  <si>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</si>
  <si>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</si>
  <si>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</si>
  <si>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</si>
  <si>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</si>
  <si>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</si>
  <si>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</si>
  <si>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</si>
  <si>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</si>
  <si>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</si>
  <si>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</si>
  <si>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</si>
  <si>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</si>
  <si>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</si>
  <si>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</si>
  <si>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</si>
  <si>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</si>
  <si>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</si>
  <si>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</si>
  <si>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</si>
  <si>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</si>
  <si>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</si>
  <si>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</si>
  <si>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</si>
  <si>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</si>
  <si>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</si>
  <si>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</si>
  <si>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</si>
  <si>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</si>
  <si>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7 CFR 1782</t>
  </si>
  <si>
    <t>Servicing of Water and Waste Programs</t>
  </si>
  <si>
    <t>1782.13(a)(7)</t>
  </si>
  <si>
    <t>1782.13(d)(1)</t>
  </si>
  <si>
    <t>1782.13(a)(9)</t>
  </si>
  <si>
    <t>1782.13(b)(1)</t>
  </si>
  <si>
    <t>1782.11(a)(8)</t>
  </si>
  <si>
    <t>1782.11(a)(11)(i)</t>
  </si>
  <si>
    <t>1782.20(l)(4)(i)(D)</t>
  </si>
  <si>
    <t>1782.20(l)(5)(ii)(E)</t>
  </si>
  <si>
    <t>1782.12(a)(4)(i)</t>
  </si>
  <si>
    <t>1782.11(a)(10)(i)</t>
  </si>
  <si>
    <t>1782.17(e)(3)</t>
  </si>
  <si>
    <t>1782.17(e)(1)</t>
  </si>
  <si>
    <t>1782.13(a) (8)</t>
  </si>
  <si>
    <t>1782.13(a)(10)</t>
  </si>
  <si>
    <t>1782.20(l)(5)(ii)(D)</t>
  </si>
  <si>
    <t>1782.20(a) (4)</t>
  </si>
  <si>
    <t>1782.20(p)(2)(i)(A)</t>
  </si>
  <si>
    <t>1782.20(l)(2)</t>
  </si>
  <si>
    <t>0572-0137</t>
  </si>
  <si>
    <t>written</t>
  </si>
  <si>
    <t>SUBTOTAL</t>
  </si>
  <si>
    <t>TOTAL OF ALL PAGES</t>
  </si>
  <si>
    <t>Parity                                                                          - Private Sector - 2                                                 - State - 8</t>
  </si>
  <si>
    <t>Environmental Requirements                                                                          - Private Sector - 2                                                 - State - 8</t>
  </si>
  <si>
    <t>Assumption of Terms of Grant Agreement                                                                         - Private Sector - 2                                                 - State - 8</t>
  </si>
  <si>
    <t>Consent of Lienholders                                                                        - Private Sector - 2                                                 - State - 8</t>
  </si>
  <si>
    <t>Insurance                                                                          - Private Sector - 2                                                 - State - 8</t>
  </si>
  <si>
    <t>New Debt Instruments                                                                       - Private Sector - 2                                                 - State - 8</t>
  </si>
  <si>
    <t>Rescheduling Agreement (Exhibit E)                                                                      - Private Sector - 2                                                 - State - 8</t>
  </si>
  <si>
    <t>Application for Settlement of Indebtedness                                                                      - Private Sector - 2                                                  - State - 8</t>
  </si>
  <si>
    <t>Offer to Convey Security                                                                      - Private Sector - 2                                               - State - 8</t>
  </si>
  <si>
    <t>Application for Partial Release, Subordination, or Consent                                                                     - Private Sector - 2                                                  - State - 8</t>
  </si>
  <si>
    <t>TOTAL - Columns"F" and I = OMMB 83I, 13b;                                                                                                                                        Columns "H" and "K" = OMB 83I, 13c</t>
  </si>
  <si>
    <t xml:space="preserve">Reporting Requirements – No Forms </t>
  </si>
  <si>
    <t xml:space="preserve">Subtotal        </t>
  </si>
  <si>
    <t>Repayment Agreement                                                                       - Private Sector - 1                                               - State - 2</t>
  </si>
  <si>
    <t>Assurance Agreement                                                                       - Private Sector - 25                                              - State - 100</t>
  </si>
  <si>
    <t>Statement of Budget, Income, and Equity                                                                       - Private Sector - 100                                               - State - 400</t>
  </si>
  <si>
    <t>Balance Sheet                                                                       - Private Sector - 100                                               - State - 400</t>
  </si>
  <si>
    <t>Operating Budget                                                                      - Private Sector - 2                                               - State - 8</t>
  </si>
  <si>
    <t>Page __3__  of __3__</t>
  </si>
  <si>
    <t>Page __2__  of __3__</t>
  </si>
  <si>
    <t>12/23/2013 - Rev.</t>
  </si>
  <si>
    <t>Surveying Lenders                                                                       - Private Sector - 50                                                - State - 200</t>
  </si>
  <si>
    <t>Reamortization Request                                                                       - Private Sector - 4                                               - State - 16</t>
  </si>
  <si>
    <t>Assumption Agreement                                                                       - Private Sector - 3                                               - State - 8</t>
  </si>
  <si>
    <t>Workout Agreement                                                                       - Private Sector - 4                                               - State - 16</t>
  </si>
  <si>
    <t>RD 1951-33 (0575-0066)</t>
  </si>
  <si>
    <t>RD 1951-10   (0575-0066)</t>
  </si>
  <si>
    <t>RD 1951-15  (0575-0066)</t>
  </si>
  <si>
    <t>RD 1942-46  (0575-0015)</t>
  </si>
  <si>
    <t xml:space="preserve">RD 442-7     (0575-0015)             </t>
  </si>
  <si>
    <t xml:space="preserve">RD 442-3             (0575-0015)        </t>
  </si>
  <si>
    <t xml:space="preserve">RD 442-2                   (0575-0015) </t>
  </si>
  <si>
    <t>RD 400-4               (0575-0018)</t>
  </si>
  <si>
    <t>RD 1955-1                             (0575-0172)</t>
  </si>
  <si>
    <t>RD 465-1            (0575-0066)</t>
  </si>
  <si>
    <t>RD 3560-57      (0575-0189)</t>
  </si>
  <si>
    <t xml:space="preserve">                                  Subtotal </t>
  </si>
  <si>
    <t>Reporting Requirements for Forms Approved under other OMB Numbers</t>
  </si>
  <si>
    <t>Management Agreements                                                                       - Private Sector - 20                                               - State - 5</t>
  </si>
  <si>
    <t>Letter of Conditions                                                                      - Private Sector - 3                                               - State - 8</t>
  </si>
  <si>
    <t>Written Evidence (Exhibit C)                                                                      - Private Sector - 20                                                 - State - 80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</si>
</sst>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m\ d\,\ yyyy;@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TMSRMN"/>
    </font>
    <font>
      <sz val="8"/>
      <name val="Arial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DUTCH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141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3" xfId="0" applyNumberFormat="1" applyFont="1" applyBorder="1" applyAlignment="1" applyProtection="1">
      <alignment horizontal="right"/>
    </xf>
    <xf numFmtId="37" fontId="10" fillId="0" borderId="14" xfId="0" applyNumberFormat="1" applyFont="1" applyBorder="1" applyAlignment="1" applyProtection="1">
      <alignment horizontal="right"/>
    </xf>
    <xf numFmtId="0" fontId="10" fillId="0" borderId="16" xfId="0" applyNumberFormat="1" applyFont="1" applyBorder="1" applyAlignment="1" applyProtection="1">
      <alignment horizontal="center"/>
    </xf>
    <xf numFmtId="37" fontId="10" fillId="0" borderId="17" xfId="0" applyNumberFormat="1" applyFont="1" applyBorder="1" applyProtection="1"/>
    <xf numFmtId="37" fontId="10" fillId="0" borderId="15" xfId="0" applyNumberFormat="1" applyFont="1" applyBorder="1" applyAlignment="1" applyProtection="1">
      <alignment horizontal="center"/>
    </xf>
    <xf numFmtId="37" fontId="10" fillId="0" borderId="18" xfId="0" applyNumberFormat="1" applyFont="1" applyBorder="1" applyProtection="1"/>
    <xf numFmtId="0" fontId="0" fillId="0" borderId="5" xfId="0" applyBorder="1"/>
    <xf numFmtId="0" fontId="12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21" xfId="0" applyNumberFormat="1" applyFont="1" applyBorder="1" applyAlignment="1" applyProtection="1">
      <alignment horizontal="center"/>
    </xf>
    <xf numFmtId="37" fontId="8" fillId="0" borderId="19" xfId="0" applyNumberFormat="1" applyFont="1" applyBorder="1" applyAlignment="1" applyProtection="1">
      <alignment horizontal="center"/>
    </xf>
    <xf numFmtId="37" fontId="10" fillId="0" borderId="23" xfId="0" applyNumberFormat="1" applyFont="1" applyBorder="1" applyProtection="1"/>
    <xf numFmtId="39" fontId="10" fillId="0" borderId="23" xfId="0" applyNumberFormat="1" applyFont="1" applyBorder="1" applyProtection="1"/>
    <xf numFmtId="0" fontId="10" fillId="0" borderId="12" xfId="0" applyFont="1" applyBorder="1" applyAlignment="1">
      <alignment horizontal="left" vertical="center" wrapText="1"/>
    </xf>
    <xf numFmtId="37" fontId="10" fillId="0" borderId="22" xfId="0" applyNumberFormat="1" applyFont="1" applyBorder="1" applyProtection="1"/>
    <xf numFmtId="37" fontId="13" fillId="0" borderId="23" xfId="0" applyNumberFormat="1" applyFont="1" applyBorder="1" applyAlignment="1" applyProtection="1">
      <alignment horizontal="center"/>
    </xf>
    <xf numFmtId="37" fontId="10" fillId="2" borderId="23" xfId="0" applyNumberFormat="1" applyFont="1" applyFill="1" applyBorder="1" applyProtection="1"/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37" fontId="10" fillId="0" borderId="12" xfId="0" applyNumberFormat="1" applyFont="1" applyBorder="1" applyAlignment="1" applyProtection="1">
      <alignment vertical="center"/>
    </xf>
    <xf numFmtId="39" fontId="10" fillId="0" borderId="12" xfId="0" applyNumberFormat="1" applyFont="1" applyBorder="1" applyAlignment="1" applyProtection="1">
      <alignment vertical="center"/>
    </xf>
    <xf numFmtId="0" fontId="16" fillId="0" borderId="12" xfId="0" applyFont="1" applyBorder="1" applyAlignment="1">
      <alignment horizontal="center" vertical="center" wrapText="1"/>
    </xf>
    <xf numFmtId="37" fontId="16" fillId="0" borderId="12" xfId="0" applyNumberFormat="1" applyFont="1" applyBorder="1" applyAlignment="1" applyProtection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0" fillId="0" borderId="13" xfId="0" applyFont="1" applyFill="1" applyBorder="1" applyAlignment="1">
      <alignment vertical="center" wrapText="1"/>
    </xf>
    <xf numFmtId="0" fontId="0" fillId="0" borderId="0" xfId="0" applyBorder="1"/>
    <xf numFmtId="0" fontId="13" fillId="0" borderId="12" xfId="0" applyFont="1" applyBorder="1" applyAlignment="1">
      <alignment vertical="center" wrapText="1"/>
    </xf>
    <xf numFmtId="37" fontId="10" fillId="0" borderId="14" xfId="0" applyNumberFormat="1" applyFont="1" applyBorder="1" applyAlignment="1" applyProtection="1">
      <alignment horizontal="center" vertical="center"/>
    </xf>
    <xf numFmtId="37" fontId="10" fillId="0" borderId="17" xfId="0" applyNumberFormat="1" applyFont="1" applyBorder="1" applyAlignment="1" applyProtection="1">
      <alignment vertical="center"/>
    </xf>
    <xf numFmtId="39" fontId="10" fillId="0" borderId="23" xfId="0" applyNumberFormat="1" applyFont="1" applyBorder="1" applyAlignment="1" applyProtection="1">
      <alignment vertical="center"/>
    </xf>
    <xf numFmtId="37" fontId="15" fillId="0" borderId="0" xfId="0" applyNumberFormat="1" applyFont="1" applyBorder="1" applyAlignment="1" applyProtection="1">
      <alignment vertical="center"/>
    </xf>
    <xf numFmtId="37" fontId="15" fillId="0" borderId="14" xfId="0" applyNumberFormat="1" applyFont="1" applyBorder="1" applyAlignment="1" applyProtection="1">
      <alignment vertical="center"/>
    </xf>
    <xf numFmtId="39" fontId="10" fillId="0" borderId="14" xfId="0" applyNumberFormat="1" applyFont="1" applyBorder="1" applyAlignment="1" applyProtection="1">
      <alignment vertical="center"/>
    </xf>
    <xf numFmtId="37" fontId="10" fillId="0" borderId="0" xfId="0" applyNumberFormat="1" applyFont="1" applyBorder="1" applyAlignment="1" applyProtection="1">
      <alignment vertical="center"/>
    </xf>
    <xf numFmtId="37" fontId="10" fillId="0" borderId="14" xfId="0" applyNumberFormat="1" applyFont="1" applyBorder="1" applyAlignment="1" applyProtection="1">
      <alignment vertical="center"/>
    </xf>
    <xf numFmtId="37" fontId="15" fillId="0" borderId="12" xfId="0" applyNumberFormat="1" applyFont="1" applyBorder="1" applyAlignment="1" applyProtection="1">
      <alignment vertical="center"/>
    </xf>
    <xf numFmtId="39" fontId="15" fillId="0" borderId="12" xfId="0" applyNumberFormat="1" applyFont="1" applyBorder="1" applyAlignment="1" applyProtection="1">
      <alignment vertical="center"/>
    </xf>
    <xf numFmtId="4" fontId="17" fillId="0" borderId="20" xfId="1" applyNumberFormat="1" applyFont="1" applyBorder="1" applyAlignment="1" applyProtection="1">
      <alignment vertical="center"/>
      <protection locked="0"/>
    </xf>
    <xf numFmtId="37" fontId="10" fillId="0" borderId="22" xfId="0" applyNumberFormat="1" applyFont="1" applyBorder="1" applyAlignment="1" applyProtection="1">
      <alignment horizontal="center"/>
    </xf>
    <xf numFmtId="0" fontId="10" fillId="0" borderId="23" xfId="0" applyNumberFormat="1" applyFont="1" applyBorder="1" applyAlignment="1" applyProtection="1">
      <alignment horizontal="center"/>
    </xf>
    <xf numFmtId="39" fontId="10" fillId="0" borderId="17" xfId="0" applyNumberFormat="1" applyFont="1" applyBorder="1" applyAlignment="1" applyProtection="1">
      <alignment vertical="center"/>
    </xf>
    <xf numFmtId="39" fontId="10" fillId="0" borderId="17" xfId="0" applyNumberFormat="1" applyFont="1" applyBorder="1" applyProtection="1"/>
    <xf numFmtId="0" fontId="11" fillId="0" borderId="12" xfId="0" applyFont="1" applyBorder="1" applyAlignment="1">
      <alignment vertical="center" wrapText="1"/>
    </xf>
    <xf numFmtId="39" fontId="10" fillId="0" borderId="20" xfId="0" applyNumberFormat="1" applyFont="1" applyBorder="1" applyAlignment="1" applyProtection="1">
      <alignment vertical="center"/>
    </xf>
    <xf numFmtId="37" fontId="10" fillId="0" borderId="27" xfId="0" applyNumberFormat="1" applyFont="1" applyBorder="1" applyProtection="1"/>
    <xf numFmtId="39" fontId="10" fillId="0" borderId="28" xfId="0" applyNumberFormat="1" applyFont="1" applyBorder="1" applyProtection="1"/>
    <xf numFmtId="0" fontId="10" fillId="0" borderId="29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right" vertical="center" wrapText="1"/>
    </xf>
    <xf numFmtId="37" fontId="15" fillId="0" borderId="27" xfId="0" applyNumberFormat="1" applyFont="1" applyBorder="1" applyAlignment="1" applyProtection="1">
      <alignment horizontal="right"/>
    </xf>
    <xf numFmtId="39" fontId="15" fillId="0" borderId="27" xfId="0" applyNumberFormat="1" applyFont="1" applyBorder="1" applyAlignment="1" applyProtection="1">
      <alignment horizontal="right"/>
    </xf>
    <xf numFmtId="37" fontId="10" fillId="0" borderId="29" xfId="0" applyNumberFormat="1" applyFont="1" applyBorder="1" applyProtection="1"/>
    <xf numFmtId="37" fontId="10" fillId="0" borderId="30" xfId="0" applyNumberFormat="1" applyFont="1" applyBorder="1" applyProtection="1"/>
    <xf numFmtId="37" fontId="10" fillId="0" borderId="12" xfId="0" applyNumberFormat="1" applyFont="1" applyBorder="1" applyAlignment="1" applyProtection="1">
      <alignment horizontal="right" vertical="center"/>
    </xf>
    <xf numFmtId="39" fontId="10" fillId="0" borderId="12" xfId="0" applyNumberFormat="1" applyFont="1" applyBorder="1" applyAlignment="1" applyProtection="1">
      <alignment horizontal="right" vertical="center"/>
    </xf>
    <xf numFmtId="37" fontId="10" fillId="0" borderId="34" xfId="0" applyNumberFormat="1" applyFont="1" applyBorder="1" applyProtection="1"/>
    <xf numFmtId="39" fontId="10" fillId="0" borderId="34" xfId="0" applyNumberFormat="1" applyFont="1" applyBorder="1" applyProtection="1"/>
    <xf numFmtId="37" fontId="10" fillId="0" borderId="35" xfId="0" applyNumberFormat="1" applyFont="1" applyBorder="1" applyProtection="1"/>
    <xf numFmtId="39" fontId="10" fillId="0" borderId="36" xfId="0" applyNumberFormat="1" applyFont="1" applyBorder="1" applyProtection="1"/>
    <xf numFmtId="37" fontId="10" fillId="0" borderId="37" xfId="0" applyNumberFormat="1" applyFont="1" applyBorder="1" applyAlignment="1" applyProtection="1">
      <alignment horizontal="center"/>
    </xf>
    <xf numFmtId="0" fontId="10" fillId="0" borderId="34" xfId="0" applyNumberFormat="1" applyFont="1" applyBorder="1" applyAlignment="1" applyProtection="1">
      <alignment horizontal="center"/>
    </xf>
    <xf numFmtId="37" fontId="10" fillId="0" borderId="36" xfId="0" applyNumberFormat="1" applyFont="1" applyBorder="1" applyProtection="1"/>
    <xf numFmtId="39" fontId="10" fillId="0" borderId="0" xfId="0" applyNumberFormat="1" applyFont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39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center" vertical="center" wrapText="1"/>
    </xf>
    <xf numFmtId="37" fontId="10" fillId="0" borderId="39" xfId="0" applyNumberFormat="1" applyFont="1" applyBorder="1" applyAlignment="1" applyProtection="1">
      <alignment vertical="center"/>
    </xf>
    <xf numFmtId="39" fontId="10" fillId="0" borderId="39" xfId="0" applyNumberFormat="1" applyFont="1" applyBorder="1" applyAlignment="1" applyProtection="1">
      <alignment vertical="center"/>
    </xf>
    <xf numFmtId="37" fontId="10" fillId="0" borderId="39" xfId="0" applyNumberFormat="1" applyFont="1" applyBorder="1" applyProtection="1"/>
    <xf numFmtId="4" fontId="17" fillId="0" borderId="38" xfId="1" applyNumberFormat="1" applyFont="1" applyBorder="1" applyAlignment="1" applyProtection="1">
      <alignment vertical="center"/>
      <protection locked="0"/>
    </xf>
    <xf numFmtId="39" fontId="10" fillId="0" borderId="3" xfId="0" applyNumberFormat="1" applyFont="1" applyBorder="1" applyAlignment="1" applyProtection="1">
      <alignment vertical="center"/>
    </xf>
    <xf numFmtId="37" fontId="10" fillId="0" borderId="40" xfId="0" applyNumberFormat="1" applyFont="1" applyBorder="1" applyProtection="1"/>
    <xf numFmtId="37" fontId="16" fillId="0" borderId="14" xfId="0" applyNumberFormat="1" applyFont="1" applyBorder="1" applyAlignment="1" applyProtection="1">
      <alignment horizontal="center" vertical="center" wrapText="1"/>
    </xf>
    <xf numFmtId="0" fontId="0" fillId="0" borderId="33" xfId="0" applyBorder="1" applyAlignment="1">
      <alignment horizontal="right" vertical="center"/>
    </xf>
    <xf numFmtId="37" fontId="4" fillId="0" borderId="9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37" fontId="13" fillId="0" borderId="26" xfId="0" applyNumberFormat="1" applyFont="1" applyBorder="1" applyAlignment="1" applyProtection="1">
      <alignment horizontal="center" wrapText="1"/>
    </xf>
    <xf numFmtId="0" fontId="0" fillId="0" borderId="23" xfId="0" applyBorder="1" applyAlignment="1">
      <alignment wrapText="1"/>
    </xf>
    <xf numFmtId="0" fontId="18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5" fontId="20" fillId="0" borderId="6" xfId="0" applyNumberFormat="1" applyFont="1" applyBorder="1" applyAlignment="1" applyProtection="1">
      <alignment horizontal="center"/>
    </xf>
    <xf numFmtId="165" fontId="19" fillId="0" borderId="7" xfId="0" applyNumberFormat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zoomScaleNormal="100" workbookViewId="0">
      <selection activeCell="E31" sqref="E31"/>
    </sheetView>
  </sheetViews>
  <sheetFormatPr defaultRowHeight="13.2"/>
  <cols>
    <col min="1" max="1" width="21" customWidth="1"/>
    <col min="2" max="2" width="39.88671875" customWidth="1"/>
    <col min="3" max="3" width="10" customWidth="1"/>
    <col min="4" max="7" width="9.33203125" bestFit="1" customWidth="1"/>
    <col min="8" max="8" width="9.88671875" bestFit="1" customWidth="1"/>
  </cols>
  <sheetData>
    <row r="1" spans="1:12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2" ht="15.6">
      <c r="A2" s="6"/>
      <c r="B2" s="7"/>
      <c r="C2" s="132" t="s">
        <v>60</v>
      </c>
      <c r="D2" s="133"/>
      <c r="E2" s="133"/>
      <c r="F2" s="133"/>
      <c r="G2" s="133"/>
      <c r="H2" s="134"/>
      <c r="I2" s="8"/>
      <c r="J2" s="9" t="s">
        <v>80</v>
      </c>
      <c r="K2" s="10"/>
    </row>
    <row r="3" spans="1:12" ht="15.6">
      <c r="A3" s="11" t="s">
        <v>4</v>
      </c>
      <c r="B3" s="7"/>
      <c r="C3" s="132" t="s">
        <v>61</v>
      </c>
      <c r="D3" s="133"/>
      <c r="E3" s="133"/>
      <c r="F3" s="133"/>
      <c r="G3" s="133"/>
      <c r="H3" s="134"/>
      <c r="I3" s="12" t="s">
        <v>5</v>
      </c>
      <c r="J3" s="13"/>
      <c r="K3" s="14"/>
    </row>
    <row r="4" spans="1:12" ht="15.6">
      <c r="A4" s="15"/>
      <c r="B4" s="17"/>
      <c r="C4" s="18"/>
      <c r="D4" s="16"/>
      <c r="E4" s="16"/>
      <c r="F4" s="16"/>
      <c r="G4" s="16"/>
      <c r="H4" s="16"/>
      <c r="I4" s="139" t="s">
        <v>104</v>
      </c>
      <c r="J4" s="140"/>
      <c r="K4" s="19"/>
    </row>
    <row r="5" spans="1:12">
      <c r="A5" s="20" t="s">
        <v>6</v>
      </c>
      <c r="B5" s="22" t="s">
        <v>3</v>
      </c>
      <c r="C5" s="7"/>
      <c r="D5" s="7"/>
      <c r="E5" s="7" t="s">
        <v>7</v>
      </c>
      <c r="F5" s="23" t="s">
        <v>8</v>
      </c>
      <c r="G5" s="24"/>
      <c r="H5" s="23" t="s">
        <v>9</v>
      </c>
      <c r="I5" s="24"/>
      <c r="J5" s="23" t="s">
        <v>10</v>
      </c>
      <c r="K5" s="25"/>
    </row>
    <row r="6" spans="1:12">
      <c r="A6" s="26" t="s">
        <v>11</v>
      </c>
      <c r="B6" s="7"/>
      <c r="C6" s="7"/>
      <c r="D6" s="7"/>
      <c r="E6" s="7" t="s">
        <v>7</v>
      </c>
      <c r="F6" s="27" t="s">
        <v>12</v>
      </c>
      <c r="G6" s="24" t="s">
        <v>13</v>
      </c>
      <c r="H6" s="27" t="s">
        <v>12</v>
      </c>
      <c r="I6" s="24" t="s">
        <v>14</v>
      </c>
      <c r="J6" s="27" t="s">
        <v>12</v>
      </c>
      <c r="K6" s="25" t="s">
        <v>15</v>
      </c>
    </row>
    <row r="7" spans="1:12">
      <c r="A7" s="28" t="s">
        <v>16</v>
      </c>
      <c r="B7" s="16"/>
      <c r="C7" s="16"/>
      <c r="D7" s="16"/>
      <c r="E7" s="16" t="s">
        <v>7</v>
      </c>
      <c r="F7" s="29" t="s">
        <v>17</v>
      </c>
      <c r="G7" s="30"/>
      <c r="H7" s="29" t="s">
        <v>8</v>
      </c>
      <c r="I7" s="30"/>
      <c r="J7" s="29" t="s">
        <v>18</v>
      </c>
      <c r="K7" s="31"/>
    </row>
    <row r="8" spans="1:12">
      <c r="A8" s="32" t="s">
        <v>19</v>
      </c>
      <c r="B8" s="16"/>
      <c r="C8" s="33"/>
      <c r="D8" s="16"/>
      <c r="E8" s="16"/>
      <c r="F8" s="16"/>
      <c r="G8" s="16" t="s">
        <v>20</v>
      </c>
      <c r="H8" s="16"/>
      <c r="I8" s="16"/>
      <c r="J8" s="16"/>
      <c r="K8" s="10"/>
    </row>
    <row r="9" spans="1:12">
      <c r="A9" s="34"/>
      <c r="B9" s="35"/>
      <c r="C9" s="36" t="s">
        <v>21</v>
      </c>
      <c r="D9" s="37"/>
      <c r="E9" s="37"/>
      <c r="F9" s="38" t="s">
        <v>22</v>
      </c>
      <c r="G9" s="37"/>
      <c r="H9" s="37"/>
      <c r="I9" s="39"/>
      <c r="J9" s="38" t="s">
        <v>23</v>
      </c>
      <c r="K9" s="40"/>
    </row>
    <row r="10" spans="1:12">
      <c r="A10" s="34"/>
      <c r="B10" s="35"/>
      <c r="C10" s="36" t="s">
        <v>24</v>
      </c>
      <c r="D10" s="41" t="s">
        <v>25</v>
      </c>
      <c r="E10" s="41" t="s">
        <v>25</v>
      </c>
      <c r="F10" s="41" t="s">
        <v>26</v>
      </c>
      <c r="G10" s="41" t="s">
        <v>27</v>
      </c>
      <c r="H10" s="23" t="s">
        <v>26</v>
      </c>
      <c r="I10" s="42" t="s">
        <v>25</v>
      </c>
      <c r="J10" s="41" t="s">
        <v>28</v>
      </c>
      <c r="K10" s="43" t="s">
        <v>26</v>
      </c>
    </row>
    <row r="11" spans="1:12">
      <c r="A11" s="44" t="s">
        <v>29</v>
      </c>
      <c r="B11" s="35"/>
      <c r="C11" s="45" t="s">
        <v>30</v>
      </c>
      <c r="D11" s="41" t="s">
        <v>31</v>
      </c>
      <c r="E11" s="41" t="s">
        <v>32</v>
      </c>
      <c r="F11" s="41" t="s">
        <v>28</v>
      </c>
      <c r="G11" s="41" t="s">
        <v>33</v>
      </c>
      <c r="H11" s="23" t="s">
        <v>27</v>
      </c>
      <c r="I11" s="42" t="s">
        <v>34</v>
      </c>
      <c r="J11" s="41" t="s">
        <v>35</v>
      </c>
      <c r="K11" s="43" t="s">
        <v>34</v>
      </c>
    </row>
    <row r="12" spans="1:12">
      <c r="A12" s="44" t="s">
        <v>36</v>
      </c>
      <c r="B12" s="36" t="s">
        <v>37</v>
      </c>
      <c r="C12" s="45" t="s">
        <v>38</v>
      </c>
      <c r="D12" s="41" t="s">
        <v>39</v>
      </c>
      <c r="E12" s="41" t="s">
        <v>33</v>
      </c>
      <c r="F12" s="41" t="s">
        <v>32</v>
      </c>
      <c r="G12" s="41" t="s">
        <v>40</v>
      </c>
      <c r="H12" s="46" t="s">
        <v>41</v>
      </c>
      <c r="I12" s="42" t="s">
        <v>42</v>
      </c>
      <c r="J12" s="41" t="s">
        <v>34</v>
      </c>
      <c r="K12" s="43" t="s">
        <v>43</v>
      </c>
    </row>
    <row r="13" spans="1:12">
      <c r="A13" s="34"/>
      <c r="B13" s="36"/>
      <c r="C13" s="35"/>
      <c r="D13" s="47"/>
      <c r="E13" s="41" t="s">
        <v>31</v>
      </c>
      <c r="F13" s="45" t="s">
        <v>44</v>
      </c>
      <c r="G13" s="35"/>
      <c r="H13" s="21"/>
      <c r="I13" s="48"/>
      <c r="J13" s="41" t="s">
        <v>45</v>
      </c>
      <c r="K13" s="43" t="s">
        <v>27</v>
      </c>
    </row>
    <row r="14" spans="1:12">
      <c r="A14" s="34"/>
      <c r="B14" s="36"/>
      <c r="C14" s="35"/>
      <c r="D14" s="47"/>
      <c r="E14" s="41" t="s">
        <v>46</v>
      </c>
      <c r="F14" s="35"/>
      <c r="G14" s="35"/>
      <c r="H14" s="21"/>
      <c r="I14" s="34"/>
      <c r="J14" s="35"/>
      <c r="K14" s="49" t="s">
        <v>47</v>
      </c>
    </row>
    <row r="15" spans="1:12" ht="13.8" thickBot="1">
      <c r="A15" s="63" t="s">
        <v>48</v>
      </c>
      <c r="B15" s="64" t="s">
        <v>49</v>
      </c>
      <c r="C15" s="64" t="s">
        <v>50</v>
      </c>
      <c r="D15" s="64" t="s">
        <v>51</v>
      </c>
      <c r="E15" s="64" t="s">
        <v>52</v>
      </c>
      <c r="F15" s="64" t="s">
        <v>53</v>
      </c>
      <c r="G15" s="64" t="s">
        <v>54</v>
      </c>
      <c r="H15" s="65" t="s">
        <v>55</v>
      </c>
      <c r="I15" s="63" t="s">
        <v>56</v>
      </c>
      <c r="J15" s="64" t="s">
        <v>57</v>
      </c>
      <c r="K15" s="66" t="s">
        <v>58</v>
      </c>
    </row>
    <row r="16" spans="1:12" ht="24.9" customHeight="1">
      <c r="A16" s="58"/>
      <c r="B16" s="100" t="s">
        <v>95</v>
      </c>
      <c r="C16" s="59"/>
      <c r="D16" s="59"/>
      <c r="E16" s="60"/>
      <c r="F16" s="60"/>
      <c r="G16" s="60"/>
      <c r="H16" s="59"/>
      <c r="I16" s="61"/>
      <c r="J16" s="60"/>
      <c r="K16" s="62"/>
      <c r="L16" s="58"/>
    </row>
    <row r="17" spans="1:12" ht="45" customHeight="1">
      <c r="A17" s="73">
        <v>1782.17</v>
      </c>
      <c r="B17" s="69" t="s">
        <v>84</v>
      </c>
      <c r="C17" s="85" t="s">
        <v>81</v>
      </c>
      <c r="D17" s="88">
        <v>10</v>
      </c>
      <c r="E17" s="76">
        <v>1</v>
      </c>
      <c r="F17" s="89">
        <v>10</v>
      </c>
      <c r="G17" s="90">
        <v>1</v>
      </c>
      <c r="H17" s="90">
        <f t="shared" ref="H17:H30" si="0">SUM(F17*G17)</f>
        <v>10</v>
      </c>
      <c r="I17" s="52" t="s">
        <v>3</v>
      </c>
      <c r="J17" s="53" t="s">
        <v>3</v>
      </c>
      <c r="K17" s="95">
        <v>0</v>
      </c>
    </row>
    <row r="18" spans="1:12" ht="45" customHeight="1">
      <c r="A18" s="73">
        <v>1782.9</v>
      </c>
      <c r="B18" s="69" t="s">
        <v>85</v>
      </c>
      <c r="C18" s="85" t="s">
        <v>81</v>
      </c>
      <c r="D18" s="91">
        <v>10</v>
      </c>
      <c r="E18" s="76">
        <v>1</v>
      </c>
      <c r="F18" s="92">
        <f t="shared" ref="F18:F30" si="1">SUM(D18*E18)</f>
        <v>10</v>
      </c>
      <c r="G18" s="90">
        <v>12</v>
      </c>
      <c r="H18" s="90">
        <f t="shared" si="0"/>
        <v>120</v>
      </c>
      <c r="I18" s="52"/>
      <c r="J18" s="53"/>
      <c r="K18" s="95">
        <v>0</v>
      </c>
    </row>
    <row r="19" spans="1:12" ht="45" customHeight="1">
      <c r="A19" s="74" t="s">
        <v>63</v>
      </c>
      <c r="B19" s="69" t="s">
        <v>86</v>
      </c>
      <c r="C19" s="85" t="s">
        <v>81</v>
      </c>
      <c r="D19" s="91">
        <v>10</v>
      </c>
      <c r="E19" s="76">
        <v>1</v>
      </c>
      <c r="F19" s="92">
        <f t="shared" si="1"/>
        <v>10</v>
      </c>
      <c r="G19" s="90">
        <v>0.25</v>
      </c>
      <c r="H19" s="90">
        <f t="shared" si="0"/>
        <v>2.5</v>
      </c>
      <c r="I19" s="50"/>
      <c r="J19" s="51"/>
      <c r="K19" s="95">
        <v>0</v>
      </c>
    </row>
    <row r="20" spans="1:12" ht="45" customHeight="1">
      <c r="A20" s="74" t="s">
        <v>62</v>
      </c>
      <c r="B20" s="69" t="s">
        <v>87</v>
      </c>
      <c r="C20" s="85" t="s">
        <v>81</v>
      </c>
      <c r="D20" s="91">
        <v>10</v>
      </c>
      <c r="E20" s="76">
        <v>1</v>
      </c>
      <c r="F20" s="92">
        <f t="shared" si="1"/>
        <v>10</v>
      </c>
      <c r="G20" s="90">
        <v>1</v>
      </c>
      <c r="H20" s="90">
        <f t="shared" si="0"/>
        <v>10</v>
      </c>
      <c r="I20" s="50"/>
      <c r="J20" s="51"/>
      <c r="K20" s="95">
        <v>0</v>
      </c>
    </row>
    <row r="21" spans="1:12" ht="45" customHeight="1">
      <c r="A21" s="74" t="s">
        <v>64</v>
      </c>
      <c r="B21" s="69" t="s">
        <v>88</v>
      </c>
      <c r="C21" s="85" t="s">
        <v>81</v>
      </c>
      <c r="D21" s="91">
        <v>10</v>
      </c>
      <c r="E21" s="76">
        <v>1</v>
      </c>
      <c r="F21" s="92">
        <f t="shared" si="1"/>
        <v>10</v>
      </c>
      <c r="G21" s="90">
        <v>2</v>
      </c>
      <c r="H21" s="90">
        <f t="shared" si="0"/>
        <v>20</v>
      </c>
      <c r="I21" s="50"/>
      <c r="J21" s="51"/>
      <c r="K21" s="95">
        <v>0</v>
      </c>
    </row>
    <row r="22" spans="1:12" ht="45" customHeight="1">
      <c r="A22" s="74" t="s">
        <v>65</v>
      </c>
      <c r="B22" s="69" t="s">
        <v>89</v>
      </c>
      <c r="C22" s="85" t="s">
        <v>81</v>
      </c>
      <c r="D22" s="91">
        <v>10</v>
      </c>
      <c r="E22" s="76">
        <v>1</v>
      </c>
      <c r="F22" s="92">
        <f t="shared" si="1"/>
        <v>10</v>
      </c>
      <c r="G22" s="90">
        <v>2</v>
      </c>
      <c r="H22" s="90">
        <f t="shared" si="0"/>
        <v>20</v>
      </c>
      <c r="I22" s="50"/>
      <c r="J22" s="51"/>
      <c r="K22" s="95">
        <v>0</v>
      </c>
    </row>
    <row r="23" spans="1:12" ht="45" customHeight="1" thickBot="1">
      <c r="A23" s="73">
        <v>1782.19</v>
      </c>
      <c r="B23" s="69" t="s">
        <v>122</v>
      </c>
      <c r="C23" s="85" t="s">
        <v>81</v>
      </c>
      <c r="D23" s="91">
        <v>25</v>
      </c>
      <c r="E23" s="76">
        <v>1</v>
      </c>
      <c r="F23" s="92">
        <f t="shared" si="1"/>
        <v>25</v>
      </c>
      <c r="G23" s="90">
        <v>1</v>
      </c>
      <c r="H23" s="90">
        <f t="shared" si="0"/>
        <v>25</v>
      </c>
      <c r="I23" s="50"/>
      <c r="J23" s="51"/>
      <c r="K23" s="95">
        <v>0</v>
      </c>
    </row>
    <row r="24" spans="1:12" ht="15" customHeight="1" thickBot="1">
      <c r="A24" s="70"/>
      <c r="B24" s="71" t="s">
        <v>82</v>
      </c>
      <c r="C24" s="72"/>
      <c r="D24" s="86"/>
      <c r="E24" s="87"/>
      <c r="F24" s="86">
        <f>SUM(F17:F23)</f>
        <v>85</v>
      </c>
      <c r="G24" s="87"/>
      <c r="H24" s="98">
        <f>SUM(H17:H23)</f>
        <v>207.5</v>
      </c>
      <c r="I24" s="96" t="s">
        <v>3</v>
      </c>
      <c r="J24" s="97" t="s">
        <v>3</v>
      </c>
      <c r="K24" s="99">
        <f>SUM(K11:K23)</f>
        <v>0</v>
      </c>
      <c r="L24" s="58"/>
    </row>
    <row r="25" spans="1:12" ht="15" customHeight="1" thickBot="1">
      <c r="A25" s="70"/>
      <c r="B25" s="71" t="s">
        <v>83</v>
      </c>
      <c r="C25" s="72"/>
      <c r="D25" s="67"/>
      <c r="E25" s="68"/>
      <c r="F25" s="86">
        <f>SUM(F24+F35+F45)</f>
        <v>1675</v>
      </c>
      <c r="G25" s="68"/>
      <c r="H25" s="98">
        <f>SUM(H24+H35+H45)</f>
        <v>2500.75</v>
      </c>
      <c r="I25" s="56"/>
      <c r="J25" s="54"/>
      <c r="K25" s="98">
        <f>SUM(K24+K35)</f>
        <v>0</v>
      </c>
      <c r="L25" s="58"/>
    </row>
    <row r="26" spans="1:12" ht="30" customHeight="1" thickBot="1">
      <c r="A26" s="135" t="s">
        <v>94</v>
      </c>
      <c r="B26" s="136"/>
      <c r="C26" s="72"/>
      <c r="D26" s="67"/>
      <c r="E26" s="68"/>
      <c r="F26" s="55">
        <f>SUM(F24+F35+F45)</f>
        <v>1675</v>
      </c>
      <c r="G26" s="68"/>
      <c r="H26" s="99">
        <f>SUM(H24+H35+H45)</f>
        <v>2500.75</v>
      </c>
      <c r="I26" s="56" t="s">
        <v>3</v>
      </c>
      <c r="J26" s="54" t="s">
        <v>3</v>
      </c>
      <c r="K26" s="99">
        <f>SUM(K24:K25)</f>
        <v>0</v>
      </c>
      <c r="L26" s="58"/>
    </row>
    <row r="27" spans="1:12" ht="45" customHeight="1">
      <c r="A27" s="74" t="s">
        <v>66</v>
      </c>
      <c r="B27" s="69" t="s">
        <v>105</v>
      </c>
      <c r="C27" s="85" t="s">
        <v>81</v>
      </c>
      <c r="D27" s="91">
        <v>250</v>
      </c>
      <c r="E27" s="76">
        <v>1</v>
      </c>
      <c r="F27" s="92">
        <f t="shared" ref="F27" si="2">SUM(D27*E27)</f>
        <v>250</v>
      </c>
      <c r="G27" s="90">
        <v>1</v>
      </c>
      <c r="H27" s="90">
        <f t="shared" ref="H27" si="3">SUM(F27*G27)</f>
        <v>250</v>
      </c>
      <c r="I27" s="50"/>
      <c r="J27" s="51"/>
      <c r="K27" s="95">
        <v>0</v>
      </c>
    </row>
    <row r="28" spans="1:12" ht="45" customHeight="1">
      <c r="A28" s="74" t="s">
        <v>67</v>
      </c>
      <c r="B28" s="69" t="s">
        <v>124</v>
      </c>
      <c r="C28" s="85" t="s">
        <v>81</v>
      </c>
      <c r="D28" s="91">
        <v>100</v>
      </c>
      <c r="E28" s="76">
        <v>1</v>
      </c>
      <c r="F28" s="92">
        <f t="shared" si="1"/>
        <v>100</v>
      </c>
      <c r="G28" s="90">
        <v>1</v>
      </c>
      <c r="H28" s="90">
        <f t="shared" si="0"/>
        <v>100</v>
      </c>
      <c r="I28" s="50"/>
      <c r="J28" s="51"/>
      <c r="K28" s="95">
        <v>0</v>
      </c>
    </row>
    <row r="29" spans="1:12" ht="45" customHeight="1">
      <c r="A29" s="74" t="s">
        <v>68</v>
      </c>
      <c r="B29" s="69" t="s">
        <v>97</v>
      </c>
      <c r="C29" s="85" t="s">
        <v>81</v>
      </c>
      <c r="D29" s="91">
        <v>3</v>
      </c>
      <c r="E29" s="76">
        <v>1</v>
      </c>
      <c r="F29" s="92">
        <f t="shared" si="1"/>
        <v>3</v>
      </c>
      <c r="G29" s="90">
        <v>1</v>
      </c>
      <c r="H29" s="90">
        <f t="shared" si="0"/>
        <v>3</v>
      </c>
      <c r="I29" s="50"/>
      <c r="J29" s="51"/>
      <c r="K29" s="95">
        <v>0</v>
      </c>
    </row>
    <row r="30" spans="1:12" ht="45" customHeight="1">
      <c r="A30" s="74" t="s">
        <v>69</v>
      </c>
      <c r="B30" s="69" t="s">
        <v>90</v>
      </c>
      <c r="C30" s="85" t="s">
        <v>81</v>
      </c>
      <c r="D30" s="91">
        <v>10</v>
      </c>
      <c r="E30" s="76">
        <v>1</v>
      </c>
      <c r="F30" s="92">
        <f t="shared" si="1"/>
        <v>10</v>
      </c>
      <c r="G30" s="90">
        <v>0.5</v>
      </c>
      <c r="H30" s="90">
        <f t="shared" si="0"/>
        <v>5</v>
      </c>
      <c r="I30" s="50"/>
      <c r="J30" s="51"/>
      <c r="K30" s="95">
        <v>0</v>
      </c>
    </row>
    <row r="31" spans="1:12" ht="35.1" customHeight="1">
      <c r="A31" s="74"/>
      <c r="B31" s="84" t="s">
        <v>121</v>
      </c>
      <c r="C31" s="85"/>
      <c r="D31" s="91"/>
      <c r="E31" s="76"/>
      <c r="F31" s="92"/>
      <c r="G31" s="90"/>
      <c r="H31" s="120"/>
      <c r="I31" s="50"/>
      <c r="J31" s="51"/>
      <c r="K31" s="95"/>
    </row>
    <row r="32" spans="1:12" ht="54.9" customHeight="1">
      <c r="A32" s="75" t="s">
        <v>73</v>
      </c>
      <c r="B32" s="69" t="s">
        <v>93</v>
      </c>
      <c r="C32" s="130" t="s">
        <v>118</v>
      </c>
      <c r="D32" s="76">
        <v>10</v>
      </c>
      <c r="E32" s="76">
        <v>1</v>
      </c>
      <c r="F32" s="76">
        <f>SUM(D32*E32)</f>
        <v>10</v>
      </c>
      <c r="G32" s="77">
        <v>1</v>
      </c>
      <c r="H32" s="101">
        <f>SUM(F32*G32)</f>
        <v>10</v>
      </c>
      <c r="I32" s="50"/>
      <c r="J32" s="51"/>
      <c r="K32" s="95">
        <v>0</v>
      </c>
    </row>
    <row r="33" spans="1:11" ht="45" customHeight="1">
      <c r="A33" s="75" t="s">
        <v>77</v>
      </c>
      <c r="B33" s="69" t="s">
        <v>91</v>
      </c>
      <c r="C33" s="130" t="s">
        <v>119</v>
      </c>
      <c r="D33" s="76">
        <v>10</v>
      </c>
      <c r="E33" s="76">
        <v>1</v>
      </c>
      <c r="F33" s="76">
        <f>SUM(D33*E33)</f>
        <v>10</v>
      </c>
      <c r="G33" s="77">
        <v>1</v>
      </c>
      <c r="H33" s="101">
        <f>SUM(F33*G33)</f>
        <v>10</v>
      </c>
      <c r="I33" s="50"/>
      <c r="J33" s="51"/>
      <c r="K33" s="95">
        <v>0</v>
      </c>
    </row>
    <row r="34" spans="1:11" s="80" customFormat="1" ht="45" customHeight="1" thickBot="1">
      <c r="A34" s="82" t="s">
        <v>78</v>
      </c>
      <c r="B34" s="69" t="s">
        <v>92</v>
      </c>
      <c r="C34" s="130" t="s">
        <v>117</v>
      </c>
      <c r="D34" s="93">
        <v>10</v>
      </c>
      <c r="E34" s="93">
        <v>1</v>
      </c>
      <c r="F34" s="76">
        <f>SUM(D34*E34)</f>
        <v>10</v>
      </c>
      <c r="G34" s="94">
        <v>0.25</v>
      </c>
      <c r="H34" s="101">
        <f>SUM(F34*G34)</f>
        <v>2.5</v>
      </c>
      <c r="I34" s="50"/>
      <c r="J34" s="51"/>
      <c r="K34" s="95">
        <v>0</v>
      </c>
    </row>
    <row r="35" spans="1:11" s="83" customFormat="1" ht="15" customHeight="1" thickTop="1" thickBot="1">
      <c r="A35" s="104"/>
      <c r="B35" s="105" t="s">
        <v>96</v>
      </c>
      <c r="C35" s="106"/>
      <c r="D35" s="107"/>
      <c r="E35" s="107"/>
      <c r="F35" s="102">
        <f>SUM(F27:F34)</f>
        <v>393</v>
      </c>
      <c r="G35" s="108"/>
      <c r="H35" s="103">
        <f>SUM(H27:H34)</f>
        <v>380.5</v>
      </c>
      <c r="I35" s="109"/>
      <c r="J35" s="110"/>
      <c r="K35" s="57">
        <f>SUM(K32:K34)</f>
        <v>0</v>
      </c>
    </row>
    <row r="36" spans="1:11" ht="13.8" thickBot="1">
      <c r="A36" s="7" t="s">
        <v>59</v>
      </c>
      <c r="B36" s="7"/>
      <c r="C36" s="7"/>
      <c r="D36" s="7"/>
      <c r="E36" s="7"/>
      <c r="F36" s="7"/>
      <c r="G36" s="7"/>
      <c r="H36" s="7"/>
      <c r="I36" s="7"/>
      <c r="J36" s="7" t="s">
        <v>103</v>
      </c>
      <c r="K36" s="7"/>
    </row>
    <row r="37" spans="1:11" ht="45" customHeight="1">
      <c r="A37" s="121" t="s">
        <v>70</v>
      </c>
      <c r="B37" s="122" t="s">
        <v>98</v>
      </c>
      <c r="C37" s="123" t="s">
        <v>116</v>
      </c>
      <c r="D37" s="124">
        <v>125</v>
      </c>
      <c r="E37" s="124">
        <v>1</v>
      </c>
      <c r="F37" s="124">
        <f t="shared" ref="F37:F42" si="4">SUM(D37*E37)</f>
        <v>125</v>
      </c>
      <c r="G37" s="125">
        <v>0.25</v>
      </c>
      <c r="H37" s="128">
        <f t="shared" ref="H37:H42" si="5">SUM(F37*G37)</f>
        <v>31.25</v>
      </c>
      <c r="I37" s="129"/>
      <c r="J37" s="126"/>
      <c r="K37" s="127">
        <v>0</v>
      </c>
    </row>
    <row r="38" spans="1:11" ht="45" customHeight="1">
      <c r="A38" s="75" t="s">
        <v>71</v>
      </c>
      <c r="B38" s="69" t="s">
        <v>99</v>
      </c>
      <c r="C38" s="78" t="s">
        <v>115</v>
      </c>
      <c r="D38" s="76">
        <v>500</v>
      </c>
      <c r="E38" s="76">
        <v>1</v>
      </c>
      <c r="F38" s="76">
        <f t="shared" si="4"/>
        <v>500</v>
      </c>
      <c r="G38" s="77">
        <v>2.5</v>
      </c>
      <c r="H38" s="101">
        <f t="shared" si="5"/>
        <v>1250</v>
      </c>
      <c r="I38" s="50"/>
      <c r="J38" s="51"/>
      <c r="K38" s="95">
        <v>0</v>
      </c>
    </row>
    <row r="39" spans="1:11" ht="45" customHeight="1">
      <c r="A39" s="75" t="s">
        <v>71</v>
      </c>
      <c r="B39" s="69" t="s">
        <v>100</v>
      </c>
      <c r="C39" s="78" t="s">
        <v>114</v>
      </c>
      <c r="D39" s="76">
        <v>500</v>
      </c>
      <c r="E39" s="76">
        <v>1</v>
      </c>
      <c r="F39" s="76">
        <f t="shared" si="4"/>
        <v>500</v>
      </c>
      <c r="G39" s="77">
        <v>1</v>
      </c>
      <c r="H39" s="101">
        <f t="shared" si="5"/>
        <v>500</v>
      </c>
      <c r="I39" s="50"/>
      <c r="J39" s="51"/>
      <c r="K39" s="95">
        <v>0</v>
      </c>
    </row>
    <row r="40" spans="1:11" ht="45" customHeight="1">
      <c r="A40" s="75" t="s">
        <v>72</v>
      </c>
      <c r="B40" s="69" t="s">
        <v>101</v>
      </c>
      <c r="C40" s="78" t="s">
        <v>113</v>
      </c>
      <c r="D40" s="76">
        <v>10</v>
      </c>
      <c r="E40" s="76">
        <v>1</v>
      </c>
      <c r="F40" s="76">
        <f t="shared" si="4"/>
        <v>10</v>
      </c>
      <c r="G40" s="77">
        <v>5</v>
      </c>
      <c r="H40" s="101">
        <f t="shared" si="5"/>
        <v>50</v>
      </c>
      <c r="I40" s="50"/>
      <c r="J40" s="51"/>
      <c r="K40" s="95">
        <v>0</v>
      </c>
    </row>
    <row r="41" spans="1:11" ht="45" customHeight="1">
      <c r="A41" s="75" t="s">
        <v>74</v>
      </c>
      <c r="B41" s="69" t="s">
        <v>123</v>
      </c>
      <c r="C41" s="78" t="s">
        <v>112</v>
      </c>
      <c r="D41" s="76">
        <v>11</v>
      </c>
      <c r="E41" s="76">
        <v>1</v>
      </c>
      <c r="F41" s="76">
        <f t="shared" si="4"/>
        <v>11</v>
      </c>
      <c r="G41" s="77">
        <v>1</v>
      </c>
      <c r="H41" s="101">
        <f t="shared" si="5"/>
        <v>11</v>
      </c>
      <c r="I41" s="50"/>
      <c r="J41" s="51"/>
      <c r="K41" s="95">
        <v>0</v>
      </c>
    </row>
    <row r="42" spans="1:11" ht="45" customHeight="1">
      <c r="A42" s="75" t="s">
        <v>75</v>
      </c>
      <c r="B42" s="69" t="s">
        <v>107</v>
      </c>
      <c r="C42" s="78" t="s">
        <v>111</v>
      </c>
      <c r="D42" s="76">
        <v>11</v>
      </c>
      <c r="E42" s="76">
        <v>1</v>
      </c>
      <c r="F42" s="76">
        <f t="shared" si="4"/>
        <v>11</v>
      </c>
      <c r="G42" s="77">
        <v>0.5</v>
      </c>
      <c r="H42" s="101">
        <f t="shared" si="5"/>
        <v>5.5</v>
      </c>
      <c r="I42" s="50"/>
      <c r="J42" s="51"/>
      <c r="K42" s="95">
        <v>0</v>
      </c>
    </row>
    <row r="43" spans="1:11" ht="45" customHeight="1">
      <c r="A43" s="75" t="s">
        <v>79</v>
      </c>
      <c r="B43" s="69" t="s">
        <v>108</v>
      </c>
      <c r="C43" s="79" t="s">
        <v>110</v>
      </c>
      <c r="D43" s="111">
        <v>20</v>
      </c>
      <c r="E43" s="111">
        <v>1</v>
      </c>
      <c r="F43" s="76">
        <f>SUM(D43*E43)</f>
        <v>20</v>
      </c>
      <c r="G43" s="112">
        <v>3</v>
      </c>
      <c r="H43" s="101">
        <f>SUM(F43*G43)</f>
        <v>60</v>
      </c>
      <c r="I43" s="50"/>
      <c r="J43" s="51"/>
      <c r="K43" s="95">
        <v>0</v>
      </c>
    </row>
    <row r="44" spans="1:11" ht="45" customHeight="1">
      <c r="A44" s="75" t="s">
        <v>76</v>
      </c>
      <c r="B44" s="69" t="s">
        <v>106</v>
      </c>
      <c r="C44" s="79" t="s">
        <v>109</v>
      </c>
      <c r="D44" s="111">
        <v>20</v>
      </c>
      <c r="E44" s="111">
        <v>1</v>
      </c>
      <c r="F44" s="76">
        <f>SUM(D44*E44)</f>
        <v>20</v>
      </c>
      <c r="G44" s="112">
        <v>0.25</v>
      </c>
      <c r="H44" s="101">
        <f>SUM(F44*G44)</f>
        <v>5</v>
      </c>
      <c r="I44" s="50"/>
      <c r="J44" s="51"/>
      <c r="K44" s="95">
        <v>0</v>
      </c>
    </row>
    <row r="45" spans="1:11" s="81" customFormat="1" ht="13.8" thickBot="1">
      <c r="A45" s="137" t="s">
        <v>120</v>
      </c>
      <c r="B45" s="138"/>
      <c r="C45" s="131"/>
      <c r="D45" s="113"/>
      <c r="E45" s="114"/>
      <c r="F45" s="115">
        <f>SUM(F37:F44)</f>
        <v>1197</v>
      </c>
      <c r="G45" s="114"/>
      <c r="H45" s="116">
        <f>SUM(H37:H44)</f>
        <v>1912.75</v>
      </c>
      <c r="I45" s="117" t="s">
        <v>3</v>
      </c>
      <c r="J45" s="118" t="s">
        <v>3</v>
      </c>
      <c r="K45" s="119">
        <f>SUM(K37:K44)</f>
        <v>0</v>
      </c>
    </row>
    <row r="46" spans="1:11">
      <c r="A46" s="7" t="s">
        <v>59</v>
      </c>
      <c r="B46" s="7"/>
      <c r="C46" s="7"/>
      <c r="D46" s="7"/>
      <c r="E46" s="7"/>
      <c r="F46" s="7"/>
      <c r="G46" s="7"/>
      <c r="H46" s="7"/>
      <c r="I46" s="7"/>
      <c r="J46" s="7" t="s">
        <v>102</v>
      </c>
      <c r="K46" s="7"/>
    </row>
  </sheetData>
  <mergeCells count="5">
    <mergeCell ref="C2:H2"/>
    <mergeCell ref="C3:H3"/>
    <mergeCell ref="A26:B26"/>
    <mergeCell ref="A45:B45"/>
    <mergeCell ref="I4:J4"/>
  </mergeCells>
  <phoneticPr fontId="1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  <rowBreaks count="2" manualBreakCount="2">
    <brk id="26" max="10" man="1"/>
    <brk id="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Parker</cp:lastModifiedBy>
  <cp:lastPrinted>2013-12-30T15:43:09Z</cp:lastPrinted>
  <dcterms:created xsi:type="dcterms:W3CDTF">1999-05-21T13:07:41Z</dcterms:created>
  <dcterms:modified xsi:type="dcterms:W3CDTF">2015-03-18T18:03:32Z</dcterms:modified>
</cp:coreProperties>
</file>