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9320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Sheet1!$A$1:$K$94</definedName>
    <definedName name="_xlnm.Print_Titles" localSheetId="0">Sheet1!$1:$15</definedName>
    <definedName name="Z_15C0669A_31B7_4E8C_B264_C157DFCC7314_.wvu.PrintArea" localSheetId="0" hidden="1">Sheet1!$A$1:$K$94</definedName>
    <definedName name="Z_15C0669A_31B7_4E8C_B264_C157DFCC7314_.wvu.PrintTitles" localSheetId="0" hidden="1">Sheet1!$1:$15</definedName>
    <definedName name="Z_1A3D32C0_2997_4F99_BB66_489798F4B456_.wvu.PrintArea" localSheetId="0" hidden="1">Sheet1!$A$1:$K$94</definedName>
    <definedName name="Z_1A3D32C0_2997_4F99_BB66_489798F4B456_.wvu.PrintTitles" localSheetId="0" hidden="1">Sheet1!$1:$15</definedName>
    <definedName name="Z_37AA95CC_33E3_448E_A246_6D7C1E55B132_.wvu.PrintArea" localSheetId="0" hidden="1">Sheet1!$A$1:$K$94</definedName>
    <definedName name="Z_50551261_C85F_41F5_AFE5_A65BD7C7846A_.wvu.PrintArea" localSheetId="0" hidden="1">Sheet1!$A$1:$K$94</definedName>
    <definedName name="Z_50551261_C85F_41F5_AFE5_A65BD7C7846A_.wvu.PrintTitles" localSheetId="0" hidden="1">Sheet1!$1:$15</definedName>
    <definedName name="Z_51E69C5F_18B3_44CA_B4B6_666AD806CAC1_.wvu.PrintArea" localSheetId="0" hidden="1">Sheet1!$A$1:$K$94</definedName>
    <definedName name="Z_51E69C5F_18B3_44CA_B4B6_666AD806CAC1_.wvu.PrintTitles" localSheetId="0" hidden="1">Sheet1!$1:$15</definedName>
    <definedName name="Z_A64923AE_1B49_4B03_8822_068B7833CCAD_.wvu.PrintArea" localSheetId="0" hidden="1">Sheet1!$A$1:$K$94</definedName>
    <definedName name="Z_A64923AE_1B49_4B03_8822_068B7833CCAD_.wvu.PrintTitles" localSheetId="0" hidden="1">Sheet1!$1:$15</definedName>
    <definedName name="Z_B1FFA0E4_DD65_453A_A78C_020A45C50C30_.wvu.PrintArea" localSheetId="0" hidden="1">Sheet1!$A$1:$K$94</definedName>
    <definedName name="Z_DE0E052C_2D27_41CB_A83A_C5AFC49C3090_.wvu.PrintArea" localSheetId="0" hidden="1">Sheet1!$A$1:$K$94</definedName>
    <definedName name="Z_DE0E052C_2D27_41CB_A83A_C5AFC49C3090_.wvu.PrintTitles" localSheetId="0" hidden="1">Sheet1!$1:$15</definedName>
    <definedName name="Z_E59731A6_E487_4216_B709_360885DF0B67_.wvu.PrintArea" localSheetId="0" hidden="1">Sheet1!$A$1:$K$94</definedName>
    <definedName name="Z_E59731A6_E487_4216_B709_360885DF0B67_.wvu.PrintTitles" localSheetId="0" hidden="1">Sheet1!$1:$15</definedName>
    <definedName name="Z_EFF10F02_AF9F_934A_A178_754090A0F914_.wvu.PrintArea" localSheetId="0" hidden="1">Sheet1!$A$1:$K$94</definedName>
    <definedName name="Z_EFF10F02_AF9F_934A_A178_754090A0F914_.wvu.PrintTitles" localSheetId="0" hidden="1">Sheet1!$1:$15</definedName>
  </definedNames>
  <calcPr calcId="145621"/>
  <customWorkbookViews>
    <customWorkbookView name="Brooks, Michele - RD, Washington, DC - Personal View" guid="{51E69C5F-18B3-44CA-B4B6-666AD806CAC1}" mergeInterval="0" personalView="1" maximized="1" windowWidth="1916" windowHeight="865" activeSheetId="1"/>
    <customWorkbookView name="Riggs, Lou - RD, Washington, DC - Personal View" guid="{1A3D32C0-2997-4F99-BB66-489798F4B456}" mergeInterval="0" personalView="1" maximized="1" windowWidth="1916" windowHeight="807" activeSheetId="1"/>
    <customWorkbookView name="thomas.dickson - Personal View" guid="{50551261-C85F-41F5-AFE5-A65BD7C7846A}" mergeInterval="0" personalView="1" maximized="1" xWindow="1" yWindow="1" windowWidth="1235" windowHeight="717" activeSheetId="1" showComments="commIndAndComment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gerard.moore - Personal View" guid="{A64923AE-1B49-4B03-8822-068B7833CCAD}" mergeInterval="0" personalView="1" maximized="1" xWindow="1" yWindow="1" windowWidth="1276" windowHeight="472" activeSheetId="1" showComments="commIndAndComment"/>
    <customWorkbookView name="Michele.Brooks - Personal View" guid="{DE0E052C-2D27-41CB-A83A-C5AFC49C3090}" mergeInterval="0" personalView="1" maximized="1" xWindow="1" yWindow="1" windowWidth="1246" windowHeight="499" activeSheetId="1"/>
    <customWorkbookView name="Lou Riggs - Personal View" guid="{EFF10F02-AF9F-934A-A178-754090A0F914}" mergeInterval="0" personalView="1" yWindow="72" windowWidth="2552" windowHeight="1210" activeSheetId="1"/>
    <customWorkbookView name="lou.riggs - Personal View" guid="{15C0669A-31B7-4E8C-B264-C157DFCC7314}" mergeInterval="0" personalView="1" maximized="1" xWindow="1" yWindow="1" windowWidth="1676" windowHeight="830" activeSheetId="1"/>
  </customWorkbookView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93" i="1"/>
  <c r="F22"/>
  <c r="H22" s="1"/>
  <c r="F20"/>
  <c r="H20" s="1"/>
  <c r="F18"/>
  <c r="H18" s="1"/>
  <c r="F16"/>
  <c r="H16" s="1"/>
  <c r="F74" l="1"/>
  <c r="H74" s="1"/>
  <c r="F72"/>
  <c r="H72" s="1"/>
  <c r="F68"/>
  <c r="H68" s="1"/>
  <c r="F65"/>
  <c r="H65" s="1"/>
  <c r="F63"/>
  <c r="H63" s="1"/>
  <c r="F61"/>
  <c r="H61" s="1"/>
  <c r="F59"/>
  <c r="H59" s="1"/>
  <c r="F57"/>
  <c r="H57" s="1"/>
  <c r="F55"/>
  <c r="H55" s="1"/>
  <c r="F53"/>
  <c r="H53" s="1"/>
  <c r="F51"/>
  <c r="H51" s="1"/>
  <c r="F49"/>
  <c r="H49" s="1"/>
  <c r="F46"/>
  <c r="H46" s="1"/>
  <c r="F45"/>
  <c r="H45" s="1"/>
  <c r="F41"/>
  <c r="H41" s="1"/>
  <c r="F40"/>
  <c r="H40" s="1"/>
  <c r="F35"/>
  <c r="H35" s="1"/>
  <c r="F33"/>
  <c r="H33" s="1"/>
  <c r="F31"/>
  <c r="H31" s="1"/>
  <c r="F29"/>
  <c r="H29" s="1"/>
  <c r="F27"/>
  <c r="H27" s="1"/>
  <c r="F79"/>
  <c r="H79" s="1"/>
  <c r="F81"/>
  <c r="H81" s="1"/>
  <c r="F85"/>
  <c r="H85" s="1"/>
  <c r="F87"/>
  <c r="H87" s="1"/>
  <c r="F90"/>
  <c r="H90" s="1"/>
  <c r="F93" l="1"/>
  <c r="E93" s="1"/>
  <c r="G93" l="1"/>
</calcChain>
</file>

<file path=xl/sharedStrings.xml><?xml version="1.0" encoding="utf-8"?>
<sst xmlns="http://schemas.openxmlformats.org/spreadsheetml/2006/main" count="204" uniqueCount="135">
  <si>
    <t>Long Range Financial Forecast and Board Resolution</t>
  </si>
  <si>
    <t>325a-k</t>
  </si>
  <si>
    <t>1710.401(c)(2)(I) and 1710, subpart E</t>
  </si>
  <si>
    <t>1710.401(c)(2)(ii) and 1710, subpart F</t>
  </si>
  <si>
    <t>Construction Workplan (CWP), Related Engineering Studies and Board Resolution</t>
  </si>
  <si>
    <t>Alternative Sources of Power Statement</t>
  </si>
  <si>
    <t>Equal Opportunity and Nondiscrimination</t>
  </si>
  <si>
    <t>Compliance Assurance</t>
  </si>
  <si>
    <t>1710.401(a)(9)</t>
  </si>
  <si>
    <t>Equal Employment Opportunity Employer Report</t>
  </si>
  <si>
    <t>SF-100</t>
  </si>
  <si>
    <t>Debarment and Suspension</t>
  </si>
  <si>
    <t>1710.401(a)(10)</t>
  </si>
  <si>
    <t>Certification Regarding Debarment, Suspension and Other Responsibility Matters - Primary Covered Transactions</t>
  </si>
  <si>
    <t>AD-1047</t>
  </si>
  <si>
    <t>1710.401(a)(11)</t>
  </si>
  <si>
    <t>Uniform Relocation Act</t>
  </si>
  <si>
    <t>Lobbying</t>
  </si>
  <si>
    <t>1710.401(a)(12)(i)</t>
  </si>
  <si>
    <t>Certification Regarding Lobbying</t>
  </si>
  <si>
    <t>1710.401(a)(12)(ii)</t>
  </si>
  <si>
    <t>Disclosure of Lobbying Activities</t>
  </si>
  <si>
    <t>SF-LLL</t>
  </si>
  <si>
    <t>Federal Debt Delinquency Requirements</t>
  </si>
  <si>
    <t>RUS Electric Loan Application and Related Reporting</t>
  </si>
  <si>
    <t>Burdens</t>
  </si>
  <si>
    <t>Annual Submission - Electronic completion - Web</t>
  </si>
  <si>
    <t>(3046-0007)</t>
  </si>
  <si>
    <t>(0348-0046)</t>
  </si>
  <si>
    <t>1710.401(a)(13)(ii)</t>
  </si>
  <si>
    <t>Load Forecast and Board Resolution</t>
  </si>
  <si>
    <t>1718.104 Article V,     Sec 5-19</t>
  </si>
  <si>
    <r>
      <t>1710.401(a)(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>)</t>
    </r>
  </si>
  <si>
    <t>Financial and Operating Report</t>
  </si>
  <si>
    <t>none</t>
  </si>
  <si>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</si>
  <si>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</si>
  <si>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</si>
  <si>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</si>
  <si>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</si>
  <si>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</si>
  <si>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</si>
  <si>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</si>
  <si>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</si>
  <si>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</si>
  <si>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</si>
  <si>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</si>
  <si>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</si>
  <si>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</si>
  <si>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</si>
  <si>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</si>
  <si>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</si>
  <si>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</si>
  <si>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</si>
  <si>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</si>
  <si>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</si>
  <si>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</si>
  <si>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</si>
  <si>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</si>
  <si>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</si>
  <si>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</si>
  <si>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</si>
  <si>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</si>
  <si>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</si>
  <si>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</si>
  <si>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</si>
  <si>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</si>
  <si>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</si>
  <si>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</si>
  <si>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</si>
  <si>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</si>
  <si>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</si>
  <si>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</si>
  <si>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</si>
  <si>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</si>
  <si>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</si>
  <si>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</si>
  <si>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</si>
  <si>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</si>
  <si>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</si>
  <si>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</si>
  <si>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</si>
  <si>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</si>
  <si>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</si>
  <si>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</si>
  <si>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</si>
  <si>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</si>
  <si>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</si>
  <si>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</si>
  <si>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</si>
  <si>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</si>
  <si>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</si>
  <si>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</si>
  <si>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</si>
  <si>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</si>
  <si>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1710.401(a)</t>
  </si>
  <si>
    <t>Borrower Checklist</t>
  </si>
  <si>
    <t>1710.401(a)(1)</t>
  </si>
  <si>
    <t>Transmittal Letter</t>
  </si>
  <si>
    <t>1710.401(a)(2)</t>
  </si>
  <si>
    <t>Board Resolution</t>
  </si>
  <si>
    <t>1710.401(a)(3)</t>
  </si>
  <si>
    <t>Cost Estimates and Loan Budget for Electric Borrowers</t>
  </si>
  <si>
    <t>740c</t>
  </si>
  <si>
    <t>1710.401(a)(4)</t>
  </si>
  <si>
    <t>Application for Headquarters Facilities</t>
  </si>
  <si>
    <t>740g</t>
  </si>
  <si>
    <t>1710.401(a)(5)</t>
  </si>
  <si>
    <t>a.  Distribution Borrowers</t>
  </si>
  <si>
    <t>Loan Application</t>
  </si>
  <si>
    <t>b.  Power Supply Borrowers (G&amp;T)</t>
  </si>
  <si>
    <t>Statements from Counsel</t>
  </si>
  <si>
    <t>1710.401(a)(6)</t>
  </si>
  <si>
    <t>Pending Litigation</t>
  </si>
  <si>
    <t>1710.401(a)(7)</t>
  </si>
  <si>
    <t>Mortgage Information</t>
  </si>
  <si>
    <t>1710.401(a)(15)</t>
  </si>
  <si>
    <t>State Regulatory Approvals</t>
  </si>
  <si>
    <t>1710.401(a)(14)</t>
  </si>
  <si>
    <t>Articles of Incorporation and Bylaws</t>
  </si>
  <si>
    <t>1710.401(a)(17)</t>
  </si>
  <si>
    <t>Rate Data</t>
  </si>
  <si>
    <t>1710.401(b)</t>
  </si>
  <si>
    <t>Area Coverage and Line Extension Policies (Distribution Borrowers Only)</t>
  </si>
  <si>
    <t>1710.401(c)(1)</t>
  </si>
  <si>
    <t>1710.116(f)(1)</t>
  </si>
  <si>
    <t>Determining Rural Percentage Based On Meter Location</t>
  </si>
  <si>
    <t>1710.116(f)(2)</t>
  </si>
  <si>
    <t>Determining Rural Percentage Based On Load Served By Meter</t>
  </si>
  <si>
    <t>1710.116(f)(3)</t>
  </si>
  <si>
    <t>Determining Rural Percentage Based On Population</t>
  </si>
  <si>
    <t>1710.116(f)(4)</t>
  </si>
  <si>
    <t>Determining Rural Percentage Based On Area Impacted</t>
  </si>
  <si>
    <t>0572-NEW</t>
  </si>
  <si>
    <t>Items Cleared under 0572-0032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</si>
</sst>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0.000"/>
  </numFmts>
  <fonts count="6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37" fontId="2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6" xfId="0" applyNumberFormat="1" applyFont="1" applyBorder="1" applyProtection="1"/>
    <xf numFmtId="37" fontId="2" fillId="0" borderId="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0" xfId="0" applyNumberFormat="1" applyFont="1" applyProtection="1"/>
    <xf numFmtId="164" fontId="1" fillId="0" borderId="17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14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6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7" xfId="0" applyNumberFormat="1" applyFont="1" applyBorder="1" applyProtection="1"/>
    <xf numFmtId="37" fontId="3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8" xfId="0" applyNumberFormat="1" applyFont="1" applyBorder="1" applyAlignment="1" applyProtection="1">
      <alignment horizontal="center"/>
    </xf>
    <xf numFmtId="37" fontId="1" fillId="0" borderId="15" xfId="0" applyNumberFormat="1" applyFont="1" applyBorder="1" applyAlignment="1" applyProtection="1">
      <alignment horizontal="center"/>
    </xf>
    <xf numFmtId="37" fontId="1" fillId="0" borderId="5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3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1" fillId="0" borderId="5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5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2" fontId="1" fillId="0" borderId="19" xfId="0" applyNumberFormat="1" applyFont="1" applyBorder="1" applyProtection="1"/>
    <xf numFmtId="2" fontId="1" fillId="0" borderId="0" xfId="0" applyNumberFormat="1" applyFont="1" applyBorder="1" applyProtection="1"/>
    <xf numFmtId="37" fontId="1" fillId="0" borderId="1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right"/>
    </xf>
    <xf numFmtId="2" fontId="1" fillId="0" borderId="19" xfId="0" applyNumberFormat="1" applyFont="1" applyBorder="1" applyAlignment="1" applyProtection="1">
      <alignment horizontal="center"/>
    </xf>
    <xf numFmtId="2" fontId="1" fillId="0" borderId="19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left"/>
    </xf>
    <xf numFmtId="2" fontId="1" fillId="0" borderId="5" xfId="0" applyNumberFormat="1" applyFont="1" applyBorder="1" applyProtection="1"/>
    <xf numFmtId="2" fontId="1" fillId="0" borderId="13" xfId="0" applyNumberFormat="1" applyFont="1" applyBorder="1" applyProtection="1"/>
    <xf numFmtId="39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37" fontId="1" fillId="0" borderId="6" xfId="0" applyNumberFormat="1" applyFont="1" applyBorder="1" applyProtection="1"/>
    <xf numFmtId="2" fontId="1" fillId="0" borderId="6" xfId="0" applyNumberFormat="1" applyFont="1" applyBorder="1" applyProtection="1"/>
    <xf numFmtId="37" fontId="1" fillId="0" borderId="0" xfId="0" applyNumberFormat="1" applyFont="1" applyBorder="1" applyProtection="1"/>
    <xf numFmtId="37" fontId="1" fillId="0" borderId="23" xfId="0" applyNumberFormat="1" applyFont="1" applyBorder="1" applyProtection="1"/>
    <xf numFmtId="39" fontId="1" fillId="0" borderId="23" xfId="0" applyNumberFormat="1" applyFont="1" applyBorder="1" applyProtection="1"/>
    <xf numFmtId="37" fontId="1" fillId="0" borderId="24" xfId="0" applyNumberFormat="1" applyFont="1" applyBorder="1" applyAlignment="1" applyProtection="1">
      <alignment horizontal="center"/>
    </xf>
    <xf numFmtId="0" fontId="1" fillId="0" borderId="23" xfId="0" applyNumberFormat="1" applyFont="1" applyBorder="1" applyAlignment="1" applyProtection="1">
      <alignment horizontal="center"/>
    </xf>
    <xf numFmtId="37" fontId="1" fillId="0" borderId="25" xfId="0" applyNumberFormat="1" applyFont="1" applyBorder="1" applyAlignment="1" applyProtection="1">
      <alignment horizontal="center"/>
    </xf>
    <xf numFmtId="0" fontId="4" fillId="0" borderId="5" xfId="0" applyFont="1" applyBorder="1" applyAlignment="1">
      <alignment wrapText="1"/>
    </xf>
    <xf numFmtId="37" fontId="4" fillId="0" borderId="5" xfId="0" applyNumberFormat="1" applyFont="1" applyBorder="1" applyProtection="1"/>
    <xf numFmtId="37" fontId="4" fillId="0" borderId="19" xfId="0" applyNumberFormat="1" applyFont="1" applyBorder="1" applyProtection="1"/>
    <xf numFmtId="2" fontId="4" fillId="0" borderId="0" xfId="0" applyNumberFormat="1" applyFont="1" applyBorder="1" applyProtection="1"/>
    <xf numFmtId="2" fontId="4" fillId="0" borderId="5" xfId="0" applyNumberFormat="1" applyFont="1" applyBorder="1" applyProtection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/>
    </xf>
    <xf numFmtId="37" fontId="1" fillId="0" borderId="5" xfId="0" applyNumberFormat="1" applyFont="1" applyFill="1" applyBorder="1" applyProtection="1"/>
    <xf numFmtId="0" fontId="5" fillId="0" borderId="4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37" fontId="5" fillId="0" borderId="5" xfId="0" applyNumberFormat="1" applyFont="1" applyBorder="1" applyProtection="1"/>
    <xf numFmtId="37" fontId="5" fillId="0" borderId="19" xfId="0" applyNumberFormat="1" applyFont="1" applyBorder="1" applyProtection="1"/>
    <xf numFmtId="2" fontId="5" fillId="0" borderId="19" xfId="0" applyNumberFormat="1" applyFont="1" applyBorder="1" applyProtection="1"/>
    <xf numFmtId="2" fontId="5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center"/>
    </xf>
    <xf numFmtId="37" fontId="2" fillId="0" borderId="15" xfId="0" applyNumberFormat="1" applyFont="1" applyBorder="1" applyProtection="1"/>
    <xf numFmtId="17" fontId="1" fillId="0" borderId="15" xfId="0" applyNumberFormat="1" applyFont="1" applyBorder="1" applyAlignment="1" applyProtection="1">
      <alignment horizontal="center"/>
    </xf>
    <xf numFmtId="0" fontId="1" fillId="0" borderId="13" xfId="0" applyFont="1" applyBorder="1"/>
    <xf numFmtId="0" fontId="1" fillId="0" borderId="19" xfId="0" applyFont="1" applyBorder="1"/>
    <xf numFmtId="0" fontId="1" fillId="0" borderId="0" xfId="0" applyFont="1" applyBorder="1"/>
    <xf numFmtId="0" fontId="2" fillId="0" borderId="2" xfId="0" applyFont="1" applyBorder="1"/>
    <xf numFmtId="39" fontId="1" fillId="0" borderId="26" xfId="0" applyNumberFormat="1" applyFont="1" applyBorder="1" applyProtection="1"/>
    <xf numFmtId="39" fontId="1" fillId="0" borderId="27" xfId="0" applyNumberFormat="1" applyFont="1" applyBorder="1" applyProtection="1"/>
    <xf numFmtId="165" fontId="1" fillId="0" borderId="23" xfId="0" applyNumberFormat="1" applyFont="1" applyBorder="1" applyProtection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D887A4A-65E4-4CC6-B900-FF7D2755A971}" diskRevisions="1" revisionId="357" version="4">
  <header guid="{7D887A4A-65E4-4CC6-B900-FF7D2755A971}" dateTime="2013-07-25T10:01:25" maxSheetId="4" userName="Michele.Brooks" r:id="rId1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H93">
    <dxf>
      <numFmt numFmtId="7" formatCode="#,##0.00_);\(#,##0.00\)"/>
    </dxf>
  </rfmt>
  <rfmt sheetId="1" sqref="F93">
    <dxf>
      <numFmt numFmtId="7" formatCode="#,##0.00_);\(#,##0.00\)"/>
    </dxf>
  </rfmt>
  <rfmt sheetId="1" sqref="G93">
    <dxf>
      <numFmt numFmtId="165" formatCode="0.000"/>
    </dxf>
  </rfmt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94"/>
  <sheetViews>
    <sheetView tabSelected="1" workbookViewId="0">
      <pane xSplit="1" ySplit="15" topLeftCell="B82" activePane="bottomRight" state="frozenSplit"/>
      <selection pane="topRight" activeCell="B1" sqref="B1"/>
      <selection pane="bottomLeft" activeCell="A16" sqref="A16"/>
      <selection pane="bottomRight" activeCell="H93" sqref="H93"/>
    </sheetView>
  </sheetViews>
  <sheetFormatPr defaultColWidth="8.85546875" defaultRowHeight="12.75"/>
  <cols>
    <col min="1" max="1" width="12.7109375" style="1" customWidth="1"/>
    <col min="2" max="2" width="45.140625" style="1" customWidth="1"/>
    <col min="3" max="3" width="10.42578125" style="1" customWidth="1"/>
    <col min="4" max="9" width="8.85546875" style="1"/>
    <col min="10" max="10" width="9.7109375" style="1" bestFit="1" customWidth="1"/>
    <col min="11" max="11" width="10.85546875" style="1" customWidth="1"/>
    <col min="12" max="16384" width="8.85546875" style="1"/>
  </cols>
  <sheetData>
    <row r="1" spans="1:11">
      <c r="A1" s="17" t="s">
        <v>35</v>
      </c>
      <c r="B1" s="18"/>
      <c r="C1" s="19" t="s">
        <v>36</v>
      </c>
      <c r="D1" s="18"/>
      <c r="E1" s="18"/>
      <c r="F1" s="18"/>
      <c r="G1" s="18"/>
      <c r="H1" s="18"/>
      <c r="I1" s="19" t="s">
        <v>37</v>
      </c>
      <c r="J1" s="18"/>
      <c r="K1" s="20"/>
    </row>
    <row r="2" spans="1:11">
      <c r="A2" s="21"/>
      <c r="B2" s="22"/>
      <c r="C2" s="23" t="s">
        <v>38</v>
      </c>
      <c r="D2" s="22"/>
      <c r="E2" s="22"/>
      <c r="F2" s="22"/>
      <c r="G2" s="22"/>
      <c r="H2" s="22"/>
      <c r="I2" s="24"/>
      <c r="J2" s="93" t="s">
        <v>133</v>
      </c>
      <c r="K2" s="25"/>
    </row>
    <row r="3" spans="1:11">
      <c r="A3" s="26" t="s">
        <v>39</v>
      </c>
      <c r="B3" s="22"/>
      <c r="C3" s="27" t="s">
        <v>24</v>
      </c>
      <c r="D3" s="22"/>
      <c r="E3" s="22"/>
      <c r="F3" s="22"/>
      <c r="G3" s="22"/>
      <c r="H3" s="22"/>
      <c r="I3" s="28" t="s">
        <v>40</v>
      </c>
      <c r="J3" s="29"/>
      <c r="K3" s="30"/>
    </row>
    <row r="4" spans="1:11">
      <c r="A4" s="31"/>
      <c r="B4" s="32"/>
      <c r="C4" s="33" t="s">
        <v>25</v>
      </c>
      <c r="D4" s="32"/>
      <c r="E4" s="32"/>
      <c r="F4" s="32"/>
      <c r="G4" s="32"/>
      <c r="H4" s="32"/>
      <c r="I4" s="34"/>
      <c r="J4" s="94">
        <v>41407</v>
      </c>
      <c r="K4" s="35"/>
    </row>
    <row r="5" spans="1:11">
      <c r="A5" s="21" t="s">
        <v>41</v>
      </c>
      <c r="B5" s="36" t="s">
        <v>38</v>
      </c>
      <c r="C5" s="22"/>
      <c r="D5" s="22"/>
      <c r="E5" s="22" t="s">
        <v>42</v>
      </c>
      <c r="F5" s="37" t="s">
        <v>43</v>
      </c>
      <c r="G5" s="22"/>
      <c r="H5" s="37" t="s">
        <v>44</v>
      </c>
      <c r="I5" s="22"/>
      <c r="J5" s="37" t="s">
        <v>45</v>
      </c>
      <c r="K5" s="38"/>
    </row>
    <row r="6" spans="1:11">
      <c r="A6" s="39" t="s">
        <v>46</v>
      </c>
      <c r="B6" s="22"/>
      <c r="C6" s="22"/>
      <c r="D6" s="22"/>
      <c r="E6" s="22" t="s">
        <v>42</v>
      </c>
      <c r="F6" s="40" t="s">
        <v>47</v>
      </c>
      <c r="G6" s="22" t="s">
        <v>48</v>
      </c>
      <c r="H6" s="40" t="s">
        <v>47</v>
      </c>
      <c r="I6" s="22" t="s">
        <v>49</v>
      </c>
      <c r="J6" s="40" t="s">
        <v>47</v>
      </c>
      <c r="K6" s="38" t="s">
        <v>50</v>
      </c>
    </row>
    <row r="7" spans="1:11">
      <c r="A7" s="41" t="s">
        <v>51</v>
      </c>
      <c r="B7" s="32"/>
      <c r="C7" s="32"/>
      <c r="D7" s="32"/>
      <c r="E7" s="32" t="s">
        <v>42</v>
      </c>
      <c r="F7" s="42" t="s">
        <v>52</v>
      </c>
      <c r="G7" s="32"/>
      <c r="H7" s="42" t="s">
        <v>43</v>
      </c>
      <c r="I7" s="32"/>
      <c r="J7" s="42" t="s">
        <v>53</v>
      </c>
      <c r="K7" s="25"/>
    </row>
    <row r="8" spans="1:11">
      <c r="A8" s="31" t="s">
        <v>54</v>
      </c>
      <c r="B8" s="32"/>
      <c r="C8" s="43"/>
      <c r="D8" s="32"/>
      <c r="E8" s="32"/>
      <c r="F8" s="32"/>
      <c r="G8" s="32" t="s">
        <v>55</v>
      </c>
      <c r="H8" s="32"/>
      <c r="I8" s="32"/>
      <c r="J8" s="32"/>
      <c r="K8" s="25"/>
    </row>
    <row r="9" spans="1:11">
      <c r="A9" s="44"/>
      <c r="B9" s="45"/>
      <c r="C9" s="46" t="s">
        <v>56</v>
      </c>
      <c r="D9" s="32"/>
      <c r="E9" s="32"/>
      <c r="F9" s="42" t="s">
        <v>57</v>
      </c>
      <c r="G9" s="32"/>
      <c r="H9" s="32"/>
      <c r="I9" s="31"/>
      <c r="J9" s="42" t="s">
        <v>58</v>
      </c>
      <c r="K9" s="25"/>
    </row>
    <row r="10" spans="1:11">
      <c r="A10" s="44"/>
      <c r="B10" s="45"/>
      <c r="C10" s="46" t="s">
        <v>59</v>
      </c>
      <c r="D10" s="46" t="s">
        <v>60</v>
      </c>
      <c r="E10" s="46" t="s">
        <v>60</v>
      </c>
      <c r="F10" s="46" t="s">
        <v>61</v>
      </c>
      <c r="G10" s="46" t="s">
        <v>62</v>
      </c>
      <c r="H10" s="37" t="s">
        <v>61</v>
      </c>
      <c r="I10" s="47" t="s">
        <v>60</v>
      </c>
      <c r="J10" s="48" t="s">
        <v>63</v>
      </c>
      <c r="K10" s="48" t="s">
        <v>61</v>
      </c>
    </row>
    <row r="11" spans="1:11">
      <c r="A11" s="49" t="s">
        <v>64</v>
      </c>
      <c r="B11" s="45"/>
      <c r="C11" s="50" t="s">
        <v>65</v>
      </c>
      <c r="D11" s="46" t="s">
        <v>66</v>
      </c>
      <c r="E11" s="46" t="s">
        <v>67</v>
      </c>
      <c r="F11" s="46" t="s">
        <v>63</v>
      </c>
      <c r="G11" s="46" t="s">
        <v>68</v>
      </c>
      <c r="H11" s="37" t="s">
        <v>62</v>
      </c>
      <c r="I11" s="49" t="s">
        <v>69</v>
      </c>
      <c r="J11" s="51" t="s">
        <v>70</v>
      </c>
      <c r="K11" s="51" t="s">
        <v>69</v>
      </c>
    </row>
    <row r="12" spans="1:11">
      <c r="A12" s="49" t="s">
        <v>71</v>
      </c>
      <c r="B12" s="46" t="s">
        <v>72</v>
      </c>
      <c r="C12" s="50" t="s">
        <v>73</v>
      </c>
      <c r="D12" s="46" t="s">
        <v>74</v>
      </c>
      <c r="E12" s="46" t="s">
        <v>68</v>
      </c>
      <c r="F12" s="46" t="s">
        <v>67</v>
      </c>
      <c r="G12" s="46" t="s">
        <v>75</v>
      </c>
      <c r="H12" s="36" t="s">
        <v>76</v>
      </c>
      <c r="I12" s="49" t="s">
        <v>77</v>
      </c>
      <c r="J12" s="51" t="s">
        <v>69</v>
      </c>
      <c r="K12" s="51" t="s">
        <v>78</v>
      </c>
    </row>
    <row r="13" spans="1:11">
      <c r="A13" s="44"/>
      <c r="B13" s="46"/>
      <c r="C13" s="45"/>
      <c r="D13" s="45"/>
      <c r="E13" s="46" t="s">
        <v>66</v>
      </c>
      <c r="F13" s="50" t="s">
        <v>79</v>
      </c>
      <c r="G13" s="45"/>
      <c r="H13" s="22"/>
      <c r="I13" s="44"/>
      <c r="J13" s="51" t="s">
        <v>80</v>
      </c>
      <c r="K13" s="51" t="s">
        <v>62</v>
      </c>
    </row>
    <row r="14" spans="1:11">
      <c r="A14" s="44"/>
      <c r="B14" s="46"/>
      <c r="C14" s="45"/>
      <c r="D14" s="45"/>
      <c r="E14" s="46" t="s">
        <v>81</v>
      </c>
      <c r="F14" s="45"/>
      <c r="G14" s="45"/>
      <c r="H14" s="22"/>
      <c r="I14" s="44"/>
      <c r="J14" s="43"/>
      <c r="K14" s="52" t="s">
        <v>82</v>
      </c>
    </row>
    <row r="15" spans="1:11">
      <c r="A15" s="53" t="s">
        <v>83</v>
      </c>
      <c r="B15" s="54" t="s">
        <v>84</v>
      </c>
      <c r="C15" s="54" t="s">
        <v>85</v>
      </c>
      <c r="D15" s="54" t="s">
        <v>86</v>
      </c>
      <c r="E15" s="54" t="s">
        <v>87</v>
      </c>
      <c r="F15" s="54" t="s">
        <v>88</v>
      </c>
      <c r="G15" s="54" t="s">
        <v>89</v>
      </c>
      <c r="H15" s="55" t="s">
        <v>90</v>
      </c>
      <c r="I15" s="56" t="s">
        <v>91</v>
      </c>
      <c r="J15" s="57" t="s">
        <v>92</v>
      </c>
      <c r="K15" s="57" t="s">
        <v>93</v>
      </c>
    </row>
    <row r="16" spans="1:11">
      <c r="A16" s="5" t="s">
        <v>125</v>
      </c>
      <c r="B16" s="9" t="s">
        <v>126</v>
      </c>
      <c r="C16" s="6" t="s">
        <v>34</v>
      </c>
      <c r="D16" s="43">
        <v>6</v>
      </c>
      <c r="E16" s="43">
        <v>1</v>
      </c>
      <c r="F16" s="45">
        <f>D16*E16</f>
        <v>6</v>
      </c>
      <c r="G16" s="58">
        <v>3</v>
      </c>
      <c r="H16" s="59">
        <f>F16*G16</f>
        <v>18</v>
      </c>
      <c r="I16" s="53"/>
      <c r="J16" s="52"/>
      <c r="K16" s="52"/>
    </row>
    <row r="17" spans="1:11">
      <c r="A17" s="5"/>
      <c r="B17" s="9"/>
      <c r="C17" s="6"/>
      <c r="D17" s="43"/>
      <c r="E17" s="43"/>
      <c r="F17" s="45"/>
      <c r="G17" s="58"/>
      <c r="H17" s="59"/>
      <c r="I17" s="53"/>
      <c r="J17" s="52"/>
      <c r="K17" s="52"/>
    </row>
    <row r="18" spans="1:11" ht="25.5">
      <c r="A18" s="5" t="s">
        <v>127</v>
      </c>
      <c r="B18" s="9" t="s">
        <v>128</v>
      </c>
      <c r="C18" s="6" t="s">
        <v>34</v>
      </c>
      <c r="D18" s="43">
        <v>6</v>
      </c>
      <c r="E18" s="43">
        <v>1</v>
      </c>
      <c r="F18" s="45">
        <f>D18*E18</f>
        <v>6</v>
      </c>
      <c r="G18" s="58">
        <v>2</v>
      </c>
      <c r="H18" s="59">
        <f>F18*G18</f>
        <v>12</v>
      </c>
      <c r="I18" s="53"/>
      <c r="J18" s="52"/>
      <c r="K18" s="52"/>
    </row>
    <row r="19" spans="1:11">
      <c r="A19" s="5"/>
      <c r="B19" s="9"/>
      <c r="C19" s="6"/>
      <c r="D19" s="43"/>
      <c r="E19" s="43"/>
      <c r="F19" s="45"/>
      <c r="G19" s="58"/>
      <c r="H19" s="59"/>
      <c r="I19" s="53"/>
      <c r="J19" s="52"/>
      <c r="K19" s="52"/>
    </row>
    <row r="20" spans="1:11">
      <c r="A20" s="5" t="s">
        <v>129</v>
      </c>
      <c r="B20" s="9" t="s">
        <v>130</v>
      </c>
      <c r="C20" s="6" t="s">
        <v>34</v>
      </c>
      <c r="D20" s="43">
        <v>3</v>
      </c>
      <c r="E20" s="43">
        <v>1</v>
      </c>
      <c r="F20" s="45">
        <f>D20*E20</f>
        <v>3</v>
      </c>
      <c r="G20" s="58">
        <v>2</v>
      </c>
      <c r="H20" s="59">
        <f>F20*G20</f>
        <v>6</v>
      </c>
      <c r="I20" s="53"/>
      <c r="J20" s="52"/>
      <c r="K20" s="52"/>
    </row>
    <row r="21" spans="1:11">
      <c r="A21" s="5"/>
      <c r="B21" s="9"/>
      <c r="C21" s="6"/>
      <c r="D21" s="43"/>
      <c r="E21" s="43"/>
      <c r="F21" s="45"/>
      <c r="G21" s="58"/>
      <c r="H21" s="59"/>
      <c r="I21" s="53"/>
      <c r="J21" s="52"/>
      <c r="K21" s="52"/>
    </row>
    <row r="22" spans="1:11">
      <c r="A22" s="5" t="s">
        <v>131</v>
      </c>
      <c r="B22" s="9" t="s">
        <v>132</v>
      </c>
      <c r="C22" s="9" t="s">
        <v>34</v>
      </c>
      <c r="D22" s="43">
        <v>15</v>
      </c>
      <c r="E22" s="43">
        <v>1</v>
      </c>
      <c r="F22" s="45">
        <f>D22*E22</f>
        <v>15</v>
      </c>
      <c r="G22" s="58">
        <v>2</v>
      </c>
      <c r="H22" s="59">
        <f>F22*G22</f>
        <v>30</v>
      </c>
      <c r="I22" s="53"/>
      <c r="J22" s="52"/>
      <c r="K22" s="52"/>
    </row>
    <row r="23" spans="1:11">
      <c r="A23" s="53"/>
      <c r="B23" s="92"/>
      <c r="C23" s="50"/>
      <c r="D23" s="50"/>
      <c r="E23" s="50"/>
      <c r="F23" s="50"/>
      <c r="G23" s="50"/>
      <c r="H23" s="92"/>
      <c r="I23" s="53"/>
      <c r="J23" s="52"/>
      <c r="K23" s="52"/>
    </row>
    <row r="24" spans="1:11">
      <c r="A24" s="53"/>
      <c r="B24" s="92"/>
      <c r="C24" s="50"/>
      <c r="D24" s="50"/>
      <c r="E24" s="50"/>
      <c r="F24" s="50"/>
      <c r="G24" s="50"/>
      <c r="H24" s="92"/>
      <c r="I24" s="53"/>
      <c r="J24" s="52"/>
      <c r="K24" s="52"/>
    </row>
    <row r="25" spans="1:11">
      <c r="A25" s="2"/>
      <c r="B25" s="98" t="s">
        <v>134</v>
      </c>
      <c r="C25" s="4"/>
      <c r="D25" s="4"/>
      <c r="E25" s="4"/>
      <c r="F25" s="4"/>
      <c r="G25" s="4"/>
      <c r="H25" s="3"/>
      <c r="I25" s="15"/>
      <c r="J25" s="4"/>
      <c r="K25" s="4"/>
    </row>
    <row r="26" spans="1:11">
      <c r="A26" s="5"/>
      <c r="B26" s="95"/>
      <c r="C26" s="6"/>
      <c r="D26" s="6"/>
      <c r="E26" s="96"/>
      <c r="F26" s="96"/>
      <c r="G26" s="96"/>
      <c r="H26" s="97"/>
      <c r="I26" s="2"/>
      <c r="J26" s="6"/>
      <c r="K26" s="6"/>
    </row>
    <row r="27" spans="1:11">
      <c r="A27" s="8" t="s">
        <v>95</v>
      </c>
      <c r="B27" s="9" t="s">
        <v>96</v>
      </c>
      <c r="C27" s="10">
        <v>726</v>
      </c>
      <c r="D27" s="43">
        <v>10</v>
      </c>
      <c r="E27" s="45">
        <v>1</v>
      </c>
      <c r="F27" s="45">
        <f>D27*E27</f>
        <v>10</v>
      </c>
      <c r="G27" s="58">
        <v>0.5</v>
      </c>
      <c r="H27" s="59">
        <f>F27*G27</f>
        <v>5</v>
      </c>
      <c r="I27" s="60" t="s">
        <v>38</v>
      </c>
      <c r="J27" s="61" t="s">
        <v>38</v>
      </c>
      <c r="K27" s="61" t="s">
        <v>38</v>
      </c>
    </row>
    <row r="28" spans="1:11">
      <c r="A28" s="8"/>
      <c r="B28" s="9"/>
      <c r="C28" s="6"/>
      <c r="D28" s="43"/>
      <c r="E28" s="45"/>
      <c r="F28" s="45" t="s">
        <v>94</v>
      </c>
      <c r="G28" s="58"/>
      <c r="H28" s="59" t="s">
        <v>38</v>
      </c>
      <c r="I28" s="60"/>
      <c r="J28" s="61"/>
      <c r="K28" s="61" t="s">
        <v>38</v>
      </c>
    </row>
    <row r="29" spans="1:11">
      <c r="A29" s="5" t="s">
        <v>97</v>
      </c>
      <c r="B29" s="9" t="s">
        <v>98</v>
      </c>
      <c r="C29" s="6"/>
      <c r="D29" s="43">
        <v>10</v>
      </c>
      <c r="E29" s="45">
        <v>1</v>
      </c>
      <c r="F29" s="45">
        <f>D29*E29</f>
        <v>10</v>
      </c>
      <c r="G29" s="58">
        <v>1</v>
      </c>
      <c r="H29" s="59">
        <f>F29*G29</f>
        <v>10</v>
      </c>
      <c r="I29" s="60" t="s">
        <v>38</v>
      </c>
      <c r="J29" s="61" t="s">
        <v>38</v>
      </c>
      <c r="K29" s="61" t="s">
        <v>38</v>
      </c>
    </row>
    <row r="30" spans="1:11">
      <c r="A30" s="5"/>
      <c r="B30" s="9"/>
      <c r="C30" s="6"/>
      <c r="D30" s="51"/>
      <c r="E30" s="46"/>
      <c r="F30" s="45" t="s">
        <v>38</v>
      </c>
      <c r="G30" s="62"/>
      <c r="H30" s="59" t="s">
        <v>38</v>
      </c>
      <c r="I30" s="60"/>
      <c r="J30" s="61"/>
      <c r="K30" s="61"/>
    </row>
    <row r="31" spans="1:11">
      <c r="A31" s="5" t="s">
        <v>99</v>
      </c>
      <c r="B31" s="9" t="s">
        <v>100</v>
      </c>
      <c r="C31" s="6"/>
      <c r="D31" s="61">
        <v>10</v>
      </c>
      <c r="E31" s="61">
        <v>1</v>
      </c>
      <c r="F31" s="45">
        <f>D31*E31</f>
        <v>10</v>
      </c>
      <c r="G31" s="63">
        <v>0.5</v>
      </c>
      <c r="H31" s="59">
        <f>F31*G31</f>
        <v>5</v>
      </c>
      <c r="I31" s="60"/>
      <c r="J31" s="61"/>
      <c r="K31" s="61"/>
    </row>
    <row r="32" spans="1:11">
      <c r="A32" s="5"/>
      <c r="B32" s="9"/>
      <c r="C32" s="6"/>
      <c r="D32" s="43"/>
      <c r="E32" s="43"/>
      <c r="F32" s="45" t="s">
        <v>38</v>
      </c>
      <c r="G32" s="58"/>
      <c r="H32" s="59" t="s">
        <v>38</v>
      </c>
      <c r="I32" s="60" t="s">
        <v>38</v>
      </c>
      <c r="J32" s="61" t="s">
        <v>38</v>
      </c>
      <c r="K32" s="61" t="s">
        <v>38</v>
      </c>
    </row>
    <row r="33" spans="1:11">
      <c r="A33" s="5" t="s">
        <v>101</v>
      </c>
      <c r="B33" s="9" t="s">
        <v>102</v>
      </c>
      <c r="C33" s="6" t="s">
        <v>103</v>
      </c>
      <c r="D33" s="43">
        <v>10</v>
      </c>
      <c r="E33" s="43">
        <v>1</v>
      </c>
      <c r="F33" s="45">
        <f>D33*E33</f>
        <v>10</v>
      </c>
      <c r="G33" s="58">
        <v>2.5</v>
      </c>
      <c r="H33" s="59">
        <f>F33*G33</f>
        <v>25</v>
      </c>
      <c r="I33" s="44"/>
      <c r="J33" s="43"/>
      <c r="K33" s="43"/>
    </row>
    <row r="34" spans="1:11">
      <c r="A34" s="21"/>
      <c r="B34" s="43" t="s">
        <v>38</v>
      </c>
      <c r="C34" s="43"/>
      <c r="D34" s="43"/>
      <c r="E34" s="43"/>
      <c r="F34" s="45" t="s">
        <v>38</v>
      </c>
      <c r="G34" s="58"/>
      <c r="H34" s="59" t="s">
        <v>38</v>
      </c>
      <c r="I34" s="44"/>
      <c r="J34" s="43"/>
      <c r="K34" s="43"/>
    </row>
    <row r="35" spans="1:11">
      <c r="A35" s="5" t="s">
        <v>104</v>
      </c>
      <c r="B35" s="9" t="s">
        <v>105</v>
      </c>
      <c r="C35" s="6" t="s">
        <v>106</v>
      </c>
      <c r="D35" s="43">
        <v>1</v>
      </c>
      <c r="E35" s="43">
        <v>1</v>
      </c>
      <c r="F35" s="45">
        <f>D35*E35</f>
        <v>1</v>
      </c>
      <c r="G35" s="58">
        <v>3</v>
      </c>
      <c r="H35" s="59">
        <f>F35*G35</f>
        <v>3</v>
      </c>
      <c r="I35" s="44"/>
      <c r="J35" s="43"/>
      <c r="K35" s="43"/>
    </row>
    <row r="36" spans="1:11">
      <c r="A36" s="85"/>
      <c r="B36" s="86"/>
      <c r="C36" s="87"/>
      <c r="D36" s="88"/>
      <c r="E36" s="88"/>
      <c r="F36" s="89" t="s">
        <v>38</v>
      </c>
      <c r="G36" s="90"/>
      <c r="H36" s="91" t="s">
        <v>38</v>
      </c>
      <c r="I36" s="44"/>
      <c r="J36" s="43"/>
      <c r="K36" s="43"/>
    </row>
    <row r="37" spans="1:11">
      <c r="A37" s="82"/>
      <c r="B37" s="77"/>
      <c r="C37" s="77"/>
      <c r="D37" s="78"/>
      <c r="E37" s="78"/>
      <c r="F37" s="79"/>
      <c r="G37" s="79"/>
      <c r="H37" s="80"/>
      <c r="I37" s="44"/>
      <c r="J37" s="43"/>
      <c r="K37" s="43"/>
    </row>
    <row r="38" spans="1:11">
      <c r="A38" s="5"/>
      <c r="B38" s="11" t="s">
        <v>33</v>
      </c>
      <c r="C38" s="6"/>
      <c r="D38" s="43"/>
      <c r="E38" s="43"/>
      <c r="F38" s="45" t="s">
        <v>38</v>
      </c>
      <c r="G38" s="58"/>
      <c r="H38" s="59" t="s">
        <v>38</v>
      </c>
      <c r="I38" s="44"/>
      <c r="J38" s="43"/>
      <c r="K38" s="43"/>
    </row>
    <row r="39" spans="1:11">
      <c r="A39" s="12"/>
      <c r="B39" s="9" t="s">
        <v>108</v>
      </c>
      <c r="C39" s="10"/>
      <c r="D39" s="43"/>
      <c r="E39" s="43"/>
      <c r="F39" s="45" t="s">
        <v>38</v>
      </c>
      <c r="G39" s="58"/>
      <c r="H39" s="59" t="s">
        <v>38</v>
      </c>
      <c r="I39" s="44"/>
      <c r="J39" s="43"/>
      <c r="K39" s="43"/>
    </row>
    <row r="40" spans="1:11">
      <c r="A40" s="12" t="s">
        <v>32</v>
      </c>
      <c r="B40" s="9" t="s">
        <v>109</v>
      </c>
      <c r="C40" s="6"/>
      <c r="D40" s="84">
        <v>5</v>
      </c>
      <c r="E40" s="43">
        <v>1</v>
      </c>
      <c r="F40" s="45">
        <f>D40*E40</f>
        <v>5</v>
      </c>
      <c r="G40" s="58">
        <v>2</v>
      </c>
      <c r="H40" s="59">
        <f>F40*G40</f>
        <v>10</v>
      </c>
      <c r="I40" s="44"/>
      <c r="J40" s="43"/>
      <c r="K40" s="43"/>
    </row>
    <row r="41" spans="1:11" ht="38.25">
      <c r="A41" s="12" t="s">
        <v>31</v>
      </c>
      <c r="B41" s="9" t="s">
        <v>26</v>
      </c>
      <c r="C41" s="6"/>
      <c r="D41" s="43">
        <v>5</v>
      </c>
      <c r="E41" s="43">
        <v>1</v>
      </c>
      <c r="F41" s="45">
        <f>D41*E41</f>
        <v>5</v>
      </c>
      <c r="G41" s="58">
        <v>15</v>
      </c>
      <c r="H41" s="59">
        <f>F41*G41</f>
        <v>75</v>
      </c>
      <c r="I41" s="44"/>
      <c r="J41" s="43"/>
      <c r="K41" s="43"/>
    </row>
    <row r="42" spans="1:11">
      <c r="C42" s="6"/>
      <c r="D42" s="6"/>
      <c r="E42" s="6"/>
      <c r="F42" s="6"/>
      <c r="G42" s="6"/>
      <c r="H42" s="59"/>
      <c r="I42" s="6"/>
      <c r="J42" s="6"/>
      <c r="K42" s="6"/>
    </row>
    <row r="43" spans="1:11">
      <c r="A43" s="12"/>
      <c r="B43" s="11" t="s">
        <v>33</v>
      </c>
      <c r="C43" s="6"/>
      <c r="D43" s="43"/>
      <c r="E43" s="43"/>
      <c r="F43" s="45"/>
      <c r="G43" s="58"/>
      <c r="H43" s="59"/>
      <c r="I43" s="44"/>
      <c r="J43" s="43"/>
      <c r="K43" s="43"/>
    </row>
    <row r="44" spans="1:11">
      <c r="A44" s="12" t="s">
        <v>107</v>
      </c>
      <c r="B44" s="9" t="s">
        <v>110</v>
      </c>
      <c r="C44" s="10"/>
      <c r="D44" s="43"/>
      <c r="E44" s="43"/>
      <c r="F44" s="45" t="s">
        <v>38</v>
      </c>
      <c r="G44" s="58"/>
      <c r="H44" s="59" t="s">
        <v>38</v>
      </c>
      <c r="I44" s="44"/>
      <c r="J44" s="43"/>
      <c r="K44" s="43"/>
    </row>
    <row r="45" spans="1:11">
      <c r="A45" s="12"/>
      <c r="B45" s="9" t="s">
        <v>109</v>
      </c>
      <c r="C45" s="10"/>
      <c r="D45" s="43">
        <v>5</v>
      </c>
      <c r="E45" s="43">
        <v>1</v>
      </c>
      <c r="F45" s="45">
        <f>D45*E45</f>
        <v>5</v>
      </c>
      <c r="G45" s="58">
        <v>2</v>
      </c>
      <c r="H45" s="59">
        <f>F45*G45</f>
        <v>10</v>
      </c>
      <c r="I45" s="44"/>
      <c r="J45" s="43"/>
      <c r="K45" s="43"/>
    </row>
    <row r="46" spans="1:11" ht="38.25">
      <c r="A46" s="12" t="s">
        <v>31</v>
      </c>
      <c r="B46" s="9" t="s">
        <v>26</v>
      </c>
      <c r="C46" s="6"/>
      <c r="D46" s="45">
        <v>5</v>
      </c>
      <c r="E46" s="45">
        <v>1</v>
      </c>
      <c r="F46" s="45">
        <f>D46*E46</f>
        <v>5</v>
      </c>
      <c r="G46" s="58">
        <v>21</v>
      </c>
      <c r="H46" s="59">
        <f>F46*G46</f>
        <v>105</v>
      </c>
      <c r="I46" s="44"/>
      <c r="J46" s="43"/>
      <c r="K46" s="43"/>
    </row>
    <row r="47" spans="1:11">
      <c r="A47" s="5"/>
      <c r="B47" s="9"/>
      <c r="C47" s="6"/>
      <c r="D47" s="43"/>
      <c r="E47" s="45"/>
      <c r="F47" s="45"/>
      <c r="G47" s="58"/>
      <c r="H47" s="59"/>
      <c r="I47" s="44"/>
      <c r="J47" s="43"/>
      <c r="K47" s="43"/>
    </row>
    <row r="48" spans="1:11">
      <c r="A48" s="5"/>
      <c r="B48" s="6" t="s">
        <v>111</v>
      </c>
      <c r="C48" s="6"/>
      <c r="D48" s="43"/>
      <c r="E48" s="45"/>
      <c r="F48" s="45" t="s">
        <v>38</v>
      </c>
      <c r="G48" s="58"/>
      <c r="H48" s="59" t="s">
        <v>38</v>
      </c>
      <c r="I48" s="44"/>
      <c r="J48" s="43"/>
      <c r="K48" s="43"/>
    </row>
    <row r="49" spans="1:11">
      <c r="A49" s="5" t="s">
        <v>112</v>
      </c>
      <c r="B49" s="9" t="s">
        <v>113</v>
      </c>
      <c r="C49" s="6"/>
      <c r="D49" s="43">
        <v>10</v>
      </c>
      <c r="E49" s="45">
        <v>1</v>
      </c>
      <c r="F49" s="45">
        <f>D49*E49</f>
        <v>10</v>
      </c>
      <c r="G49" s="58">
        <v>1</v>
      </c>
      <c r="H49" s="59">
        <f>F49*G49</f>
        <v>10</v>
      </c>
      <c r="I49" s="44"/>
      <c r="J49" s="43"/>
      <c r="K49" s="43"/>
    </row>
    <row r="50" spans="1:11">
      <c r="A50" s="5"/>
      <c r="B50" s="6"/>
      <c r="C50" s="6"/>
      <c r="D50" s="43"/>
      <c r="E50" s="45"/>
      <c r="F50" s="45" t="s">
        <v>38</v>
      </c>
      <c r="G50" s="58"/>
      <c r="H50" s="59" t="s">
        <v>38</v>
      </c>
      <c r="I50" s="44"/>
      <c r="J50" s="43"/>
      <c r="K50" s="43"/>
    </row>
    <row r="51" spans="1:11">
      <c r="A51" s="5" t="s">
        <v>114</v>
      </c>
      <c r="B51" s="9" t="s">
        <v>115</v>
      </c>
      <c r="C51" s="6"/>
      <c r="D51" s="43">
        <v>10</v>
      </c>
      <c r="E51" s="45">
        <v>1</v>
      </c>
      <c r="F51" s="45">
        <f>D51*E51</f>
        <v>10</v>
      </c>
      <c r="G51" s="58">
        <v>1</v>
      </c>
      <c r="H51" s="59">
        <f>F51*G51</f>
        <v>10</v>
      </c>
      <c r="I51" s="44"/>
      <c r="J51" s="43"/>
      <c r="K51" s="43"/>
    </row>
    <row r="52" spans="1:11">
      <c r="A52" s="21"/>
      <c r="B52" s="64"/>
      <c r="C52" s="43"/>
      <c r="D52" s="43"/>
      <c r="E52" s="45"/>
      <c r="F52" s="45" t="s">
        <v>38</v>
      </c>
      <c r="G52" s="58"/>
      <c r="H52" s="59" t="s">
        <v>38</v>
      </c>
      <c r="I52" s="44"/>
      <c r="J52" s="43"/>
      <c r="K52" s="43"/>
    </row>
    <row r="53" spans="1:11">
      <c r="A53" s="5" t="s">
        <v>116</v>
      </c>
      <c r="B53" s="9" t="s">
        <v>117</v>
      </c>
      <c r="C53" s="6"/>
      <c r="D53" s="43">
        <v>10</v>
      </c>
      <c r="E53" s="45">
        <v>1</v>
      </c>
      <c r="F53" s="45">
        <f>D53*E53</f>
        <v>10</v>
      </c>
      <c r="G53" s="58">
        <v>1</v>
      </c>
      <c r="H53" s="59">
        <f>F53*G53</f>
        <v>10</v>
      </c>
      <c r="I53" s="44"/>
      <c r="J53" s="43"/>
      <c r="K53" s="43"/>
    </row>
    <row r="54" spans="1:11">
      <c r="A54" s="5"/>
      <c r="B54" s="9"/>
      <c r="C54" s="6"/>
      <c r="D54" s="43"/>
      <c r="E54" s="45"/>
      <c r="F54" s="45"/>
      <c r="G54" s="58"/>
      <c r="H54" s="59"/>
      <c r="I54" s="44"/>
      <c r="J54" s="43"/>
      <c r="K54" s="43"/>
    </row>
    <row r="55" spans="1:11">
      <c r="A55" s="5" t="s">
        <v>118</v>
      </c>
      <c r="B55" s="9" t="s">
        <v>119</v>
      </c>
      <c r="C55" s="6"/>
      <c r="D55" s="43">
        <v>10</v>
      </c>
      <c r="E55" s="45">
        <v>1</v>
      </c>
      <c r="F55" s="45">
        <f>D55*E55</f>
        <v>10</v>
      </c>
      <c r="G55" s="58">
        <v>0.5</v>
      </c>
      <c r="H55" s="59">
        <f>F55*G55</f>
        <v>5</v>
      </c>
      <c r="I55" s="44"/>
      <c r="J55" s="43"/>
      <c r="K55" s="43"/>
    </row>
    <row r="56" spans="1:11">
      <c r="A56" s="5"/>
      <c r="B56" s="9"/>
      <c r="C56" s="6"/>
      <c r="D56" s="43"/>
      <c r="E56" s="45"/>
      <c r="F56" s="45"/>
      <c r="G56" s="58"/>
      <c r="H56" s="59"/>
      <c r="I56" s="44"/>
      <c r="J56" s="43"/>
      <c r="K56" s="43"/>
    </row>
    <row r="57" spans="1:11">
      <c r="A57" s="5" t="s">
        <v>120</v>
      </c>
      <c r="B57" s="6" t="s">
        <v>121</v>
      </c>
      <c r="C57" s="6"/>
      <c r="D57" s="43">
        <v>5</v>
      </c>
      <c r="E57" s="45">
        <v>1</v>
      </c>
      <c r="F57" s="45">
        <f>D57*E57</f>
        <v>5</v>
      </c>
      <c r="G57" s="58">
        <v>0.5</v>
      </c>
      <c r="H57" s="59">
        <f>F57*G57</f>
        <v>2.5</v>
      </c>
      <c r="I57" s="44"/>
      <c r="J57" s="43"/>
      <c r="K57" s="43"/>
    </row>
    <row r="58" spans="1:11">
      <c r="A58" s="5"/>
      <c r="B58" s="6"/>
      <c r="C58" s="6"/>
      <c r="D58" s="43"/>
      <c r="E58" s="45"/>
      <c r="F58" s="45"/>
      <c r="G58" s="58"/>
      <c r="H58" s="59"/>
      <c r="I58" s="44"/>
      <c r="J58" s="43"/>
      <c r="K58" s="43"/>
    </row>
    <row r="59" spans="1:11" ht="25.5">
      <c r="A59" s="5" t="s">
        <v>122</v>
      </c>
      <c r="B59" s="9" t="s">
        <v>123</v>
      </c>
      <c r="C59" s="6"/>
      <c r="D59" s="43">
        <v>5</v>
      </c>
      <c r="E59" s="45">
        <v>1</v>
      </c>
      <c r="F59" s="45">
        <f>D59*E59</f>
        <v>5</v>
      </c>
      <c r="G59" s="58">
        <v>0.5</v>
      </c>
      <c r="H59" s="59">
        <f>F59*G59</f>
        <v>2.5</v>
      </c>
      <c r="I59" s="44"/>
      <c r="J59" s="43"/>
      <c r="K59" s="43"/>
    </row>
    <row r="60" spans="1:11">
      <c r="A60" s="5"/>
      <c r="B60" s="6"/>
      <c r="C60" s="6"/>
      <c r="D60" s="43"/>
      <c r="E60" s="45"/>
      <c r="F60" s="45"/>
      <c r="G60" s="58"/>
      <c r="H60" s="59"/>
      <c r="I60" s="44"/>
      <c r="J60" s="43"/>
      <c r="K60" s="43"/>
    </row>
    <row r="61" spans="1:11">
      <c r="A61" s="5" t="s">
        <v>124</v>
      </c>
      <c r="B61" s="9" t="s">
        <v>0</v>
      </c>
      <c r="C61" s="6" t="s">
        <v>1</v>
      </c>
      <c r="D61" s="43">
        <v>10</v>
      </c>
      <c r="E61" s="45">
        <v>1</v>
      </c>
      <c r="F61" s="45">
        <f>D61*E61</f>
        <v>10</v>
      </c>
      <c r="G61" s="58">
        <v>18</v>
      </c>
      <c r="H61" s="59">
        <f>F61*G61</f>
        <v>180</v>
      </c>
      <c r="I61" s="44"/>
      <c r="J61" s="43"/>
      <c r="K61" s="43"/>
    </row>
    <row r="62" spans="1:11">
      <c r="A62" s="5"/>
      <c r="B62" s="6"/>
      <c r="C62" s="6"/>
      <c r="D62" s="43"/>
      <c r="E62" s="45"/>
      <c r="F62" s="45"/>
      <c r="G62" s="58"/>
      <c r="H62" s="59"/>
      <c r="I62" s="44"/>
      <c r="J62" s="43"/>
      <c r="K62" s="43"/>
    </row>
    <row r="63" spans="1:11" ht="38.25">
      <c r="A63" s="12" t="s">
        <v>2</v>
      </c>
      <c r="B63" s="9" t="s">
        <v>30</v>
      </c>
      <c r="C63" s="6"/>
      <c r="D63" s="43">
        <v>10</v>
      </c>
      <c r="E63" s="45">
        <v>1</v>
      </c>
      <c r="F63" s="45">
        <f>D63*E63</f>
        <v>10</v>
      </c>
      <c r="G63" s="58">
        <v>22</v>
      </c>
      <c r="H63" s="59">
        <f>F63*G63</f>
        <v>220</v>
      </c>
      <c r="I63" s="44"/>
      <c r="J63" s="43"/>
      <c r="K63" s="43"/>
    </row>
    <row r="64" spans="1:11">
      <c r="A64" s="5"/>
      <c r="B64" s="9"/>
      <c r="C64" s="6"/>
      <c r="D64" s="43"/>
      <c r="E64" s="43"/>
      <c r="F64" s="43"/>
      <c r="G64" s="65"/>
      <c r="H64" s="66"/>
      <c r="I64" s="44"/>
      <c r="J64" s="43"/>
      <c r="K64" s="43"/>
    </row>
    <row r="65" spans="1:11" ht="38.25">
      <c r="A65" s="12" t="s">
        <v>3</v>
      </c>
      <c r="B65" s="9" t="s">
        <v>4</v>
      </c>
      <c r="C65" s="6"/>
      <c r="D65" s="43">
        <v>10</v>
      </c>
      <c r="E65" s="43">
        <v>1</v>
      </c>
      <c r="F65" s="45">
        <f>D65*E65</f>
        <v>10</v>
      </c>
      <c r="G65" s="65">
        <v>230</v>
      </c>
      <c r="H65" s="59">
        <f>F65*G65</f>
        <v>2300</v>
      </c>
      <c r="I65" s="44"/>
      <c r="J65" s="43"/>
      <c r="K65" s="43"/>
    </row>
    <row r="66" spans="1:11">
      <c r="A66" s="12"/>
      <c r="B66" s="9"/>
      <c r="C66" s="6"/>
      <c r="D66" s="43"/>
      <c r="E66" s="43"/>
      <c r="F66" s="45"/>
      <c r="G66" s="65"/>
      <c r="H66" s="59"/>
      <c r="I66" s="44"/>
      <c r="J66" s="43"/>
      <c r="K66" s="43"/>
    </row>
    <row r="67" spans="1:11">
      <c r="A67" s="83"/>
      <c r="B67" s="77"/>
      <c r="C67" s="6"/>
      <c r="D67" s="78"/>
      <c r="E67" s="78"/>
      <c r="F67" s="45"/>
      <c r="G67" s="81"/>
      <c r="H67" s="80"/>
      <c r="I67" s="44"/>
      <c r="J67" s="43"/>
      <c r="K67" s="43"/>
    </row>
    <row r="68" spans="1:11">
      <c r="A68" s="5"/>
      <c r="B68" s="9" t="s">
        <v>5</v>
      </c>
      <c r="C68" s="6"/>
      <c r="D68" s="43">
        <v>5</v>
      </c>
      <c r="E68" s="43">
        <v>1</v>
      </c>
      <c r="F68" s="45">
        <f>D68*E68</f>
        <v>5</v>
      </c>
      <c r="G68" s="65">
        <v>1</v>
      </c>
      <c r="H68" s="59">
        <f>F68*G68</f>
        <v>5</v>
      </c>
      <c r="I68" s="44"/>
      <c r="J68" s="43"/>
      <c r="K68" s="43"/>
    </row>
    <row r="69" spans="1:11">
      <c r="A69" s="5"/>
      <c r="B69" s="6"/>
      <c r="C69" s="6"/>
      <c r="D69" s="43"/>
      <c r="E69" s="43"/>
      <c r="F69" s="43"/>
      <c r="G69" s="65"/>
      <c r="H69" s="66"/>
      <c r="I69" s="44"/>
      <c r="J69" s="43"/>
      <c r="K69" s="43"/>
    </row>
    <row r="70" spans="1:11">
      <c r="A70" s="5"/>
      <c r="B70" s="9" t="s">
        <v>6</v>
      </c>
      <c r="C70" s="6"/>
      <c r="D70" s="43"/>
      <c r="E70" s="43"/>
      <c r="F70" s="43"/>
      <c r="G70" s="65"/>
      <c r="H70" s="66"/>
      <c r="I70" s="44"/>
      <c r="J70" s="43"/>
      <c r="K70" s="43"/>
    </row>
    <row r="71" spans="1:11">
      <c r="A71" s="5"/>
      <c r="B71" s="6"/>
      <c r="C71" s="6"/>
      <c r="D71" s="43"/>
      <c r="E71" s="43"/>
      <c r="F71" s="43"/>
      <c r="G71" s="65"/>
      <c r="H71" s="66"/>
      <c r="I71" s="44"/>
      <c r="J71" s="43"/>
      <c r="K71" s="43"/>
    </row>
    <row r="72" spans="1:11">
      <c r="A72" s="8">
        <v>1710.1220000000001</v>
      </c>
      <c r="B72" s="6" t="s">
        <v>7</v>
      </c>
      <c r="C72" s="10">
        <v>266</v>
      </c>
      <c r="D72" s="43">
        <v>10</v>
      </c>
      <c r="E72" s="43">
        <v>1</v>
      </c>
      <c r="F72" s="45">
        <f>D72*E72</f>
        <v>10</v>
      </c>
      <c r="G72" s="65">
        <v>0.5</v>
      </c>
      <c r="H72" s="59">
        <f>F72*G72</f>
        <v>5</v>
      </c>
      <c r="I72" s="44"/>
      <c r="J72" s="43"/>
      <c r="K72" s="43"/>
    </row>
    <row r="73" spans="1:11">
      <c r="A73" s="5"/>
      <c r="B73" s="6"/>
      <c r="C73" s="6"/>
      <c r="D73" s="43"/>
      <c r="E73" s="67" t="s">
        <v>38</v>
      </c>
      <c r="F73" s="43" t="s">
        <v>38</v>
      </c>
      <c r="G73" s="65" t="s">
        <v>38</v>
      </c>
      <c r="H73" s="66" t="s">
        <v>38</v>
      </c>
      <c r="I73" s="49" t="s">
        <v>38</v>
      </c>
      <c r="J73" s="68" t="s">
        <v>38</v>
      </c>
      <c r="K73" s="51" t="s">
        <v>38</v>
      </c>
    </row>
    <row r="74" spans="1:11">
      <c r="A74" s="5" t="s">
        <v>8</v>
      </c>
      <c r="B74" s="13" t="s">
        <v>9</v>
      </c>
      <c r="C74" s="7" t="s">
        <v>10</v>
      </c>
      <c r="D74" s="69">
        <v>10</v>
      </c>
      <c r="E74" s="69">
        <v>1</v>
      </c>
      <c r="F74" s="45">
        <f>D74*E74</f>
        <v>10</v>
      </c>
      <c r="G74" s="70">
        <v>0.25</v>
      </c>
      <c r="H74" s="59">
        <f>F74*G74</f>
        <v>2.5</v>
      </c>
      <c r="I74" s="44"/>
      <c r="J74" s="43" t="s">
        <v>38</v>
      </c>
      <c r="K74" s="43" t="s">
        <v>38</v>
      </c>
    </row>
    <row r="75" spans="1:11">
      <c r="A75" s="5"/>
      <c r="B75" s="7"/>
      <c r="C75" s="7" t="s">
        <v>27</v>
      </c>
      <c r="D75" s="7"/>
      <c r="E75" s="7"/>
      <c r="F75" s="7"/>
      <c r="G75" s="14"/>
      <c r="H75" s="16"/>
      <c r="I75" s="2"/>
      <c r="J75" s="6"/>
      <c r="K75" s="6"/>
    </row>
    <row r="76" spans="1:11">
      <c r="A76" s="5"/>
      <c r="B76" s="7"/>
      <c r="C76" s="7"/>
      <c r="D76" s="7"/>
      <c r="E76" s="7"/>
      <c r="F76" s="7"/>
      <c r="G76" s="14"/>
      <c r="H76" s="16"/>
      <c r="I76" s="2"/>
      <c r="J76" s="6"/>
      <c r="K76" s="6"/>
    </row>
    <row r="77" spans="1:11">
      <c r="A77" s="5"/>
      <c r="B77" s="7" t="s">
        <v>11</v>
      </c>
      <c r="C77" s="7"/>
      <c r="D77" s="7"/>
      <c r="E77" s="7"/>
      <c r="F77" s="7"/>
      <c r="G77" s="14"/>
      <c r="H77" s="16"/>
      <c r="I77" s="2"/>
      <c r="J77" s="6"/>
      <c r="K77" s="6"/>
    </row>
    <row r="78" spans="1:11">
      <c r="A78" s="5"/>
      <c r="B78" s="7"/>
      <c r="C78" s="7"/>
      <c r="D78" s="7"/>
      <c r="E78" s="7"/>
      <c r="F78" s="7"/>
      <c r="G78" s="14"/>
      <c r="H78" s="16"/>
      <c r="I78" s="2"/>
      <c r="J78" s="6"/>
      <c r="K78" s="6"/>
    </row>
    <row r="79" spans="1:11" ht="38.25">
      <c r="A79" s="5" t="s">
        <v>12</v>
      </c>
      <c r="B79" s="13" t="s">
        <v>13</v>
      </c>
      <c r="C79" s="7" t="s">
        <v>14</v>
      </c>
      <c r="D79" s="7">
        <v>10</v>
      </c>
      <c r="E79" s="7">
        <v>1</v>
      </c>
      <c r="F79" s="45">
        <f>SUM(D79*E79)</f>
        <v>10</v>
      </c>
      <c r="G79" s="14">
        <v>0.5</v>
      </c>
      <c r="H79" s="59">
        <f>F79*G79</f>
        <v>5</v>
      </c>
      <c r="I79" s="2"/>
      <c r="J79" s="6"/>
      <c r="K79" s="6"/>
    </row>
    <row r="80" spans="1:11">
      <c r="A80" s="5"/>
      <c r="B80" s="7"/>
      <c r="C80" s="7"/>
      <c r="D80" s="7"/>
      <c r="E80" s="7"/>
      <c r="F80" s="7"/>
      <c r="G80" s="14"/>
      <c r="H80" s="16"/>
      <c r="I80" s="2"/>
      <c r="J80" s="6"/>
      <c r="K80" s="6"/>
    </row>
    <row r="81" spans="1:11">
      <c r="A81" s="5" t="s">
        <v>15</v>
      </c>
      <c r="B81" s="7" t="s">
        <v>16</v>
      </c>
      <c r="C81" s="7"/>
      <c r="D81" s="7">
        <v>10</v>
      </c>
      <c r="E81" s="7">
        <v>1</v>
      </c>
      <c r="F81" s="45">
        <f>SUM(D81*E81)</f>
        <v>10</v>
      </c>
      <c r="G81" s="14">
        <v>0.5</v>
      </c>
      <c r="H81" s="59">
        <f>F81*G81</f>
        <v>5</v>
      </c>
      <c r="I81" s="2"/>
      <c r="J81" s="6"/>
      <c r="K81" s="6"/>
    </row>
    <row r="82" spans="1:11">
      <c r="A82" s="5"/>
      <c r="B82" s="7"/>
      <c r="C82" s="7"/>
      <c r="D82" s="7"/>
      <c r="E82" s="7"/>
      <c r="F82" s="7"/>
      <c r="G82" s="14"/>
      <c r="H82" s="16"/>
      <c r="I82" s="2"/>
      <c r="J82" s="6"/>
      <c r="K82" s="6"/>
    </row>
    <row r="83" spans="1:11">
      <c r="A83" s="5"/>
      <c r="B83" s="7" t="s">
        <v>17</v>
      </c>
      <c r="C83" s="7"/>
      <c r="D83" s="7"/>
      <c r="E83" s="7"/>
      <c r="F83" s="7"/>
      <c r="G83" s="14"/>
      <c r="H83" s="16"/>
      <c r="I83" s="2"/>
      <c r="J83" s="6"/>
      <c r="K83" s="6"/>
    </row>
    <row r="84" spans="1:11">
      <c r="A84" s="5"/>
      <c r="B84" s="7"/>
      <c r="C84" s="7"/>
      <c r="D84" s="7"/>
      <c r="E84" s="7"/>
      <c r="F84" s="7"/>
      <c r="G84" s="14"/>
      <c r="H84" s="16"/>
      <c r="I84" s="2"/>
      <c r="J84" s="6"/>
      <c r="K84" s="6"/>
    </row>
    <row r="85" spans="1:11">
      <c r="A85" s="5" t="s">
        <v>18</v>
      </c>
      <c r="B85" s="13" t="s">
        <v>19</v>
      </c>
      <c r="C85" s="7"/>
      <c r="D85" s="7">
        <v>10</v>
      </c>
      <c r="E85" s="7">
        <v>1</v>
      </c>
      <c r="F85" s="45">
        <f>SUM(D85*E85)</f>
        <v>10</v>
      </c>
      <c r="G85" s="14">
        <v>0.5</v>
      </c>
      <c r="H85" s="59">
        <f>F85*G85</f>
        <v>5</v>
      </c>
      <c r="I85" s="2"/>
      <c r="J85" s="6"/>
      <c r="K85" s="6"/>
    </row>
    <row r="86" spans="1:11">
      <c r="A86" s="5"/>
      <c r="B86" s="13"/>
      <c r="C86" s="7"/>
      <c r="D86" s="7"/>
      <c r="E86" s="7"/>
      <c r="F86" s="7"/>
      <c r="G86" s="14"/>
      <c r="H86" s="16"/>
      <c r="I86" s="2"/>
      <c r="J86" s="6"/>
      <c r="K86" s="6"/>
    </row>
    <row r="87" spans="1:11">
      <c r="A87" s="5" t="s">
        <v>20</v>
      </c>
      <c r="B87" s="13" t="s">
        <v>21</v>
      </c>
      <c r="C87" s="7" t="s">
        <v>22</v>
      </c>
      <c r="D87" s="7">
        <v>10</v>
      </c>
      <c r="E87" s="7">
        <v>1</v>
      </c>
      <c r="F87" s="45">
        <f>SUM(D87*E87)</f>
        <v>10</v>
      </c>
      <c r="G87" s="14">
        <v>0.16</v>
      </c>
      <c r="H87" s="59">
        <f>F87*G87</f>
        <v>1.6</v>
      </c>
      <c r="I87" s="2"/>
      <c r="J87" s="6"/>
      <c r="K87" s="6"/>
    </row>
    <row r="88" spans="1:11">
      <c r="A88" s="5"/>
      <c r="B88" s="13"/>
      <c r="C88" s="7" t="s">
        <v>28</v>
      </c>
      <c r="D88" s="7"/>
      <c r="E88" s="7"/>
      <c r="F88" s="71"/>
      <c r="G88" s="14"/>
      <c r="H88" s="59"/>
      <c r="I88" s="2"/>
      <c r="J88" s="6"/>
      <c r="K88" s="6"/>
    </row>
    <row r="89" spans="1:11">
      <c r="A89" s="5"/>
      <c r="B89" s="13"/>
      <c r="C89" s="7"/>
      <c r="D89" s="7"/>
      <c r="E89" s="7"/>
      <c r="F89" s="7"/>
      <c r="G89" s="14"/>
      <c r="H89" s="16"/>
      <c r="I89" s="2"/>
      <c r="J89" s="6"/>
      <c r="K89" s="6"/>
    </row>
    <row r="90" spans="1:11">
      <c r="A90" s="8">
        <v>1710.126</v>
      </c>
      <c r="B90" s="13" t="s">
        <v>23</v>
      </c>
      <c r="C90" s="7"/>
      <c r="D90" s="7">
        <v>10</v>
      </c>
      <c r="E90" s="7">
        <v>1</v>
      </c>
      <c r="F90" s="45">
        <f>SUM(D90*E90)</f>
        <v>10</v>
      </c>
      <c r="G90" s="14">
        <v>0.5</v>
      </c>
      <c r="H90" s="59">
        <f>F90*G90</f>
        <v>5</v>
      </c>
      <c r="I90" s="2"/>
      <c r="J90" s="6"/>
      <c r="K90" s="6"/>
    </row>
    <row r="91" spans="1:11">
      <c r="A91" s="5" t="s">
        <v>29</v>
      </c>
      <c r="B91" s="7"/>
      <c r="C91" s="7"/>
      <c r="D91" s="7"/>
      <c r="E91" s="7"/>
      <c r="F91" s="7"/>
      <c r="G91" s="14"/>
      <c r="H91" s="16"/>
      <c r="I91" s="2"/>
      <c r="J91" s="6"/>
      <c r="K91" s="6"/>
    </row>
    <row r="92" spans="1:11">
      <c r="A92" s="5"/>
      <c r="B92" s="7"/>
      <c r="C92" s="7"/>
      <c r="D92" s="7"/>
      <c r="E92" s="7"/>
      <c r="F92" s="7"/>
      <c r="G92" s="14"/>
      <c r="H92" s="16"/>
      <c r="I92" s="2"/>
      <c r="J92" s="6"/>
      <c r="K92" s="6"/>
    </row>
    <row r="93" spans="1:11" ht="13.5" thickBot="1">
      <c r="A93" s="72"/>
      <c r="B93" s="72"/>
      <c r="C93" s="72"/>
      <c r="D93" s="72">
        <v>10</v>
      </c>
      <c r="E93" s="73">
        <f>SUM(F93/D93)</f>
        <v>21.6</v>
      </c>
      <c r="F93" s="100">
        <f>SUM(F27:F91)</f>
        <v>216</v>
      </c>
      <c r="G93" s="101">
        <f>SUM(H93/F93)</f>
        <v>14.296759259259259</v>
      </c>
      <c r="H93" s="99">
        <f>SUM(H16:H91)</f>
        <v>3088.1</v>
      </c>
      <c r="I93" s="74" t="s">
        <v>38</v>
      </c>
      <c r="J93" s="75" t="s">
        <v>38</v>
      </c>
      <c r="K93" s="76" t="s">
        <v>38</v>
      </c>
    </row>
    <row r="94" spans="1:11">
      <c r="D94" s="22"/>
      <c r="E94" s="22"/>
      <c r="F94" s="22"/>
      <c r="G94" s="22"/>
      <c r="H94" s="22"/>
      <c r="I94" s="22"/>
      <c r="J94" s="22"/>
      <c r="K94" s="22"/>
    </row>
  </sheetData>
  <customSheetViews>
    <customSheetView guid="{51E69C5F-18B3-44CA-B4B6-666AD806CAC1}" fitToPage="1">
      <pane xSplit="1" ySplit="15" topLeftCell="B70" activePane="bottomRight" state="frozenSplit"/>
      <selection pane="bottomRight" activeCell="H88" sqref="H88"/>
      <pageMargins left="0.7" right="0.7" top="0.75" bottom="0.75" header="0.3" footer="0.3"/>
      <pageSetup scale="80" fitToHeight="3" orientation="landscape" r:id="rId1"/>
      <headerFooter alignWithMargins="0"/>
    </customSheetView>
    <customSheetView guid="{1A3D32C0-2997-4F99-BB66-489798F4B456}" fitToPage="1">
      <pane xSplit="1" ySplit="15" topLeftCell="B19" activePane="bottomRight" state="frozenSplit"/>
      <selection pane="bottomRight" activeCell="N25" sqref="N25"/>
      <pageMargins left="0.7" right="0.7" top="0.75" bottom="0.75" header="0.3" footer="0.3"/>
      <pageSetup scale="80" fitToHeight="3" orientation="landscape" r:id="rId2"/>
      <headerFooter alignWithMargins="0"/>
    </customSheetView>
    <customSheetView guid="{50551261-C85F-41F5-AFE5-A65BD7C7846A}" showPageBreaks="1" fitToPage="1" printArea="1">
      <pane xSplit="1" ySplit="15" topLeftCell="C16" activePane="bottomRight" state="frozenSplit"/>
      <selection pane="bottomRight" activeCell="J4" sqref="J4"/>
      <pageMargins left="0.7" right="0.7" top="0.75" bottom="0.75" header="0.3" footer="0.3"/>
      <headerFooter alignWithMargins="0"/>
    </customSheetView>
    <customSheetView guid="{E59731A6-E487-4216-B709-360885DF0B67}" fitToPage="1">
      <pane xSplit="1" ySplit="15" topLeftCell="B73" activePane="bottomRight" state="frozenSplit"/>
      <selection pane="bottomRight" activeCell="D63" sqref="D63"/>
      <pageMargins left="0.7" right="0.7" top="0.75" bottom="0.75" header="0.3" footer="0.3"/>
      <headerFooter alignWithMargins="0"/>
    </customSheetView>
    <customSheetView guid="{37AA95CC-33E3-448E-A246-6D7C1E55B132}" fitToPage="1" showRuler="0" topLeftCell="A4">
      <selection activeCell="D27" sqref="D27"/>
      <pageMargins left="0.7" right="0.7" top="0.75" bottom="0.75" header="0.3" footer="0.3"/>
      <headerFooter alignWithMargins="0"/>
    </customSheetView>
    <customSheetView guid="{B1FFA0E4-DD65-453A-A78C-020A45C50C30}" fitToPage="1" showRuler="0" topLeftCell="A56">
      <selection activeCell="D84" sqref="D84"/>
      <pageMargins left="0.7" right="0.7" top="0.75" bottom="0.75" header="0.3" footer="0.3"/>
      <headerFooter alignWithMargins="0"/>
    </customSheetView>
    <customSheetView guid="{A64923AE-1B49-4B03-8822-068B7833CCAD}" fitToPage="1" printArea="1">
      <pane xSplit="1" ySplit="15" topLeftCell="B28" activePane="bottomRight" state="frozenSplit"/>
      <selection pane="bottomRight" activeCell="B30" sqref="B30"/>
      <pageMargins left="0.7" right="0.7" top="0.75" bottom="0.75" header="0.3" footer="0.3"/>
      <headerFooter alignWithMargins="0"/>
    </customSheetView>
    <customSheetView guid="{DE0E052C-2D27-41CB-A83A-C5AFC49C3090}" fitToPage="1" printArea="1">
      <pane xSplit="1" ySplit="15" topLeftCell="B85" activePane="bottomRight" state="frozenSplit"/>
      <selection pane="bottomRight" activeCell="D35" sqref="D35"/>
      <pageMargins left="0.7" right="0.7" top="0.75" bottom="0.75" header="0.3" footer="0.3"/>
      <headerFooter alignWithMargins="0"/>
    </customSheetView>
    <customSheetView guid="{EFF10F02-AF9F-934A-A178-754090A0F914}" scale="150" fitToPage="1" printArea="1">
      <pane xSplit="1" ySplit="15.055555555555555" topLeftCell="B16" activePane="bottomRight" state="frozenSplit"/>
      <selection pane="bottomRight" activeCell="D91" sqref="D91"/>
      <pageMargins left="0.7" right="0.7" top="0.75" bottom="0.75" header="0.3" footer="0.3"/>
      <headerFooter alignWithMargins="0"/>
    </customSheetView>
    <customSheetView guid="{15C0669A-31B7-4E8C-B264-C157DFCC7314}" showPageBreaks="1" fitToPage="1" printArea="1">
      <pane xSplit="1" ySplit="15" topLeftCell="B73" activePane="bottomRight" state="frozenSplit"/>
      <selection pane="bottomRight" activeCell="N25" sqref="N25"/>
      <pageMargins left="0.7" right="0.7" top="0.75" bottom="0.75" header="0.3" footer="0.3"/>
      <pageSetup scale="80" fitToHeight="3" orientation="landscape" r:id="rId3"/>
      <headerFooter alignWithMargins="0"/>
    </customSheetView>
  </customSheetViews>
  <phoneticPr fontId="0" type="noConversion"/>
  <pageMargins left="0.7" right="0.7" top="0.75" bottom="0.75" header="0.3" footer="0.3"/>
  <pageSetup scale="45" orientation="portrait" horizontalDpi="1200" verticalDpi="1200" r:id="rId4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customSheetViews>
    <customSheetView guid="{51E69C5F-18B3-44CA-B4B6-666AD806CAC1}">
      <pageMargins left="0.7" right="0.7" top="0.75" bottom="0.75" header="0.3" footer="0.3"/>
      <pageSetup orientation="portrait" r:id="rId1"/>
      <headerFooter alignWithMargins="0"/>
    </customSheetView>
    <customSheetView guid="{1A3D32C0-2997-4F99-BB66-489798F4B456}">
      <pageMargins left="0.7" right="0.7" top="0.75" bottom="0.75" header="0.3" footer="0.3"/>
      <pageSetup orientation="portrait" r:id="rId2"/>
      <headerFooter alignWithMargins="0"/>
    </customSheetView>
    <customSheetView guid="{50551261-C85F-41F5-AFE5-A65BD7C7846A}">
      <pageMargins left="0.7" right="0.7" top="0.75" bottom="0.75" header="0.3" footer="0.3"/>
      <headerFooter alignWithMargins="0"/>
    </customSheetView>
    <customSheetView guid="{E59731A6-E487-4216-B709-360885DF0B67}">
      <pageMargins left="0.7" right="0.7" top="0.75" bottom="0.75" header="0.3" footer="0.3"/>
      <headerFooter alignWithMargins="0"/>
    </customSheetView>
    <customSheetView guid="{37AA95CC-33E3-448E-A246-6D7C1E55B132}" showRuler="0">
      <pageMargins left="0.7" right="0.7" top="0.75" bottom="0.75" header="0.3" footer="0.3"/>
      <headerFooter alignWithMargins="0"/>
    </customSheetView>
    <customSheetView guid="{B1FFA0E4-DD65-453A-A78C-020A45C50C30}" showRuler="0">
      <pageMargins left="0.7" right="0.7" top="0.75" bottom="0.75" header="0.3" footer="0.3"/>
      <headerFooter alignWithMargins="0"/>
    </customSheetView>
    <customSheetView guid="{A64923AE-1B49-4B03-8822-068B7833CCAD}">
      <pageMargins left="0.7" right="0.7" top="0.75" bottom="0.75" header="0.3" footer="0.3"/>
      <headerFooter alignWithMargins="0"/>
    </customSheetView>
    <customSheetView guid="{DE0E052C-2D27-41CB-A83A-C5AFC49C3090}">
      <pageMargins left="0.7" right="0.7" top="0.75" bottom="0.75" header="0.3" footer="0.3"/>
      <headerFooter alignWithMargins="0"/>
    </customSheetView>
    <customSheetView guid="{EFF10F02-AF9F-934A-A178-754090A0F914}">
      <pageMargins left="0.7" right="0.7" top="0.75" bottom="0.75" header="0.3" footer="0.3"/>
      <headerFooter alignWithMargins="0"/>
    </customSheetView>
    <customSheetView guid="{15C0669A-31B7-4E8C-B264-C157DFCC7314}" showPageBreaks="1">
      <pageMargins left="0.7" right="0.7" top="0.75" bottom="0.75" header="0.3" footer="0.3"/>
      <pageSetup orientation="portrait" r:id="rId3"/>
      <headerFooter alignWithMargins="0"/>
    </customSheetView>
  </customSheetViews>
  <phoneticPr fontId="0" type="noConversion"/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customSheetViews>
    <customSheetView guid="{51E69C5F-18B3-44CA-B4B6-666AD806CAC1}">
      <pageMargins left="0.7" right="0.7" top="0.75" bottom="0.75" header="0.3" footer="0.3"/>
      <pageSetup orientation="portrait" r:id="rId1"/>
      <headerFooter alignWithMargins="0"/>
    </customSheetView>
    <customSheetView guid="{1A3D32C0-2997-4F99-BB66-489798F4B456}">
      <pageMargins left="0.7" right="0.7" top="0.75" bottom="0.75" header="0.3" footer="0.3"/>
      <pageSetup orientation="portrait" r:id="rId2"/>
      <headerFooter alignWithMargins="0"/>
    </customSheetView>
    <customSheetView guid="{50551261-C85F-41F5-AFE5-A65BD7C7846A}">
      <pageMargins left="0.7" right="0.7" top="0.75" bottom="0.75" header="0.3" footer="0.3"/>
      <headerFooter alignWithMargins="0"/>
    </customSheetView>
    <customSheetView guid="{E59731A6-E487-4216-B709-360885DF0B67}">
      <pageMargins left="0.7" right="0.7" top="0.75" bottom="0.75" header="0.3" footer="0.3"/>
      <headerFooter alignWithMargins="0"/>
    </customSheetView>
    <customSheetView guid="{37AA95CC-33E3-448E-A246-6D7C1E55B132}" showRuler="0">
      <pageMargins left="0.7" right="0.7" top="0.75" bottom="0.75" header="0.3" footer="0.3"/>
      <headerFooter alignWithMargins="0"/>
    </customSheetView>
    <customSheetView guid="{B1FFA0E4-DD65-453A-A78C-020A45C50C30}" showRuler="0">
      <pageMargins left="0.7" right="0.7" top="0.75" bottom="0.75" header="0.3" footer="0.3"/>
      <headerFooter alignWithMargins="0"/>
    </customSheetView>
    <customSheetView guid="{A64923AE-1B49-4B03-8822-068B7833CCAD}">
      <pageMargins left="0.7" right="0.7" top="0.75" bottom="0.75" header="0.3" footer="0.3"/>
      <headerFooter alignWithMargins="0"/>
    </customSheetView>
    <customSheetView guid="{DE0E052C-2D27-41CB-A83A-C5AFC49C3090}">
      <pageMargins left="0.7" right="0.7" top="0.75" bottom="0.75" header="0.3" footer="0.3"/>
      <headerFooter alignWithMargins="0"/>
    </customSheetView>
    <customSheetView guid="{EFF10F02-AF9F-934A-A178-754090A0F914}">
      <pageMargins left="0.7" right="0.7" top="0.75" bottom="0.75" header="0.3" footer="0.3"/>
      <headerFooter alignWithMargins="0"/>
    </customSheetView>
    <customSheetView guid="{15C0669A-31B7-4E8C-B264-C157DFCC7314}" showPageBreaks="1">
      <pageMargins left="0.7" right="0.7" top="0.75" bottom="0.75" header="0.3" footer="0.3"/>
      <pageSetup orientation="portrait" r:id="rId3"/>
      <headerFooter alignWithMargins="0"/>
    </customSheetView>
  </customSheetViews>
  <phoneticPr fontId="0" type="noConversion"/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Michele.Brooks</cp:lastModifiedBy>
  <cp:lastPrinted>2013-07-25T13:57:19Z</cp:lastPrinted>
  <dcterms:created xsi:type="dcterms:W3CDTF">1999-05-21T13:07:41Z</dcterms:created>
  <dcterms:modified xsi:type="dcterms:W3CDTF">2013-07-25T14:01:26Z</dcterms:modified>
</cp:coreProperties>
</file>