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23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4" i="1" l="1"/>
  <c r="K24" i="1"/>
  <c r="G23" i="1"/>
  <c r="G22" i="1"/>
  <c r="G21" i="1"/>
  <c r="G20" i="1"/>
  <c r="G19" i="1"/>
  <c r="G18" i="1"/>
  <c r="G17" i="1"/>
  <c r="G16" i="1"/>
  <c r="G15" i="1"/>
  <c r="G14" i="1"/>
  <c r="N23" i="1" l="1"/>
  <c r="N22" i="1"/>
  <c r="N21" i="1"/>
  <c r="N20" i="1"/>
  <c r="N19" i="1"/>
  <c r="N18" i="1"/>
  <c r="N17" i="1"/>
  <c r="N16" i="1"/>
  <c r="N15" i="1"/>
  <c r="N14" i="1"/>
  <c r="N13" i="1"/>
  <c r="L24" i="1"/>
  <c r="L23" i="1"/>
  <c r="L22" i="1"/>
  <c r="L21" i="1"/>
  <c r="L20" i="1"/>
  <c r="L19" i="1"/>
  <c r="L18" i="1"/>
  <c r="L17" i="1"/>
  <c r="L16" i="1"/>
  <c r="L15" i="1"/>
  <c r="L14" i="1"/>
  <c r="L13" i="1"/>
  <c r="K23" i="1"/>
  <c r="K22" i="1"/>
  <c r="K21" i="1"/>
  <c r="K20" i="1"/>
  <c r="K19" i="1"/>
  <c r="K18" i="1"/>
  <c r="K17" i="1"/>
  <c r="K16" i="1"/>
  <c r="K15" i="1"/>
  <c r="K14" i="1"/>
  <c r="K13" i="1"/>
  <c r="G13" i="1"/>
  <c r="F23" i="1"/>
  <c r="F22" i="1"/>
  <c r="F21" i="1"/>
  <c r="F20" i="1"/>
  <c r="F19" i="1"/>
  <c r="F18" i="1"/>
  <c r="F17" i="1"/>
  <c r="F16" i="1"/>
  <c r="F15" i="1"/>
  <c r="F14" i="1"/>
  <c r="F13" i="1"/>
  <c r="N24" i="1" l="1"/>
  <c r="D24" i="1"/>
  <c r="I24" i="1"/>
  <c r="B24" i="1" l="1"/>
  <c r="G24" i="1" l="1"/>
  <c r="G3" i="1"/>
  <c r="J3" i="1" s="1"/>
</calcChain>
</file>

<file path=xl/sharedStrings.xml><?xml version="1.0" encoding="utf-8"?>
<sst xmlns="http://schemas.openxmlformats.org/spreadsheetml/2006/main" count="29" uniqueCount="28">
  <si>
    <t># of applicants</t>
  </si>
  <si>
    <t>time (in hours)</t>
  </si>
  <si>
    <t>Total burden hrs.</t>
  </si>
  <si>
    <t>Cost per hour *</t>
  </si>
  <si>
    <t>Librarian = $27.30</t>
  </si>
  <si>
    <t>Postsecondary Faculty Professors = $29.83</t>
  </si>
  <si>
    <t>* based on average salary of $28.60</t>
  </si>
  <si>
    <t>Masters Diversity</t>
  </si>
  <si>
    <t>Total</t>
  </si>
  <si>
    <t>Masters Innovation</t>
  </si>
  <si>
    <t>Ph.D Innovation</t>
  </si>
  <si>
    <t>Research Protocol</t>
  </si>
  <si>
    <t>Early Career Diversity</t>
  </si>
  <si>
    <t>Ph.D Diversity</t>
  </si>
  <si>
    <t>Early  Career Innovation</t>
  </si>
  <si>
    <t>Cont. ED Divesity</t>
  </si>
  <si>
    <t>Cont. Ed Innovation</t>
  </si>
  <si>
    <t>Inst. Cap Diversity</t>
  </si>
  <si>
    <t>Inst. Cap Non-Diversity</t>
  </si>
  <si>
    <t>Professor time (in hours)</t>
  </si>
  <si>
    <t>Total Burden hrs</t>
  </si>
  <si>
    <t>Librarian time (in hours)</t>
  </si>
  <si>
    <t>No of professors</t>
  </si>
  <si>
    <t>No of librarians</t>
  </si>
  <si>
    <t>Total No of Apps</t>
  </si>
  <si>
    <t>Total Cost</t>
  </si>
  <si>
    <t>Professor Cost</t>
  </si>
  <si>
    <t>Librarian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</si>
</sst>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right"/>
    </xf>
    <xf numFmtId="165" fontId="0" fillId="0" borderId="0" xfId="0" applyNumberForma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0" fontId="1" fillId="0" borderId="0" xfId="0" applyFont="1" applyFill="1" applyBorder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165" fontId="1" fillId="0" borderId="0" xfId="0" applyNumberFormat="1" applyFont="1" applyFill="1" applyBorder="1"/>
    <xf numFmtId="164" fontId="0" fillId="0" borderId="0" xfId="0" applyNumberFormat="1"/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topLeftCell="A7" workbookViewId="0">
      <selection activeCell="E26" sqref="E26"/>
    </sheetView>
  </sheetViews>
  <sheetFormatPr defaultRowHeight="15" x14ac:dyDescent="0.25"/>
  <cols>
    <col min="1" max="1" width="22" customWidth="1"/>
    <col min="2" max="2" width="16" customWidth="1"/>
    <col min="3" max="3" width="3.28515625" customWidth="1"/>
    <col min="4" max="5" width="16" customWidth="1"/>
    <col min="6" max="6" width="16.85546875" customWidth="1"/>
    <col min="7" max="7" width="16.140625" style="3" customWidth="1"/>
    <col min="8" max="8" width="3" style="3" customWidth="1"/>
    <col min="9" max="9" width="16.140625" customWidth="1"/>
    <col min="10" max="10" width="15.140625" style="19" customWidth="1"/>
    <col min="11" max="11" width="14.140625" customWidth="1"/>
    <col min="12" max="12" width="9.140625" style="3"/>
    <col min="13" max="13" width="3.28515625" customWidth="1"/>
  </cols>
  <sheetData>
    <row r="2" spans="1:14" x14ac:dyDescent="0.25">
      <c r="B2" s="2" t="s">
        <v>0</v>
      </c>
      <c r="C2" s="2"/>
      <c r="D2" s="2"/>
      <c r="E2" s="2"/>
      <c r="F2" s="2" t="s">
        <v>1</v>
      </c>
      <c r="G2" s="3" t="s">
        <v>2</v>
      </c>
      <c r="J2" s="19" t="s">
        <v>3</v>
      </c>
    </row>
    <row r="3" spans="1:14" x14ac:dyDescent="0.25">
      <c r="A3" t="s">
        <v>8</v>
      </c>
      <c r="B3">
        <v>135</v>
      </c>
      <c r="F3">
        <v>1</v>
      </c>
      <c r="G3" s="3">
        <f>SUM(B3*F3)</f>
        <v>135</v>
      </c>
      <c r="J3" s="19">
        <f>SUM(G3*28.6)</f>
        <v>3861</v>
      </c>
    </row>
    <row r="4" spans="1:14" x14ac:dyDescent="0.25">
      <c r="A4" s="9"/>
      <c r="B4" s="1"/>
      <c r="C4" s="1"/>
      <c r="D4" s="1"/>
      <c r="E4" s="1"/>
      <c r="I4" s="3"/>
    </row>
    <row r="5" spans="1:14" x14ac:dyDescent="0.25">
      <c r="A5" s="4"/>
      <c r="B5" s="5"/>
      <c r="C5" s="5"/>
      <c r="D5" s="5"/>
      <c r="E5" s="5"/>
      <c r="F5" s="6"/>
      <c r="G5" s="7"/>
      <c r="H5" s="7"/>
      <c r="I5" s="7"/>
    </row>
    <row r="6" spans="1:14" x14ac:dyDescent="0.25">
      <c r="A6" t="s">
        <v>6</v>
      </c>
      <c r="F6" s="8"/>
      <c r="G6" s="7"/>
      <c r="H6" s="7"/>
      <c r="I6" s="7"/>
    </row>
    <row r="7" spans="1:14" x14ac:dyDescent="0.25">
      <c r="A7" t="s">
        <v>4</v>
      </c>
    </row>
    <row r="8" spans="1:14" x14ac:dyDescent="0.25">
      <c r="A8" t="s">
        <v>5</v>
      </c>
    </row>
    <row r="12" spans="1:14" ht="30" x14ac:dyDescent="0.25">
      <c r="B12" s="15" t="s">
        <v>24</v>
      </c>
      <c r="C12" s="15"/>
      <c r="D12" s="15" t="s">
        <v>22</v>
      </c>
      <c r="E12" s="15" t="s">
        <v>19</v>
      </c>
      <c r="F12" s="16" t="s">
        <v>20</v>
      </c>
      <c r="G12" s="17" t="s">
        <v>26</v>
      </c>
      <c r="H12" s="17"/>
      <c r="I12" s="15" t="s">
        <v>23</v>
      </c>
      <c r="J12" s="20" t="s">
        <v>21</v>
      </c>
      <c r="K12" s="15" t="s">
        <v>2</v>
      </c>
      <c r="L12" s="17" t="s">
        <v>27</v>
      </c>
      <c r="N12" s="10" t="s">
        <v>25</v>
      </c>
    </row>
    <row r="13" spans="1:14" x14ac:dyDescent="0.25">
      <c r="A13" t="s">
        <v>7</v>
      </c>
      <c r="B13">
        <v>42</v>
      </c>
      <c r="D13">
        <v>25</v>
      </c>
      <c r="E13">
        <v>1.5</v>
      </c>
      <c r="F13">
        <f>D13*E13</f>
        <v>37.5</v>
      </c>
      <c r="G13" s="3">
        <f>F13*29.83</f>
        <v>1118.625</v>
      </c>
      <c r="I13">
        <v>17</v>
      </c>
      <c r="J13" s="19">
        <v>1.5</v>
      </c>
      <c r="K13">
        <f>I13*J13</f>
        <v>25.5</v>
      </c>
      <c r="L13" s="3">
        <f>K13*27.3</f>
        <v>696.15</v>
      </c>
      <c r="N13" s="3">
        <f>G13+L13</f>
        <v>1814.7750000000001</v>
      </c>
    </row>
    <row r="14" spans="1:14" x14ac:dyDescent="0.25">
      <c r="A14" t="s">
        <v>9</v>
      </c>
      <c r="B14">
        <v>21</v>
      </c>
      <c r="D14">
        <v>14</v>
      </c>
      <c r="E14">
        <v>1.5</v>
      </c>
      <c r="F14">
        <f t="shared" ref="F14:F23" si="0">D14*E14</f>
        <v>21</v>
      </c>
      <c r="G14" s="3">
        <f>F14*29.83</f>
        <v>626.42999999999995</v>
      </c>
      <c r="I14">
        <v>7</v>
      </c>
      <c r="J14" s="19">
        <v>1.5</v>
      </c>
      <c r="K14">
        <f t="shared" ref="K14:K23" si="1">I14*J14</f>
        <v>10.5</v>
      </c>
      <c r="L14" s="3">
        <f t="shared" ref="L14:L23" si="2">K14*27.3</f>
        <v>286.65000000000003</v>
      </c>
      <c r="N14" s="3">
        <f t="shared" ref="N14:N23" si="3">G14+L14</f>
        <v>913.07999999999993</v>
      </c>
    </row>
    <row r="15" spans="1:14" x14ac:dyDescent="0.25">
      <c r="A15" t="s">
        <v>13</v>
      </c>
      <c r="B15">
        <v>6</v>
      </c>
      <c r="D15">
        <v>5</v>
      </c>
      <c r="E15">
        <v>1.5</v>
      </c>
      <c r="F15">
        <f t="shared" si="0"/>
        <v>7.5</v>
      </c>
      <c r="G15" s="3">
        <f>F15*29.83</f>
        <v>223.72499999999999</v>
      </c>
      <c r="I15">
        <v>1</v>
      </c>
      <c r="J15" s="19">
        <v>1.5</v>
      </c>
      <c r="K15">
        <f t="shared" si="1"/>
        <v>1.5</v>
      </c>
      <c r="L15" s="3">
        <f t="shared" si="2"/>
        <v>40.950000000000003</v>
      </c>
      <c r="N15" s="3">
        <f t="shared" si="3"/>
        <v>264.67500000000001</v>
      </c>
    </row>
    <row r="16" spans="1:14" x14ac:dyDescent="0.25">
      <c r="A16" t="s">
        <v>10</v>
      </c>
      <c r="B16">
        <v>10</v>
      </c>
      <c r="D16">
        <v>10</v>
      </c>
      <c r="E16">
        <v>1.5</v>
      </c>
      <c r="F16">
        <f t="shared" si="0"/>
        <v>15</v>
      </c>
      <c r="G16" s="3">
        <f>F16*29.83</f>
        <v>447.45</v>
      </c>
      <c r="I16">
        <v>0</v>
      </c>
      <c r="J16" s="19">
        <v>1.5</v>
      </c>
      <c r="K16">
        <f t="shared" si="1"/>
        <v>0</v>
      </c>
      <c r="L16" s="3">
        <f t="shared" si="2"/>
        <v>0</v>
      </c>
      <c r="N16" s="3">
        <f t="shared" si="3"/>
        <v>447.45</v>
      </c>
    </row>
    <row r="17" spans="1:14" x14ac:dyDescent="0.25">
      <c r="A17" t="s">
        <v>11</v>
      </c>
      <c r="B17">
        <v>8</v>
      </c>
      <c r="D17">
        <v>6</v>
      </c>
      <c r="E17">
        <v>1.5</v>
      </c>
      <c r="F17">
        <f t="shared" si="0"/>
        <v>9</v>
      </c>
      <c r="G17" s="3">
        <f>F17*29.83</f>
        <v>268.46999999999997</v>
      </c>
      <c r="I17">
        <v>2</v>
      </c>
      <c r="J17" s="19">
        <v>1.5</v>
      </c>
      <c r="K17">
        <f t="shared" si="1"/>
        <v>3</v>
      </c>
      <c r="L17" s="3">
        <f t="shared" si="2"/>
        <v>81.900000000000006</v>
      </c>
      <c r="N17" s="3">
        <f t="shared" si="3"/>
        <v>350.37</v>
      </c>
    </row>
    <row r="18" spans="1:14" x14ac:dyDescent="0.25">
      <c r="A18" t="s">
        <v>12</v>
      </c>
      <c r="B18">
        <v>3</v>
      </c>
      <c r="D18">
        <v>3</v>
      </c>
      <c r="E18">
        <v>1.5</v>
      </c>
      <c r="F18">
        <f t="shared" si="0"/>
        <v>4.5</v>
      </c>
      <c r="G18" s="3">
        <f>F18*29.83</f>
        <v>134.23499999999999</v>
      </c>
      <c r="I18">
        <v>0</v>
      </c>
      <c r="J18" s="19">
        <v>1.5</v>
      </c>
      <c r="K18">
        <f t="shared" si="1"/>
        <v>0</v>
      </c>
      <c r="L18" s="3">
        <f t="shared" si="2"/>
        <v>0</v>
      </c>
      <c r="N18" s="3">
        <f t="shared" si="3"/>
        <v>134.23499999999999</v>
      </c>
    </row>
    <row r="19" spans="1:14" x14ac:dyDescent="0.25">
      <c r="A19" t="s">
        <v>14</v>
      </c>
      <c r="B19">
        <v>9</v>
      </c>
      <c r="D19">
        <v>9</v>
      </c>
      <c r="E19">
        <v>1.5</v>
      </c>
      <c r="F19">
        <f t="shared" si="0"/>
        <v>13.5</v>
      </c>
      <c r="G19" s="3">
        <f>F19*29.83</f>
        <v>402.70499999999998</v>
      </c>
      <c r="I19">
        <v>0</v>
      </c>
      <c r="J19" s="19">
        <v>1.5</v>
      </c>
      <c r="K19">
        <f t="shared" si="1"/>
        <v>0</v>
      </c>
      <c r="L19" s="3">
        <f t="shared" si="2"/>
        <v>0</v>
      </c>
      <c r="N19" s="3">
        <f t="shared" si="3"/>
        <v>402.70499999999998</v>
      </c>
    </row>
    <row r="20" spans="1:14" x14ac:dyDescent="0.25">
      <c r="A20" t="s">
        <v>15</v>
      </c>
      <c r="B20">
        <v>7</v>
      </c>
      <c r="D20">
        <v>1</v>
      </c>
      <c r="E20">
        <v>1.5</v>
      </c>
      <c r="F20">
        <f t="shared" si="0"/>
        <v>1.5</v>
      </c>
      <c r="G20" s="3">
        <f>F20*29.83</f>
        <v>44.744999999999997</v>
      </c>
      <c r="I20">
        <v>6</v>
      </c>
      <c r="J20" s="19">
        <v>1.5</v>
      </c>
      <c r="K20">
        <f t="shared" si="1"/>
        <v>9</v>
      </c>
      <c r="L20" s="3">
        <f t="shared" si="2"/>
        <v>245.70000000000002</v>
      </c>
      <c r="N20" s="3">
        <f t="shared" si="3"/>
        <v>290.44499999999999</v>
      </c>
    </row>
    <row r="21" spans="1:14" x14ac:dyDescent="0.25">
      <c r="A21" t="s">
        <v>16</v>
      </c>
      <c r="B21">
        <v>15</v>
      </c>
      <c r="D21">
        <v>4</v>
      </c>
      <c r="E21">
        <v>1.5</v>
      </c>
      <c r="F21">
        <f t="shared" si="0"/>
        <v>6</v>
      </c>
      <c r="G21" s="3">
        <f>F21*29.83</f>
        <v>178.98</v>
      </c>
      <c r="I21">
        <v>11</v>
      </c>
      <c r="J21" s="19">
        <v>1.5</v>
      </c>
      <c r="K21">
        <f t="shared" si="1"/>
        <v>16.5</v>
      </c>
      <c r="L21" s="3">
        <f t="shared" si="2"/>
        <v>450.45</v>
      </c>
      <c r="N21" s="3">
        <f t="shared" si="3"/>
        <v>629.42999999999995</v>
      </c>
    </row>
    <row r="22" spans="1:14" x14ac:dyDescent="0.25">
      <c r="A22" t="s">
        <v>17</v>
      </c>
      <c r="B22">
        <v>6</v>
      </c>
      <c r="D22">
        <v>4</v>
      </c>
      <c r="E22">
        <v>1.5</v>
      </c>
      <c r="F22">
        <f t="shared" si="0"/>
        <v>6</v>
      </c>
      <c r="G22" s="3">
        <f>F22*29.83</f>
        <v>178.98</v>
      </c>
      <c r="I22">
        <v>2</v>
      </c>
      <c r="J22" s="19">
        <v>1.5</v>
      </c>
      <c r="K22">
        <f t="shared" si="1"/>
        <v>3</v>
      </c>
      <c r="L22" s="3">
        <f t="shared" si="2"/>
        <v>81.900000000000006</v>
      </c>
      <c r="N22" s="3">
        <f t="shared" si="3"/>
        <v>260.88</v>
      </c>
    </row>
    <row r="23" spans="1:14" x14ac:dyDescent="0.25">
      <c r="A23" t="s">
        <v>18</v>
      </c>
      <c r="B23" s="11">
        <v>8</v>
      </c>
      <c r="C23" s="11"/>
      <c r="D23" s="11">
        <v>7</v>
      </c>
      <c r="E23">
        <v>1.5</v>
      </c>
      <c r="F23" s="11">
        <f t="shared" si="0"/>
        <v>10.5</v>
      </c>
      <c r="G23" s="3">
        <f>F23*29.83</f>
        <v>313.21499999999997</v>
      </c>
      <c r="H23" s="12"/>
      <c r="I23" s="11">
        <v>1</v>
      </c>
      <c r="J23" s="19">
        <v>1.5</v>
      </c>
      <c r="K23" s="11">
        <f t="shared" si="1"/>
        <v>1.5</v>
      </c>
      <c r="L23" s="7">
        <f t="shared" si="2"/>
        <v>40.950000000000003</v>
      </c>
      <c r="N23" s="7">
        <f t="shared" si="3"/>
        <v>354.16499999999996</v>
      </c>
    </row>
    <row r="24" spans="1:14" ht="17.25" x14ac:dyDescent="0.4">
      <c r="B24" s="10">
        <f>SUM(B13:B23)</f>
        <v>135</v>
      </c>
      <c r="C24" s="10"/>
      <c r="D24" s="10">
        <f>SUM(D13:D23)</f>
        <v>88</v>
      </c>
      <c r="E24" s="10"/>
      <c r="F24" s="10">
        <f>SUM(F13:F23)</f>
        <v>132</v>
      </c>
      <c r="G24" s="18">
        <f>SUM(G13:G23)</f>
        <v>3937.5599999999995</v>
      </c>
      <c r="H24" s="18"/>
      <c r="I24" s="13">
        <f>SUM(I13:I23)</f>
        <v>47</v>
      </c>
      <c r="J24" s="21"/>
      <c r="K24" s="10">
        <f>SUM(K13:K23)</f>
        <v>70.5</v>
      </c>
      <c r="L24" s="14">
        <f>SUM(L13:L23)</f>
        <v>1924.6500000000003</v>
      </c>
      <c r="N24" s="22">
        <f>SUM(N13:N23)</f>
        <v>5862.21</v>
      </c>
    </row>
    <row r="25" spans="1:14" x14ac:dyDescent="0.25">
      <c r="N2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Institute of Museums and Library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KMILLER</dc:creator>
  <cp:lastModifiedBy>Kim A. Miller</cp:lastModifiedBy>
  <dcterms:created xsi:type="dcterms:W3CDTF">2010-05-12T16:18:31Z</dcterms:created>
  <dcterms:modified xsi:type="dcterms:W3CDTF">2012-12-19T14:49:00Z</dcterms:modified>
</cp:coreProperties>
</file>