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0" yWindow="45" windowWidth="15195" windowHeight="8445" activeTab="5"/>
  </bookViews>
  <sheets>
    <sheet name="B-1" sheetId="15" r:id="rId1"/>
    <sheet name="B-2" sheetId="24" r:id="rId2"/>
    <sheet name="B-3" sheetId="23" r:id="rId3"/>
    <sheet name="B-4" sheetId="14" r:id="rId4"/>
    <sheet name="B-5" sheetId="19" r:id="rId5"/>
    <sheet name="B-6" sheetId="20" r:id="rId6"/>
  </sheets>
  <definedNames>
    <definedName name="compliance">#REF!</definedName>
    <definedName name="corrective">#REF!</definedName>
    <definedName name="CRITERION1">#REF!</definedName>
    <definedName name="CRITERION2">#REF!</definedName>
    <definedName name="detection">#REF!</definedName>
    <definedName name="inflator94">#REF!</definedName>
    <definedName name="inflator97">#REF!</definedName>
    <definedName name="interim">#REF!</definedName>
    <definedName name="new">#REF!</definedName>
    <definedName name="permitted">#REF!</definedName>
    <definedName name="_xlnm.Print_Area" localSheetId="0">'B-1'!$A$2:$M$35</definedName>
    <definedName name="_xlnm.Print_Area" localSheetId="3">'B-4'!$A$1:$L$31</definedName>
    <definedName name="_xlnm.Print_Area">#REF!</definedName>
    <definedName name="Print_Area_MI" localSheetId="0">'B-1'!#REF!</definedName>
    <definedName name="PRINT_AREA_MI">#REF!</definedName>
    <definedName name="_xlnm.Print_Titles">#REF!</definedName>
    <definedName name="Print_Titles_MI" localSheetId="0">'B-1'!#REF!</definedName>
    <definedName name="PRINT1">#REF!</definedName>
    <definedName name="PRINT2">#REF!</definedName>
    <definedName name="PRINT3">#REF!</definedName>
    <definedName name="PRINT4">#REF!</definedName>
    <definedName name="PRINT5">#REF!</definedName>
    <definedName name="RANGE1">#REF!</definedName>
    <definedName name="RANGE2">#REF!</definedName>
    <definedName name="TEST1">#REF!</definedName>
    <definedName name="TOPBORD1">#REF!</definedName>
    <definedName name="TOPBORD2">#REF!</definedName>
    <definedName name="TOPBORD3">#REF!</definedName>
    <definedName name="TOPBORD4">#REF!</definedName>
  </definedNames>
  <calcPr calcId="125725"/>
</workbook>
</file>

<file path=xl/calcChain.xml><?xml version="1.0" encoding="utf-8"?>
<calcChain xmlns="http://schemas.openxmlformats.org/spreadsheetml/2006/main">
  <c r="G8" i="24"/>
  <c r="M8"/>
  <c r="G9"/>
  <c r="M9"/>
  <c r="G12"/>
  <c r="M12"/>
  <c r="M15"/>
  <c r="G13"/>
  <c r="M13"/>
  <c r="G14"/>
  <c r="M14"/>
  <c r="G17"/>
  <c r="M17"/>
  <c r="M19"/>
  <c r="G18"/>
  <c r="M18"/>
  <c r="F8"/>
  <c r="L8"/>
  <c r="L10"/>
  <c r="F9"/>
  <c r="L9"/>
  <c r="F12"/>
  <c r="L12"/>
  <c r="L15"/>
  <c r="F13"/>
  <c r="L13"/>
  <c r="F14"/>
  <c r="L14"/>
  <c r="F17"/>
  <c r="L17"/>
  <c r="F18"/>
  <c r="L18"/>
  <c r="L19"/>
  <c r="G8" i="23"/>
  <c r="M8"/>
  <c r="G9"/>
  <c r="M9"/>
  <c r="G12"/>
  <c r="M12"/>
  <c r="G13"/>
  <c r="M13"/>
  <c r="G14"/>
  <c r="M14"/>
  <c r="G17"/>
  <c r="M17"/>
  <c r="M19"/>
  <c r="G18"/>
  <c r="M18"/>
  <c r="F8"/>
  <c r="L8"/>
  <c r="L10"/>
  <c r="F9"/>
  <c r="L9"/>
  <c r="F12"/>
  <c r="L12"/>
  <c r="L15"/>
  <c r="F13"/>
  <c r="L13"/>
  <c r="F14"/>
  <c r="L14"/>
  <c r="F17"/>
  <c r="L17"/>
  <c r="F18"/>
  <c r="L18"/>
  <c r="L19"/>
  <c r="F8" i="20"/>
  <c r="L8"/>
  <c r="F8" i="19"/>
  <c r="L8"/>
  <c r="F8" i="14"/>
  <c r="L8"/>
  <c r="G14" i="15"/>
  <c r="M14"/>
  <c r="G8"/>
  <c r="M8"/>
  <c r="G9"/>
  <c r="M9"/>
  <c r="F17" i="20"/>
  <c r="L17"/>
  <c r="F16"/>
  <c r="F13"/>
  <c r="L13"/>
  <c r="L14"/>
  <c r="F12"/>
  <c r="F11"/>
  <c r="L11"/>
  <c r="F7"/>
  <c r="L7"/>
  <c r="F17" i="19"/>
  <c r="L17"/>
  <c r="F16"/>
  <c r="L16"/>
  <c r="L18"/>
  <c r="F13"/>
  <c r="L13"/>
  <c r="L14"/>
  <c r="F12"/>
  <c r="F11"/>
  <c r="L11"/>
  <c r="F7"/>
  <c r="L7"/>
  <c r="L9"/>
  <c r="F17" i="14"/>
  <c r="L17"/>
  <c r="L18"/>
  <c r="F16"/>
  <c r="F13"/>
  <c r="L13"/>
  <c r="F12"/>
  <c r="L12"/>
  <c r="F11"/>
  <c r="L11"/>
  <c r="F7"/>
  <c r="L7"/>
  <c r="L12" i="20"/>
  <c r="L16"/>
  <c r="E16"/>
  <c r="K16"/>
  <c r="E17"/>
  <c r="K17"/>
  <c r="E11"/>
  <c r="K11"/>
  <c r="K14"/>
  <c r="E12"/>
  <c r="K12"/>
  <c r="E13"/>
  <c r="K13"/>
  <c r="E7"/>
  <c r="K7"/>
  <c r="K9"/>
  <c r="E8"/>
  <c r="K8"/>
  <c r="L12" i="19"/>
  <c r="E16"/>
  <c r="K16"/>
  <c r="E17"/>
  <c r="K17"/>
  <c r="E11"/>
  <c r="K11"/>
  <c r="K14"/>
  <c r="E12"/>
  <c r="K12"/>
  <c r="E13"/>
  <c r="K13"/>
  <c r="E7"/>
  <c r="K7"/>
  <c r="E8"/>
  <c r="K8"/>
  <c r="L16" i="14"/>
  <c r="E17"/>
  <c r="K17"/>
  <c r="E16"/>
  <c r="K16"/>
  <c r="K18"/>
  <c r="E12"/>
  <c r="K12"/>
  <c r="E13"/>
  <c r="K13"/>
  <c r="E11"/>
  <c r="K11"/>
  <c r="E7"/>
  <c r="K7"/>
  <c r="E8"/>
  <c r="K8"/>
  <c r="G18" i="15"/>
  <c r="M18"/>
  <c r="G17"/>
  <c r="M17"/>
  <c r="F18"/>
  <c r="L18"/>
  <c r="F17"/>
  <c r="L17"/>
  <c r="G13"/>
  <c r="M13"/>
  <c r="G12"/>
  <c r="M12"/>
  <c r="F13"/>
  <c r="L13"/>
  <c r="F14"/>
  <c r="L14"/>
  <c r="F12"/>
  <c r="L12"/>
  <c r="F8"/>
  <c r="L8"/>
  <c r="F9"/>
  <c r="L9"/>
  <c r="L19"/>
  <c r="K18" i="20"/>
  <c r="L18"/>
  <c r="K18" i="19"/>
  <c r="K19" i="20"/>
  <c r="L19" i="19"/>
  <c r="L14" i="14"/>
  <c r="K14"/>
  <c r="L9" i="20"/>
  <c r="L19"/>
  <c r="K9" i="19"/>
  <c r="K19"/>
  <c r="K9" i="14"/>
  <c r="L9"/>
  <c r="L19"/>
  <c r="M15" i="23"/>
  <c r="L20"/>
  <c r="L20" i="24"/>
  <c r="M10" i="23"/>
  <c r="M15" i="15"/>
  <c r="L15"/>
  <c r="L10"/>
  <c r="M10" i="24"/>
  <c r="M20"/>
  <c r="M10" i="15"/>
  <c r="M19"/>
  <c r="K19" i="14"/>
  <c r="M20" i="23"/>
  <c r="L20" i="15"/>
  <c r="M20"/>
</calcChain>
</file>

<file path=xl/sharedStrings.xml><?xml version="1.0" encoding="utf-8"?>
<sst xmlns="http://schemas.openxmlformats.org/spreadsheetml/2006/main" count="222" uniqueCount="72">
  <si>
    <r>
      <t xml:space="preserve">State/Local/Tribal Partners </t>
    </r>
    <r>
      <rPr>
        <vertAlign val="superscript"/>
        <sz val="8"/>
        <rFont val="Helv"/>
      </rPr>
      <t>a</t>
    </r>
  </si>
  <si>
    <t>Total Hours and Costs</t>
  </si>
  <si>
    <t>O &amp; M</t>
  </si>
  <si>
    <t>INFORMATION COLLECTION ACTIVITY</t>
  </si>
  <si>
    <t>Cost</t>
  </si>
  <si>
    <t>Letter of Intent</t>
  </si>
  <si>
    <t xml:space="preserve">        Review and complete LOI</t>
  </si>
  <si>
    <t xml:space="preserve">        Submit LOI to EPA and file copy</t>
  </si>
  <si>
    <t>SUBTOTAL</t>
  </si>
  <si>
    <t>Information Updates and Follow-ups</t>
  </si>
  <si>
    <t>TOTAL</t>
  </si>
  <si>
    <t>Respon- dent Hours</t>
  </si>
  <si>
    <t>Capital/ Startup Cost</t>
  </si>
  <si>
    <t xml:space="preserve"> Number of Respon- dents</t>
  </si>
  <si>
    <t>Frequency of Response</t>
  </si>
  <si>
    <t>Total Cost/Yr</t>
  </si>
  <si>
    <t>Labor Cost</t>
  </si>
  <si>
    <t>O &amp; M Cost</t>
  </si>
  <si>
    <t>Total Hrs/Yr</t>
  </si>
  <si>
    <t>CHP Project Reporting Forms</t>
  </si>
  <si>
    <t>Submit spreadsheet to EPA electronically and file a copy</t>
  </si>
  <si>
    <r>
      <t xml:space="preserve">Company and Institutional Partners </t>
    </r>
    <r>
      <rPr>
        <vertAlign val="superscript"/>
        <sz val="8"/>
        <rFont val="Helv"/>
      </rPr>
      <t xml:space="preserve">a </t>
    </r>
  </si>
  <si>
    <r>
      <t xml:space="preserve">Review form and instructions and complete form (new partners) </t>
    </r>
    <r>
      <rPr>
        <vertAlign val="superscript"/>
        <sz val="8"/>
        <rFont val="Helv"/>
      </rPr>
      <t>b</t>
    </r>
  </si>
  <si>
    <r>
      <t xml:space="preserve">Verify and update spreadsheet (existing partners) </t>
    </r>
    <r>
      <rPr>
        <vertAlign val="superscript"/>
        <sz val="8"/>
        <rFont val="Helv"/>
      </rPr>
      <t>c</t>
    </r>
  </si>
  <si>
    <r>
      <t xml:space="preserve">Submit contact or profile information updates via Web </t>
    </r>
    <r>
      <rPr>
        <vertAlign val="superscript"/>
        <sz val="8"/>
        <rFont val="Helv"/>
      </rPr>
      <t>d</t>
    </r>
  </si>
  <si>
    <r>
      <t xml:space="preserve">Clarify LOI or project information via email or telephone interview </t>
    </r>
    <r>
      <rPr>
        <vertAlign val="superscript"/>
        <sz val="8"/>
        <rFont val="Helv"/>
      </rPr>
      <t>e</t>
    </r>
  </si>
  <si>
    <t>Lgl $  per Hour*</t>
  </si>
  <si>
    <t>Mgr. $ per Hour*</t>
  </si>
  <si>
    <t>Tech. $ per Hour*</t>
  </si>
  <si>
    <t>Cler. $ per Hour*</t>
  </si>
  <si>
    <r>
      <t>b</t>
    </r>
    <r>
      <rPr>
        <sz val="8"/>
        <rFont val="Helv"/>
      </rPr>
      <t xml:space="preserve"> Assumed all new company/institutional partners who join in 2012 will fill out a project form.</t>
    </r>
  </si>
  <si>
    <r>
      <t>a</t>
    </r>
    <r>
      <rPr>
        <sz val="8"/>
        <rFont val="Helv"/>
      </rPr>
      <t xml:space="preserve"> Assumed 30 new company/institutional partners in the year 2012, spread evenly among project developers, end-users, consulting engineers, equipment manufacturers, and utilities.</t>
    </r>
  </si>
  <si>
    <r>
      <t>c</t>
    </r>
    <r>
      <rPr>
        <sz val="8"/>
        <rFont val="Helv"/>
      </rPr>
      <t xml:space="preserve"> All company/institutional partners are asked to provide updates annually.  Of the estimated 450 partners at the end of 2011, 420 partners belong to these categories.  They will receive a spreadsheet already populated with their project data once a year and will verify and update their project information on this spreadsheet in 2012. </t>
    </r>
  </si>
  <si>
    <r>
      <t>e</t>
    </r>
    <r>
      <rPr>
        <sz val="8"/>
        <rFont val="Helv"/>
      </rPr>
      <t xml:space="preserve"> Assumed 20% of the 30 new company/institutional partners completing their LOI (i.e. 6 partners) will require follow-up.  Additionally, 10% of the 420 partners completing CHP project forms or spreadsheets (i.e. 42 partners) will require follow-up in order to correctly complete the form.</t>
    </r>
  </si>
  <si>
    <r>
      <t>d</t>
    </r>
    <r>
      <rPr>
        <sz val="8"/>
        <rFont val="Helv"/>
      </rPr>
      <t xml:space="preserve"> Assumed 15% of new and existing company/institutional partners in the year 2012 (450 projected total partners) will update their information over the CHP website sometime during the calendar year.</t>
    </r>
  </si>
  <si>
    <r>
      <t>450</t>
    </r>
    <r>
      <rPr>
        <b/>
        <vertAlign val="superscript"/>
        <sz val="8"/>
        <rFont val="Helv"/>
      </rPr>
      <t>f</t>
    </r>
  </si>
  <si>
    <r>
      <t>b</t>
    </r>
    <r>
      <rPr>
        <sz val="8"/>
        <rFont val="Helv"/>
      </rPr>
      <t xml:space="preserve"> Assumed all new state/local/tribal partners who join in 2012 will fill out a project form.</t>
    </r>
  </si>
  <si>
    <r>
      <t>a</t>
    </r>
    <r>
      <rPr>
        <sz val="8"/>
        <rFont val="Helv"/>
      </rPr>
      <t xml:space="preserve"> Assumed 2 new state/local/tribal partners during each of the three year ICR period.</t>
    </r>
  </si>
  <si>
    <r>
      <t>c</t>
    </r>
    <r>
      <rPr>
        <sz val="8"/>
        <rFont val="Helv"/>
      </rPr>
      <t xml:space="preserve"> All state/local/tribal partners are asked to provide updates annually.  Of the estimated 450 partners at the end of 2011, 30 partners belong to these categories.  They will receive a spreadsheet already populated with their project data once a year and will verify and update their project information on this spreadsheet in 2012.</t>
    </r>
  </si>
  <si>
    <r>
      <t>d</t>
    </r>
    <r>
      <rPr>
        <sz val="8"/>
        <rFont val="Helv"/>
      </rPr>
      <t xml:space="preserve"> Assumed 15% of new and existing state/local/tribal partners in the year 2012 (32 projected total partners), will update their information over the CHP website sometime during the calendar year.</t>
    </r>
  </si>
  <si>
    <r>
      <t>e</t>
    </r>
    <r>
      <rPr>
        <sz val="8"/>
        <rFont val="Helv"/>
      </rPr>
      <t xml:space="preserve"> Assumed one of the two new partners completing their LOI will require followup. Additionally, 10% of the 32 partners completing CHP project forms or spreadsheets (i.e. 3 partners) will require follow-up in order to correctly complete the form.</t>
    </r>
  </si>
  <si>
    <r>
      <t>f</t>
    </r>
    <r>
      <rPr>
        <sz val="8"/>
        <rFont val="Helv"/>
      </rPr>
      <t xml:space="preserve"> The total number of unique respondents submitting information in 2012 is 32, including 30 existing partners who are expected to complete project reporting spreadsheets, and 2 new company and institutional partners who will fill out both a LOI and project reporting form.</t>
    </r>
  </si>
  <si>
    <r>
      <t>32</t>
    </r>
    <r>
      <rPr>
        <b/>
        <vertAlign val="superscript"/>
        <sz val="8"/>
        <rFont val="Helv"/>
      </rPr>
      <t>f</t>
    </r>
  </si>
  <si>
    <r>
      <t>e</t>
    </r>
    <r>
      <rPr>
        <sz val="8"/>
        <rFont val="Helv"/>
      </rPr>
      <t xml:space="preserve"> Assumed 20% of the 30 new company/institutional partners completing their LOI (i.e. 6 partners) will require follow-up.  Additionally, 10% of the 450 partners completing CHP project forms or spreadsheets (i.e. 42 partners) will require follow-up in order to correctly complete the form.</t>
    </r>
  </si>
  <si>
    <r>
      <t>a</t>
    </r>
    <r>
      <rPr>
        <sz val="8"/>
        <rFont val="Helv"/>
      </rPr>
      <t xml:space="preserve"> Assumed 30 new company/institutional partners in the year 2013, spread evenly among project developers, end-users, consulting engineers, equipment manufacturers, and utilities.</t>
    </r>
  </si>
  <si>
    <r>
      <t>b</t>
    </r>
    <r>
      <rPr>
        <sz val="8"/>
        <rFont val="Helv"/>
      </rPr>
      <t xml:space="preserve"> Assumed all new company/institutional partners who join in 2013 will fill out a project form.</t>
    </r>
  </si>
  <si>
    <r>
      <t>d</t>
    </r>
    <r>
      <rPr>
        <sz val="8"/>
        <rFont val="Helv"/>
      </rPr>
      <t xml:space="preserve"> Assumed 15% of new and existing company/institutional partners in the year 2013 (480 projected total partners) will update their information over the CHP website sometime during the calendar year.</t>
    </r>
  </si>
  <si>
    <r>
      <t>c</t>
    </r>
    <r>
      <rPr>
        <sz val="8"/>
        <rFont val="Helv"/>
      </rPr>
      <t xml:space="preserve"> All company/institutional partners are asked to provide updates annually.  Of the estimated 480 partners at the end of 2012, 450 partners belong to these categories.  They will receive a spreadsheet already populated with their project data once a year and will verify and update their project information on this spreadsheet in 2013. </t>
    </r>
  </si>
  <si>
    <r>
      <t>f</t>
    </r>
    <r>
      <rPr>
        <sz val="8"/>
        <rFont val="Helv"/>
      </rPr>
      <t xml:space="preserve"> The total number of unique respondents submitting information in 2012 is 450, including 420 existing partners who are expected to complete project reporting spreadsheets, and 30 new company and institutional partners who will fill out both a LOI and project reporting form.</t>
    </r>
  </si>
  <si>
    <r>
      <t>f</t>
    </r>
    <r>
      <rPr>
        <sz val="8"/>
        <rFont val="Helv"/>
      </rPr>
      <t xml:space="preserve"> The total number of unique respondents submitting information in 2013 is 480, including 450 existing partners who are expected to complete project reporting spreadsheets, and 30 new company and institutional partners who will fill out both a LOI and project reporting form.</t>
    </r>
  </si>
  <si>
    <r>
      <t>480</t>
    </r>
    <r>
      <rPr>
        <b/>
        <vertAlign val="superscript"/>
        <sz val="8"/>
        <rFont val="Helv"/>
      </rPr>
      <t>f</t>
    </r>
  </si>
  <si>
    <r>
      <t>a</t>
    </r>
    <r>
      <rPr>
        <sz val="8"/>
        <rFont val="Helv"/>
      </rPr>
      <t xml:space="preserve"> Assumed 30 new company/institutional partners in the year 2014, spread evenly among project developers, end-users, consulting engineers, equipment manufacturers, and utilities.</t>
    </r>
  </si>
  <si>
    <r>
      <t>b</t>
    </r>
    <r>
      <rPr>
        <sz val="8"/>
        <rFont val="Helv"/>
      </rPr>
      <t xml:space="preserve"> Assumed all new company/institutional partners who join in 2014 will fill out a project form.</t>
    </r>
  </si>
  <si>
    <r>
      <t>c</t>
    </r>
    <r>
      <rPr>
        <sz val="8"/>
        <rFont val="Helv"/>
      </rPr>
      <t xml:space="preserve"> All company/institutional partners are asked to provide updates annually.  Of the estimated 510 partners at the end of 2013, 480 partners belong to these categories.  They will receive a spreadsheet already populated with their project data once a year and will verify and update their project information on this spreadsheet in 2014. </t>
    </r>
  </si>
  <si>
    <r>
      <t>d</t>
    </r>
    <r>
      <rPr>
        <sz val="8"/>
        <rFont val="Helv"/>
      </rPr>
      <t xml:space="preserve"> Assumed 15% of new and existing company/institutional partners in the year 2014 (510 projected total partners) will update their information over the CHP website sometime during the calendar year.</t>
    </r>
  </si>
  <si>
    <r>
      <t>e</t>
    </r>
    <r>
      <rPr>
        <sz val="8"/>
        <rFont val="Helv"/>
      </rPr>
      <t xml:space="preserve"> Assumed 20% of the 30 new company/institutional partners completing their LOI (i.e. 6 partners) will require follow-up.  Additionally, 10% of the 480 partners completing CHP project forms or spreadsheets (i.e. 42 partners) will require follow-up in order to correctly complete the form.</t>
    </r>
  </si>
  <si>
    <r>
      <t>f</t>
    </r>
    <r>
      <rPr>
        <sz val="8"/>
        <rFont val="Helv"/>
      </rPr>
      <t xml:space="preserve"> The total number of unique respondents submitting information in 2014 is 510, including 480 existing partners who are expected to complete project reporting spreadsheets, and 30 new company and institutional partners who will fill out both a LOI and project reporting form.</t>
    </r>
  </si>
  <si>
    <r>
      <t>510</t>
    </r>
    <r>
      <rPr>
        <b/>
        <vertAlign val="superscript"/>
        <sz val="8"/>
        <rFont val="Helv"/>
      </rPr>
      <t>f</t>
    </r>
  </si>
  <si>
    <r>
      <t>b</t>
    </r>
    <r>
      <rPr>
        <sz val="8"/>
        <rFont val="Helv"/>
      </rPr>
      <t xml:space="preserve"> Assumed all new state/local/tribal partners who join in 2013 will fill out a project form.</t>
    </r>
  </si>
  <si>
    <r>
      <t>c</t>
    </r>
    <r>
      <rPr>
        <sz val="8"/>
        <rFont val="Helv"/>
      </rPr>
      <t xml:space="preserve"> All state/local/tribal partners are asked to provide updates annually.  Of the estimated 480 partners at the end of 2012, 32 partners belong to these categories.  They will receive a spreadsheet already populated with their project data once a year and will verify and update their project information on this spreadsheet in 2013.</t>
    </r>
  </si>
  <si>
    <r>
      <t>d</t>
    </r>
    <r>
      <rPr>
        <sz val="8"/>
        <rFont val="Helv"/>
      </rPr>
      <t xml:space="preserve"> Assumed 15% of new and existing state/local/tribal partners in the year 2013 (34 projected total partners), will update their information over the CHP website sometime during the calendar year.</t>
    </r>
  </si>
  <si>
    <r>
      <t>e</t>
    </r>
    <r>
      <rPr>
        <sz val="8"/>
        <rFont val="Helv"/>
      </rPr>
      <t xml:space="preserve"> Assumed one of the two new partners completing their LOI will require followup. Additionally, 10% of the 34 partners completing CHP project forms or spreadsheets (i.e. 3 partners) will require follow-up in order to correctly complete the form.</t>
    </r>
  </si>
  <si>
    <r>
      <t>34</t>
    </r>
    <r>
      <rPr>
        <b/>
        <vertAlign val="superscript"/>
        <sz val="8"/>
        <rFont val="Helv"/>
      </rPr>
      <t>f</t>
    </r>
  </si>
  <si>
    <r>
      <t>f</t>
    </r>
    <r>
      <rPr>
        <sz val="8"/>
        <rFont val="Helv"/>
      </rPr>
      <t xml:space="preserve"> The total number of unique respondents submitting information in 2013 is 34, including 32 existing partners who are expected to complete project reporting spreadsheets, and 2 new company and institutional partners who will fill out both a LOI and project reporting form.</t>
    </r>
  </si>
  <si>
    <r>
      <t>b</t>
    </r>
    <r>
      <rPr>
        <sz val="8"/>
        <rFont val="Helv"/>
      </rPr>
      <t xml:space="preserve"> Assumed all new state/local/tribal partners who join in 2014 will fill out a project form.</t>
    </r>
  </si>
  <si>
    <r>
      <t>c</t>
    </r>
    <r>
      <rPr>
        <sz val="8"/>
        <rFont val="Helv"/>
      </rPr>
      <t xml:space="preserve"> All state/local/tribal partners are asked to provide updates annually.  Of the estimated 510 partners at the end of 2013, 34 partners belong to these categories.  They will receive a spreadsheet already populated with their project data once a year and will verify and update their project information on this spreadsheet in 2014.</t>
    </r>
  </si>
  <si>
    <r>
      <t>d</t>
    </r>
    <r>
      <rPr>
        <sz val="8"/>
        <rFont val="Helv"/>
      </rPr>
      <t xml:space="preserve"> Assumed 15% of new and existing state/local/tribal partners in the year 2014 (36 projected total partners), will update their information over the CHP website sometime during the calendar year.</t>
    </r>
  </si>
  <si>
    <r>
      <t>e</t>
    </r>
    <r>
      <rPr>
        <sz val="8"/>
        <rFont val="Helv"/>
      </rPr>
      <t xml:space="preserve"> Assumed one of the two new partners completing their LOI will require followup. Additionally, 10% of the 36 partners completing CHP project forms or spreadsheets (i.e. 4 partners) will require follow-up in order to correctly complete the form.</t>
    </r>
  </si>
  <si>
    <r>
      <t>f</t>
    </r>
    <r>
      <rPr>
        <sz val="8"/>
        <rFont val="Helv"/>
      </rPr>
      <t xml:space="preserve"> The total number of unique respondents submitting information in 2014 is 36, including 34 existing partners who are expected to complete project reporting spreadsheets, and 2 new company and institutional partners who will fill out both a LOI and project reporting form.</t>
    </r>
  </si>
  <si>
    <r>
      <t>36</t>
    </r>
    <r>
      <rPr>
        <b/>
        <vertAlign val="superscript"/>
        <sz val="8"/>
        <rFont val="Helv"/>
      </rPr>
      <t>f</t>
    </r>
  </si>
  <si>
    <t>*Labor rates for the company and institutional respondent tables are based on an average of responses received from CHP Partners. To serve as a baseline, CHP Partners were provided with Bureau of Labor Statistics labor rates and asked to update as appropriate. Labor rates reflect the employer cost for empoloyee compensation and include wages, overhead, and benefits (e.g., vacation, sick time, insurance).</t>
  </si>
  <si>
    <t>* Labor rates for state/local/tribal respondent tables represent the state and local government employer cost for employee compensation rates maintained by the Bureau of Labor Statistics which include wages, overhead, and benefits (e.g., vacation, sick time, insurance).</t>
  </si>
</sst>
</file>

<file path=xl/styles.xml><?xml version="1.0" encoding="utf-8"?>
<styleSheet xmlns="http://schemas.openxmlformats.org/spreadsheetml/2006/main">
  <numFmts count="9">
    <numFmt numFmtId="5" formatCode="&quot;$&quot;#,##0_);\(&quot;$&quot;#,##0\)"/>
    <numFmt numFmtId="6" formatCode="&quot;$&quot;#,##0_);[Red]\(&quot;$&quot;#,##0\)"/>
    <numFmt numFmtId="7" formatCode="&quot;$&quot;#,##0.00_);\(&quot;$&quot;#,##0.00\)"/>
    <numFmt numFmtId="43" formatCode="_(* #,##0.00_);_(* \(#,##0.00\);_(* &quot;-&quot;??_);_(@_)"/>
    <numFmt numFmtId="164" formatCode="General_)"/>
    <numFmt numFmtId="165" formatCode="0.00_)"/>
    <numFmt numFmtId="172" formatCode="#,##0.0"/>
    <numFmt numFmtId="178" formatCode="&quot;$&quot;#,##0.00"/>
    <numFmt numFmtId="179" formatCode="&quot;$&quot;#,##0"/>
  </numFmts>
  <fonts count="7">
    <font>
      <sz val="10"/>
      <name val="Arial"/>
    </font>
    <font>
      <sz val="10"/>
      <name val="Arial"/>
    </font>
    <font>
      <sz val="8"/>
      <name val="Helv"/>
    </font>
    <font>
      <b/>
      <sz val="8"/>
      <name val="Helv"/>
    </font>
    <font>
      <vertAlign val="superscript"/>
      <sz val="8"/>
      <name val="Helv"/>
    </font>
    <font>
      <b/>
      <vertAlign val="superscript"/>
      <sz val="8"/>
      <name val="Helv"/>
    </font>
    <font>
      <sz val="8"/>
      <name val="Arial"/>
      <family val="2"/>
    </font>
  </fonts>
  <fills count="5">
    <fill>
      <patternFill patternType="none"/>
    </fill>
    <fill>
      <patternFill patternType="gray125"/>
    </fill>
    <fill>
      <patternFill patternType="solid">
        <fgColor indexed="65"/>
        <bgColor indexed="64"/>
      </patternFill>
    </fill>
    <fill>
      <patternFill patternType="gray125">
        <fgColor indexed="8"/>
      </patternFill>
    </fill>
    <fill>
      <patternFill patternType="solid">
        <fgColor indexed="9"/>
        <bgColor indexed="64"/>
      </patternFill>
    </fill>
  </fills>
  <borders count="71">
    <border>
      <left/>
      <right/>
      <top/>
      <bottom/>
      <diagonal/>
    </border>
    <border>
      <left/>
      <right style="thin">
        <color indexed="8"/>
      </right>
      <top/>
      <bottom style="thin">
        <color indexed="64"/>
      </bottom>
      <diagonal/>
    </border>
    <border>
      <left/>
      <right style="thin">
        <color indexed="8"/>
      </right>
      <top/>
      <bottom style="medium">
        <color indexed="64"/>
      </bottom>
      <diagonal/>
    </border>
    <border>
      <left/>
      <right style="thin">
        <color indexed="8"/>
      </right>
      <top style="thin">
        <color indexed="64"/>
      </top>
      <bottom/>
      <diagonal/>
    </border>
    <border>
      <left/>
      <right style="medium">
        <color indexed="64"/>
      </right>
      <top style="thin">
        <color indexed="64"/>
      </top>
      <bottom/>
      <diagonal/>
    </border>
    <border>
      <left/>
      <right/>
      <top style="thin">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top/>
      <bottom style="thin">
        <color indexed="8"/>
      </bottom>
      <diagonal/>
    </border>
    <border>
      <left style="medium">
        <color indexed="64"/>
      </left>
      <right style="medium">
        <color indexed="64"/>
      </right>
      <top/>
      <bottom style="thin">
        <color indexed="8"/>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style="medium">
        <color indexed="64"/>
      </right>
      <top style="thin">
        <color indexed="8"/>
      </top>
      <bottom style="thin">
        <color indexed="64"/>
      </bottom>
      <diagonal/>
    </border>
    <border>
      <left style="medium">
        <color indexed="64"/>
      </left>
      <right style="medium">
        <color indexed="64"/>
      </right>
      <top style="thin">
        <color indexed="64"/>
      </top>
      <bottom style="medium">
        <color indexed="64"/>
      </bottom>
      <diagonal/>
    </border>
    <border>
      <left style="thin">
        <color indexed="8"/>
      </left>
      <right style="thin">
        <color indexed="8"/>
      </right>
      <top style="thin">
        <color indexed="64"/>
      </top>
      <bottom/>
      <diagonal/>
    </border>
    <border>
      <left style="medium">
        <color indexed="64"/>
      </left>
      <right style="thin">
        <color indexed="8"/>
      </right>
      <top/>
      <bottom/>
      <diagonal/>
    </border>
    <border>
      <left/>
      <right/>
      <top style="thin">
        <color indexed="64"/>
      </top>
      <bottom style="medium">
        <color indexed="64"/>
      </bottom>
      <diagonal/>
    </border>
    <border>
      <left style="thin">
        <color indexed="8"/>
      </left>
      <right style="thin">
        <color indexed="8"/>
      </right>
      <top style="thin">
        <color indexed="8"/>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8"/>
      </left>
      <right style="thin">
        <color indexed="8"/>
      </right>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8"/>
      </top>
      <bottom style="thin">
        <color indexed="8"/>
      </bottom>
      <diagonal/>
    </border>
    <border>
      <left/>
      <right style="thin">
        <color indexed="8"/>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8"/>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medium">
        <color indexed="64"/>
      </right>
      <top/>
      <bottom style="thin">
        <color indexed="8"/>
      </bottom>
      <diagonal/>
    </border>
    <border>
      <left/>
      <right style="medium">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8"/>
      </left>
      <right style="thin">
        <color indexed="64"/>
      </right>
      <top/>
      <bottom style="medium">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diagonal/>
    </border>
    <border>
      <left/>
      <right/>
      <top style="medium">
        <color indexed="64"/>
      </top>
      <bottom style="thin">
        <color indexed="8"/>
      </bottom>
      <diagonal/>
    </border>
    <border>
      <left/>
      <right/>
      <top style="medium">
        <color indexed="64"/>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8"/>
      </right>
      <top/>
      <bottom style="thin">
        <color indexed="64"/>
      </bottom>
      <diagonal/>
    </border>
    <border>
      <left style="thin">
        <color indexed="8"/>
      </left>
      <right style="thin">
        <color indexed="8"/>
      </right>
      <top/>
      <bottom style="thin">
        <color indexed="64"/>
      </bottom>
      <diagonal/>
    </border>
    <border>
      <left/>
      <right style="medium">
        <color indexed="8"/>
      </right>
      <top style="medium">
        <color indexed="64"/>
      </top>
      <bottom style="double">
        <color indexed="64"/>
      </bottom>
      <diagonal/>
    </border>
    <border>
      <left style="medium">
        <color indexed="8"/>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4">
    <xf numFmtId="0" fontId="0" fillId="0" borderId="0"/>
    <xf numFmtId="43" fontId="1" fillId="0" borderId="0" applyFont="0" applyFill="0" applyBorder="0" applyAlignment="0" applyProtection="0"/>
    <xf numFmtId="164" fontId="2" fillId="0" borderId="0"/>
    <xf numFmtId="164" fontId="2" fillId="0" borderId="0"/>
  </cellStyleXfs>
  <cellXfs count="204">
    <xf numFmtId="0" fontId="0" fillId="0" borderId="0" xfId="0"/>
    <xf numFmtId="172" fontId="2" fillId="0" borderId="1" xfId="1" applyNumberFormat="1" applyFont="1" applyBorder="1" applyProtection="1"/>
    <xf numFmtId="172" fontId="3" fillId="0" borderId="2" xfId="1" applyNumberFormat="1" applyFont="1" applyBorder="1" applyProtection="1"/>
    <xf numFmtId="172" fontId="2" fillId="0" borderId="3" xfId="1" applyNumberFormat="1" applyFont="1" applyBorder="1" applyProtection="1"/>
    <xf numFmtId="5" fontId="2" fillId="0" borderId="4" xfId="1" applyNumberFormat="1" applyFont="1" applyBorder="1" applyProtection="1"/>
    <xf numFmtId="172" fontId="2" fillId="1" borderId="5" xfId="1" applyNumberFormat="1" applyFont="1" applyFill="1" applyBorder="1" applyProtection="1"/>
    <xf numFmtId="5" fontId="3" fillId="0" borderId="6" xfId="1" applyNumberFormat="1" applyFont="1" applyBorder="1" applyProtection="1"/>
    <xf numFmtId="164" fontId="2" fillId="2" borderId="0" xfId="2" applyFill="1" applyBorder="1"/>
    <xf numFmtId="164" fontId="2" fillId="0" borderId="0" xfId="2" applyBorder="1"/>
    <xf numFmtId="164" fontId="2" fillId="0" borderId="0" xfId="2"/>
    <xf numFmtId="5" fontId="2" fillId="0" borderId="0" xfId="2" applyNumberFormat="1" applyBorder="1"/>
    <xf numFmtId="164" fontId="3" fillId="0" borderId="0" xfId="2" applyFont="1" applyBorder="1"/>
    <xf numFmtId="4" fontId="2" fillId="0" borderId="0" xfId="2" applyNumberFormat="1" applyBorder="1"/>
    <xf numFmtId="164" fontId="3" fillId="2" borderId="7" xfId="2" applyFont="1" applyFill="1" applyBorder="1"/>
    <xf numFmtId="164" fontId="3" fillId="2" borderId="8" xfId="2" applyNumberFormat="1" applyFont="1" applyFill="1" applyBorder="1" applyAlignment="1" applyProtection="1">
      <alignment horizontal="left"/>
    </xf>
    <xf numFmtId="5" fontId="3" fillId="0" borderId="9" xfId="2" applyNumberFormat="1" applyFont="1" applyBorder="1" applyAlignment="1" applyProtection="1">
      <alignment horizontal="center"/>
    </xf>
    <xf numFmtId="164" fontId="2" fillId="0" borderId="9" xfId="2" applyBorder="1"/>
    <xf numFmtId="164" fontId="2" fillId="3" borderId="10" xfId="2" applyFill="1" applyBorder="1"/>
    <xf numFmtId="5" fontId="2" fillId="3" borderId="10" xfId="2" applyNumberFormat="1" applyFill="1" applyBorder="1" applyProtection="1"/>
    <xf numFmtId="37" fontId="2" fillId="3" borderId="10" xfId="2" applyNumberFormat="1" applyFill="1" applyBorder="1" applyProtection="1"/>
    <xf numFmtId="7" fontId="2" fillId="3" borderId="10" xfId="2" applyNumberFormat="1" applyFill="1" applyBorder="1" applyProtection="1"/>
    <xf numFmtId="164" fontId="2" fillId="0" borderId="11" xfId="2" applyFont="1" applyFill="1" applyBorder="1" applyAlignment="1" applyProtection="1">
      <alignment horizontal="left"/>
    </xf>
    <xf numFmtId="164" fontId="2" fillId="3" borderId="0" xfId="2" applyFill="1" applyBorder="1"/>
    <xf numFmtId="5" fontId="2" fillId="3" borderId="0" xfId="2" applyNumberFormat="1" applyFill="1" applyBorder="1" applyProtection="1"/>
    <xf numFmtId="37" fontId="2" fillId="3" borderId="0" xfId="2" applyNumberFormat="1" applyFill="1" applyBorder="1" applyProtection="1"/>
    <xf numFmtId="7" fontId="2" fillId="3" borderId="0" xfId="2" applyNumberFormat="1" applyFill="1" applyBorder="1" applyProtection="1"/>
    <xf numFmtId="164" fontId="2" fillId="0" borderId="11" xfId="2" applyBorder="1" applyAlignment="1" applyProtection="1">
      <alignment horizontal="left"/>
    </xf>
    <xf numFmtId="164" fontId="2" fillId="0" borderId="0" xfId="2" applyFont="1" applyBorder="1"/>
    <xf numFmtId="164" fontId="2" fillId="2" borderId="8" xfId="2" applyNumberFormat="1" applyFill="1" applyBorder="1" applyAlignment="1" applyProtection="1">
      <alignment horizontal="left"/>
    </xf>
    <xf numFmtId="164" fontId="2" fillId="0" borderId="9" xfId="2" applyFont="1" applyBorder="1"/>
    <xf numFmtId="164" fontId="3" fillId="0" borderId="12" xfId="2" applyFont="1" applyFill="1" applyBorder="1" applyAlignment="1" applyProtection="1">
      <alignment horizontal="left"/>
    </xf>
    <xf numFmtId="2" fontId="2" fillId="0" borderId="1" xfId="2" applyNumberFormat="1" applyFill="1" applyBorder="1" applyProtection="1"/>
    <xf numFmtId="178" fontId="2" fillId="0" borderId="1" xfId="2" applyNumberFormat="1" applyBorder="1" applyProtection="1"/>
    <xf numFmtId="5" fontId="2" fillId="0" borderId="1" xfId="2" applyNumberFormat="1" applyBorder="1" applyProtection="1"/>
    <xf numFmtId="5" fontId="2" fillId="0" borderId="13" xfId="2" applyNumberFormat="1" applyBorder="1" applyProtection="1"/>
    <xf numFmtId="164" fontId="2" fillId="0" borderId="14" xfId="2" applyBorder="1" applyAlignment="1" applyProtection="1">
      <alignment horizontal="left"/>
    </xf>
    <xf numFmtId="5" fontId="2" fillId="0" borderId="13" xfId="2" applyNumberFormat="1" applyFont="1" applyBorder="1" applyProtection="1"/>
    <xf numFmtId="164" fontId="2" fillId="2" borderId="15" xfId="2" applyNumberFormat="1" applyFill="1" applyBorder="1" applyAlignment="1" applyProtection="1">
      <alignment horizontal="left"/>
    </xf>
    <xf numFmtId="2" fontId="2" fillId="0" borderId="3" xfId="2" applyNumberFormat="1" applyFill="1" applyBorder="1" applyAlignment="1" applyProtection="1">
      <alignment horizontal="right"/>
    </xf>
    <xf numFmtId="2" fontId="2" fillId="0" borderId="16" xfId="2" applyNumberFormat="1" applyFill="1" applyBorder="1" applyAlignment="1" applyProtection="1">
      <alignment horizontal="right"/>
    </xf>
    <xf numFmtId="2" fontId="2" fillId="0" borderId="16" xfId="2" applyNumberFormat="1" applyBorder="1" applyAlignment="1" applyProtection="1">
      <alignment horizontal="right"/>
    </xf>
    <xf numFmtId="179" fontId="2" fillId="0" borderId="16" xfId="2" applyNumberFormat="1" applyBorder="1" applyAlignment="1" applyProtection="1">
      <alignment horizontal="right"/>
    </xf>
    <xf numFmtId="3" fontId="2" fillId="0" borderId="17" xfId="2" applyNumberFormat="1" applyBorder="1" applyProtection="1"/>
    <xf numFmtId="164" fontId="2" fillId="0" borderId="18" xfId="2" applyFont="1" applyBorder="1"/>
    <xf numFmtId="164" fontId="2" fillId="0" borderId="7" xfId="2" applyFont="1" applyBorder="1" applyAlignment="1" applyProtection="1">
      <alignment horizontal="left"/>
    </xf>
    <xf numFmtId="178" fontId="2" fillId="0" borderId="19" xfId="2" applyNumberFormat="1" applyBorder="1" applyAlignment="1" applyProtection="1">
      <alignment horizontal="right"/>
    </xf>
    <xf numFmtId="3" fontId="2" fillId="0" borderId="20" xfId="2" applyNumberFormat="1" applyBorder="1" applyProtection="1"/>
    <xf numFmtId="179" fontId="2" fillId="0" borderId="21" xfId="2" applyNumberFormat="1" applyBorder="1" applyAlignment="1" applyProtection="1">
      <alignment horizontal="right"/>
    </xf>
    <xf numFmtId="164" fontId="4" fillId="2" borderId="0" xfId="2" applyFont="1" applyFill="1" applyBorder="1"/>
    <xf numFmtId="5" fontId="3" fillId="0" borderId="22" xfId="2" applyNumberFormat="1" applyFont="1" applyBorder="1" applyAlignment="1" applyProtection="1">
      <alignment horizontal="center"/>
    </xf>
    <xf numFmtId="3" fontId="2" fillId="0" borderId="23" xfId="2" applyNumberFormat="1" applyBorder="1" applyProtection="1"/>
    <xf numFmtId="165" fontId="3" fillId="0" borderId="2" xfId="2" applyNumberFormat="1" applyFont="1" applyBorder="1" applyAlignment="1" applyProtection="1">
      <alignment horizontal="center"/>
    </xf>
    <xf numFmtId="165" fontId="3" fillId="0" borderId="24" xfId="2" applyNumberFormat="1" applyFont="1" applyBorder="1" applyAlignment="1" applyProtection="1">
      <alignment horizontal="center"/>
    </xf>
    <xf numFmtId="179" fontId="3" fillId="0" borderId="24" xfId="2" applyNumberFormat="1" applyFont="1" applyBorder="1" applyAlignment="1" applyProtection="1">
      <alignment horizontal="center"/>
    </xf>
    <xf numFmtId="3" fontId="2" fillId="0" borderId="25" xfId="2" applyNumberFormat="1" applyBorder="1" applyProtection="1"/>
    <xf numFmtId="164" fontId="3" fillId="0" borderId="11" xfId="2" applyFont="1" applyFill="1" applyBorder="1" applyAlignment="1" applyProtection="1">
      <alignment horizontal="left"/>
    </xf>
    <xf numFmtId="164" fontId="2" fillId="3" borderId="26" xfId="2" applyFill="1" applyBorder="1"/>
    <xf numFmtId="37" fontId="2" fillId="3" borderId="26" xfId="2" applyNumberFormat="1" applyFill="1" applyBorder="1" applyProtection="1"/>
    <xf numFmtId="7" fontId="2" fillId="3" borderId="26" xfId="2" applyNumberFormat="1" applyFill="1" applyBorder="1" applyProtection="1"/>
    <xf numFmtId="2" fontId="2" fillId="0" borderId="1" xfId="2" applyNumberFormat="1" applyBorder="1" applyProtection="1"/>
    <xf numFmtId="164" fontId="2" fillId="0" borderId="27" xfId="2" applyBorder="1" applyAlignment="1" applyProtection="1">
      <alignment horizontal="left"/>
    </xf>
    <xf numFmtId="2" fontId="2" fillId="1" borderId="5" xfId="2" applyNumberFormat="1" applyFill="1" applyBorder="1" applyProtection="1"/>
    <xf numFmtId="178" fontId="2" fillId="1" borderId="5" xfId="2" applyNumberFormat="1" applyFill="1" applyBorder="1" applyProtection="1"/>
    <xf numFmtId="5" fontId="2" fillId="1" borderId="5" xfId="2" applyNumberFormat="1" applyFill="1" applyBorder="1" applyProtection="1"/>
    <xf numFmtId="5" fontId="2" fillId="0" borderId="28" xfId="2" applyNumberFormat="1" applyFont="1" applyBorder="1" applyProtection="1"/>
    <xf numFmtId="2" fontId="2" fillId="0" borderId="2" xfId="2" applyNumberFormat="1" applyFill="1" applyBorder="1" applyAlignment="1" applyProtection="1">
      <alignment horizontal="right"/>
    </xf>
    <xf numFmtId="2" fontId="2" fillId="0" borderId="24" xfId="2" applyNumberFormat="1" applyFill="1" applyBorder="1" applyAlignment="1" applyProtection="1">
      <alignment horizontal="right"/>
    </xf>
    <xf numFmtId="2" fontId="2" fillId="0" borderId="24" xfId="2" applyNumberFormat="1" applyBorder="1" applyAlignment="1" applyProtection="1">
      <alignment horizontal="right"/>
    </xf>
    <xf numFmtId="178" fontId="2" fillId="0" borderId="24" xfId="2" applyNumberFormat="1" applyBorder="1" applyAlignment="1" applyProtection="1">
      <alignment horizontal="right"/>
    </xf>
    <xf numFmtId="6" fontId="2" fillId="0" borderId="24" xfId="2" applyNumberFormat="1" applyBorder="1" applyAlignment="1" applyProtection="1">
      <alignment horizontal="right"/>
    </xf>
    <xf numFmtId="3" fontId="2" fillId="0" borderId="29" xfId="2" applyNumberFormat="1" applyBorder="1" applyProtection="1"/>
    <xf numFmtId="2" fontId="2" fillId="3" borderId="10" xfId="2" applyNumberFormat="1" applyFill="1" applyBorder="1"/>
    <xf numFmtId="2" fontId="2" fillId="3" borderId="10" xfId="2" applyNumberFormat="1" applyFill="1" applyBorder="1" applyProtection="1"/>
    <xf numFmtId="178" fontId="2" fillId="3" borderId="10" xfId="2" applyNumberFormat="1" applyFill="1" applyBorder="1"/>
    <xf numFmtId="172" fontId="2" fillId="3" borderId="10" xfId="2" applyNumberFormat="1" applyFill="1" applyBorder="1" applyProtection="1"/>
    <xf numFmtId="164" fontId="2" fillId="0" borderId="30" xfId="2" applyBorder="1" applyAlignment="1" applyProtection="1">
      <alignment horizontal="left"/>
    </xf>
    <xf numFmtId="5" fontId="2" fillId="0" borderId="5" xfId="2" applyNumberFormat="1" applyFont="1" applyFill="1" applyBorder="1" applyProtection="1"/>
    <xf numFmtId="3" fontId="2" fillId="0" borderId="31" xfId="2" applyNumberFormat="1" applyBorder="1" applyProtection="1"/>
    <xf numFmtId="2" fontId="2" fillId="1" borderId="32" xfId="2" applyNumberFormat="1" applyFill="1" applyBorder="1" applyAlignment="1" applyProtection="1">
      <alignment horizontal="right"/>
    </xf>
    <xf numFmtId="178" fontId="2" fillId="1" borderId="32" xfId="2" applyNumberFormat="1" applyFill="1" applyBorder="1" applyAlignment="1" applyProtection="1">
      <alignment horizontal="right"/>
    </xf>
    <xf numFmtId="179" fontId="2" fillId="1" borderId="32" xfId="2" applyNumberFormat="1" applyFill="1" applyBorder="1" applyAlignment="1" applyProtection="1">
      <alignment horizontal="right"/>
    </xf>
    <xf numFmtId="3" fontId="2" fillId="1" borderId="32" xfId="2" applyNumberFormat="1" applyFill="1" applyBorder="1" applyProtection="1"/>
    <xf numFmtId="3" fontId="2" fillId="1" borderId="9" xfId="2" applyNumberFormat="1" applyFill="1" applyBorder="1" applyProtection="1"/>
    <xf numFmtId="172" fontId="2" fillId="1" borderId="32" xfId="1" applyNumberFormat="1" applyFont="1" applyFill="1" applyBorder="1" applyProtection="1"/>
    <xf numFmtId="179" fontId="2" fillId="0" borderId="33" xfId="2" applyNumberFormat="1" applyBorder="1" applyAlignment="1" applyProtection="1">
      <alignment horizontal="right"/>
    </xf>
    <xf numFmtId="179" fontId="2" fillId="0" borderId="34" xfId="2" applyNumberFormat="1" applyBorder="1" applyAlignment="1" applyProtection="1">
      <alignment horizontal="right"/>
    </xf>
    <xf numFmtId="3" fontId="2" fillId="0" borderId="35" xfId="2" applyNumberFormat="1" applyBorder="1" applyProtection="1"/>
    <xf numFmtId="164" fontId="2" fillId="2" borderId="12" xfId="2" applyNumberFormat="1" applyFill="1" applyBorder="1" applyAlignment="1" applyProtection="1">
      <alignment horizontal="left" wrapText="1"/>
    </xf>
    <xf numFmtId="179" fontId="2" fillId="0" borderId="36" xfId="2" applyNumberFormat="1" applyBorder="1" applyAlignment="1" applyProtection="1">
      <alignment horizontal="right"/>
    </xf>
    <xf numFmtId="37" fontId="3" fillId="0" borderId="37" xfId="2" applyNumberFormat="1" applyFont="1" applyBorder="1" applyAlignment="1" applyProtection="1">
      <alignment horizontal="center"/>
    </xf>
    <xf numFmtId="172" fontId="2" fillId="0" borderId="2" xfId="1" applyNumberFormat="1" applyFont="1" applyBorder="1" applyProtection="1"/>
    <xf numFmtId="164" fontId="3" fillId="0" borderId="13" xfId="2" applyFont="1" applyBorder="1"/>
    <xf numFmtId="3" fontId="2" fillId="1" borderId="5" xfId="2" applyNumberFormat="1" applyFill="1" applyBorder="1" applyProtection="1"/>
    <xf numFmtId="3" fontId="2" fillId="0" borderId="38" xfId="2" applyNumberFormat="1" applyBorder="1" applyProtection="1"/>
    <xf numFmtId="3" fontId="2" fillId="0" borderId="39" xfId="2" applyNumberFormat="1" applyBorder="1" applyProtection="1"/>
    <xf numFmtId="3" fontId="2" fillId="0" borderId="40" xfId="2" applyNumberFormat="1" applyBorder="1" applyProtection="1"/>
    <xf numFmtId="5" fontId="2" fillId="0" borderId="6" xfId="1" applyNumberFormat="1" applyFont="1" applyBorder="1" applyProtection="1"/>
    <xf numFmtId="164" fontId="2" fillId="0" borderId="26" xfId="2" applyBorder="1"/>
    <xf numFmtId="7" fontId="2" fillId="3" borderId="41" xfId="2" applyNumberFormat="1" applyFill="1" applyBorder="1" applyProtection="1"/>
    <xf numFmtId="7" fontId="2" fillId="3" borderId="42" xfId="2" applyNumberFormat="1" applyFill="1" applyBorder="1" applyProtection="1"/>
    <xf numFmtId="5" fontId="3" fillId="0" borderId="43" xfId="2" applyNumberFormat="1" applyFont="1" applyBorder="1" applyAlignment="1" applyProtection="1">
      <alignment horizontal="center"/>
    </xf>
    <xf numFmtId="5" fontId="3" fillId="0" borderId="44" xfId="2" applyNumberFormat="1" applyFont="1" applyBorder="1" applyAlignment="1" applyProtection="1">
      <alignment horizontal="center"/>
    </xf>
    <xf numFmtId="164" fontId="3" fillId="2" borderId="45" xfId="2" applyFont="1" applyFill="1" applyBorder="1"/>
    <xf numFmtId="37" fontId="3" fillId="0" borderId="46" xfId="2" applyNumberFormat="1" applyFont="1" applyBorder="1" applyAlignment="1" applyProtection="1">
      <alignment horizontal="center"/>
    </xf>
    <xf numFmtId="5" fontId="2" fillId="0" borderId="26" xfId="2" applyNumberFormat="1" applyBorder="1"/>
    <xf numFmtId="164" fontId="2" fillId="2" borderId="9" xfId="2" applyFill="1" applyBorder="1"/>
    <xf numFmtId="5" fontId="2" fillId="0" borderId="9" xfId="2" applyNumberFormat="1" applyBorder="1"/>
    <xf numFmtId="4" fontId="2" fillId="0" borderId="9" xfId="2" applyNumberFormat="1" applyBorder="1"/>
    <xf numFmtId="7" fontId="2" fillId="3" borderId="47" xfId="2" applyNumberFormat="1" applyFill="1" applyBorder="1" applyProtection="1"/>
    <xf numFmtId="5" fontId="2" fillId="0" borderId="48" xfId="2" applyNumberFormat="1" applyFont="1" applyBorder="1" applyProtection="1"/>
    <xf numFmtId="5" fontId="2" fillId="1" borderId="49" xfId="2" applyNumberFormat="1" applyFont="1" applyFill="1" applyBorder="1" applyProtection="1"/>
    <xf numFmtId="5" fontId="2" fillId="1" borderId="50" xfId="1" applyNumberFormat="1" applyFont="1" applyFill="1" applyBorder="1" applyProtection="1"/>
    <xf numFmtId="3" fontId="2" fillId="0" borderId="51" xfId="2" applyNumberFormat="1" applyBorder="1" applyProtection="1"/>
    <xf numFmtId="164" fontId="3" fillId="0" borderId="52" xfId="2" applyNumberFormat="1" applyFont="1" applyBorder="1" applyAlignment="1" applyProtection="1">
      <alignment horizontal="center" wrapText="1"/>
    </xf>
    <xf numFmtId="164" fontId="3" fillId="0" borderId="53" xfId="2" applyNumberFormat="1" applyFont="1" applyBorder="1" applyAlignment="1" applyProtection="1">
      <alignment horizontal="center" wrapText="1"/>
    </xf>
    <xf numFmtId="164" fontId="3" fillId="0" borderId="54" xfId="2" applyNumberFormat="1" applyFont="1" applyBorder="1" applyAlignment="1" applyProtection="1">
      <alignment horizontal="center" wrapText="1"/>
    </xf>
    <xf numFmtId="5" fontId="3" fillId="0" borderId="53" xfId="2" applyNumberFormat="1" applyFont="1" applyBorder="1" applyAlignment="1" applyProtection="1">
      <alignment horizontal="center"/>
    </xf>
    <xf numFmtId="5" fontId="3" fillId="0" borderId="55" xfId="2" applyNumberFormat="1" applyFont="1" applyBorder="1"/>
    <xf numFmtId="164" fontId="3" fillId="0" borderId="22" xfId="2" applyNumberFormat="1" applyFont="1" applyBorder="1" applyAlignment="1" applyProtection="1">
      <alignment horizontal="center" wrapText="1"/>
    </xf>
    <xf numFmtId="4" fontId="3" fillId="0" borderId="53" xfId="2" applyNumberFormat="1" applyFont="1" applyBorder="1" applyAlignment="1" applyProtection="1">
      <alignment horizontal="center"/>
    </xf>
    <xf numFmtId="4" fontId="3" fillId="0" borderId="22" xfId="2" applyNumberFormat="1" applyFont="1" applyBorder="1" applyAlignment="1" applyProtection="1">
      <alignment horizontal="center"/>
    </xf>
    <xf numFmtId="164" fontId="3" fillId="0" borderId="21" xfId="2" applyNumberFormat="1" applyFont="1" applyBorder="1" applyAlignment="1" applyProtection="1">
      <alignment horizontal="center" wrapText="1"/>
    </xf>
    <xf numFmtId="5" fontId="3" fillId="0" borderId="43" xfId="2" applyNumberFormat="1" applyFont="1" applyBorder="1"/>
    <xf numFmtId="37" fontId="2" fillId="3" borderId="56" xfId="2" applyNumberFormat="1" applyFill="1" applyBorder="1" applyProtection="1"/>
    <xf numFmtId="164" fontId="2" fillId="3" borderId="56" xfId="2" applyFill="1" applyBorder="1"/>
    <xf numFmtId="164" fontId="3" fillId="2" borderId="57" xfId="2" applyFont="1" applyFill="1" applyBorder="1"/>
    <xf numFmtId="164" fontId="2" fillId="2" borderId="26" xfId="2" applyFill="1" applyBorder="1"/>
    <xf numFmtId="4" fontId="2" fillId="0" borderId="26" xfId="2" applyNumberFormat="1" applyBorder="1"/>
    <xf numFmtId="164" fontId="2" fillId="0" borderId="11" xfId="2" applyFont="1" applyBorder="1" applyAlignment="1" applyProtection="1">
      <alignment horizontal="left" wrapText="1"/>
    </xf>
    <xf numFmtId="164" fontId="2" fillId="2" borderId="8" xfId="2" applyNumberFormat="1" applyFont="1" applyFill="1" applyBorder="1" applyAlignment="1" applyProtection="1">
      <alignment horizontal="left"/>
    </xf>
    <xf numFmtId="164" fontId="2" fillId="0" borderId="58" xfId="2" applyFont="1" applyFill="1" applyBorder="1" applyAlignment="1" applyProtection="1">
      <alignment horizontal="left"/>
    </xf>
    <xf numFmtId="164" fontId="2" fillId="2" borderId="12" xfId="2" applyNumberFormat="1" applyFont="1" applyFill="1" applyBorder="1" applyAlignment="1" applyProtection="1">
      <alignment horizontal="left" wrapText="1"/>
    </xf>
    <xf numFmtId="164" fontId="4" fillId="4" borderId="0" xfId="2" applyFont="1" applyFill="1" applyBorder="1"/>
    <xf numFmtId="164" fontId="2" fillId="4" borderId="0" xfId="2" applyFill="1" applyBorder="1"/>
    <xf numFmtId="5" fontId="2" fillId="4" borderId="0" xfId="2" applyNumberFormat="1" applyFill="1" applyBorder="1"/>
    <xf numFmtId="164" fontId="4" fillId="4" borderId="0" xfId="2" applyFont="1" applyFill="1" applyBorder="1" applyAlignment="1">
      <alignment horizontal="left"/>
    </xf>
    <xf numFmtId="3" fontId="2" fillId="0" borderId="59" xfId="2" applyNumberFormat="1" applyFill="1" applyBorder="1" applyProtection="1"/>
    <xf numFmtId="3" fontId="2" fillId="0" borderId="60" xfId="2" applyNumberFormat="1" applyFill="1" applyBorder="1" applyProtection="1"/>
    <xf numFmtId="3" fontId="2" fillId="0" borderId="39" xfId="2" applyNumberFormat="1" applyFill="1" applyBorder="1" applyProtection="1"/>
    <xf numFmtId="3" fontId="2" fillId="0" borderId="40" xfId="2" applyNumberFormat="1" applyFill="1" applyBorder="1" applyProtection="1"/>
    <xf numFmtId="37" fontId="3" fillId="0" borderId="37" xfId="2" applyNumberFormat="1" applyFont="1" applyFill="1" applyBorder="1" applyAlignment="1" applyProtection="1">
      <alignment horizontal="right"/>
    </xf>
    <xf numFmtId="3" fontId="2" fillId="0" borderId="38" xfId="2" applyNumberFormat="1" applyFill="1" applyBorder="1" applyProtection="1"/>
    <xf numFmtId="164" fontId="2" fillId="4" borderId="26" xfId="2" applyFill="1" applyBorder="1"/>
    <xf numFmtId="5" fontId="2" fillId="4" borderId="26" xfId="2" applyNumberFormat="1" applyFill="1" applyBorder="1"/>
    <xf numFmtId="4" fontId="2" fillId="4" borderId="26" xfId="2" applyNumberFormat="1" applyFill="1" applyBorder="1"/>
    <xf numFmtId="164" fontId="2" fillId="4" borderId="0" xfId="2" applyFont="1" applyFill="1" applyBorder="1"/>
    <xf numFmtId="4" fontId="2" fillId="4" borderId="0" xfId="2" applyNumberFormat="1" applyFill="1" applyBorder="1"/>
    <xf numFmtId="164" fontId="4" fillId="4" borderId="0" xfId="2" applyFont="1" applyFill="1" applyBorder="1" applyAlignment="1">
      <alignment horizontal="left" wrapText="1"/>
    </xf>
    <xf numFmtId="3" fontId="2" fillId="0" borderId="35" xfId="2" applyNumberFormat="1" applyFill="1" applyBorder="1" applyProtection="1"/>
    <xf numFmtId="164" fontId="3" fillId="4" borderId="26" xfId="2" applyNumberFormat="1" applyFont="1" applyFill="1" applyBorder="1" applyAlignment="1" applyProtection="1">
      <alignment horizontal="left"/>
    </xf>
    <xf numFmtId="165" fontId="3" fillId="4" borderId="26" xfId="2" applyNumberFormat="1" applyFont="1" applyFill="1" applyBorder="1" applyAlignment="1" applyProtection="1">
      <alignment horizontal="center"/>
    </xf>
    <xf numFmtId="179" fontId="3" fillId="4" borderId="26" xfId="2" applyNumberFormat="1" applyFont="1" applyFill="1" applyBorder="1" applyAlignment="1" applyProtection="1">
      <alignment horizontal="center"/>
    </xf>
    <xf numFmtId="5" fontId="3" fillId="4" borderId="26" xfId="2" applyNumberFormat="1" applyFont="1" applyFill="1" applyBorder="1" applyAlignment="1" applyProtection="1">
      <alignment horizontal="center"/>
    </xf>
    <xf numFmtId="37" fontId="3" fillId="4" borderId="26" xfId="2" applyNumberFormat="1" applyFont="1" applyFill="1" applyBorder="1" applyAlignment="1" applyProtection="1">
      <alignment horizontal="center"/>
    </xf>
    <xf numFmtId="172" fontId="3" fillId="4" borderId="26" xfId="1" applyNumberFormat="1" applyFont="1" applyFill="1" applyBorder="1" applyProtection="1"/>
    <xf numFmtId="5" fontId="3" fillId="4" borderId="26" xfId="1" applyNumberFormat="1" applyFont="1" applyFill="1" applyBorder="1" applyProtection="1"/>
    <xf numFmtId="164" fontId="3" fillId="4" borderId="0" xfId="2" applyFont="1" applyFill="1" applyBorder="1"/>
    <xf numFmtId="5" fontId="3" fillId="4" borderId="0" xfId="1" applyNumberFormat="1" applyFont="1" applyFill="1" applyBorder="1" applyProtection="1"/>
    <xf numFmtId="164" fontId="2" fillId="0" borderId="58" xfId="2" applyFont="1" applyFill="1" applyBorder="1" applyAlignment="1" applyProtection="1">
      <alignment horizontal="left" wrapText="1"/>
    </xf>
    <xf numFmtId="164" fontId="2" fillId="0" borderId="7" xfId="2" applyFont="1" applyBorder="1" applyAlignment="1" applyProtection="1">
      <alignment horizontal="left" wrapText="1"/>
    </xf>
    <xf numFmtId="164" fontId="2" fillId="0" borderId="30" xfId="2" applyBorder="1" applyAlignment="1" applyProtection="1">
      <alignment horizontal="left" wrapText="1"/>
    </xf>
    <xf numFmtId="2" fontId="2" fillId="0" borderId="20" xfId="2" applyNumberFormat="1" applyFont="1" applyFill="1" applyBorder="1" applyProtection="1"/>
    <xf numFmtId="2" fontId="2" fillId="0" borderId="38" xfId="2" applyNumberFormat="1" applyFont="1" applyFill="1" applyBorder="1" applyProtection="1"/>
    <xf numFmtId="2" fontId="2" fillId="0" borderId="61" xfId="2" applyNumberFormat="1" applyFill="1" applyBorder="1" applyProtection="1"/>
    <xf numFmtId="2" fontId="2" fillId="0" borderId="1" xfId="2" applyNumberFormat="1" applyFont="1" applyFill="1" applyBorder="1" applyProtection="1"/>
    <xf numFmtId="2" fontId="2" fillId="0" borderId="39" xfId="2" applyNumberFormat="1" applyFill="1" applyBorder="1" applyAlignment="1" applyProtection="1">
      <alignment horizontal="right"/>
    </xf>
    <xf numFmtId="2" fontId="2" fillId="0" borderId="33" xfId="2" applyNumberFormat="1" applyFill="1" applyBorder="1" applyAlignment="1" applyProtection="1">
      <alignment horizontal="right"/>
    </xf>
    <xf numFmtId="2" fontId="2" fillId="0" borderId="40" xfId="2" applyNumberFormat="1" applyFill="1" applyBorder="1" applyAlignment="1" applyProtection="1">
      <alignment horizontal="right"/>
    </xf>
    <xf numFmtId="2" fontId="2" fillId="0" borderId="21" xfId="2" applyNumberFormat="1" applyFill="1" applyBorder="1" applyAlignment="1" applyProtection="1">
      <alignment horizontal="right"/>
    </xf>
    <xf numFmtId="178" fontId="3" fillId="0" borderId="67" xfId="2" applyNumberFormat="1" applyFont="1" applyFill="1" applyBorder="1" applyAlignment="1" applyProtection="1">
      <alignment horizontal="center"/>
    </xf>
    <xf numFmtId="178" fontId="3" fillId="0" borderId="46" xfId="2" applyNumberFormat="1" applyFont="1" applyFill="1" applyBorder="1" applyAlignment="1" applyProtection="1">
      <alignment horizontal="center"/>
    </xf>
    <xf numFmtId="5" fontId="3" fillId="0" borderId="22" xfId="2" applyNumberFormat="1" applyFont="1" applyBorder="1" applyAlignment="1" applyProtection="1">
      <alignment horizontal="center" wrapText="1"/>
    </xf>
    <xf numFmtId="5" fontId="3" fillId="0" borderId="65" xfId="2" applyNumberFormat="1" applyFont="1" applyBorder="1" applyAlignment="1" applyProtection="1">
      <alignment horizontal="center" wrapText="1"/>
    </xf>
    <xf numFmtId="5" fontId="3" fillId="0" borderId="53" xfId="2" applyNumberFormat="1" applyFont="1" applyBorder="1" applyAlignment="1" applyProtection="1">
      <alignment horizontal="center" wrapText="1"/>
    </xf>
    <xf numFmtId="164" fontId="3" fillId="0" borderId="68" xfId="2" applyNumberFormat="1" applyFont="1" applyBorder="1" applyAlignment="1" applyProtection="1">
      <alignment horizontal="center" wrapText="1"/>
    </xf>
    <xf numFmtId="164" fontId="3" fillId="0" borderId="69" xfId="2" applyNumberFormat="1" applyFont="1" applyBorder="1" applyAlignment="1" applyProtection="1">
      <alignment horizontal="center" wrapText="1"/>
    </xf>
    <xf numFmtId="164" fontId="3" fillId="0" borderId="70" xfId="2" applyNumberFormat="1" applyFont="1" applyBorder="1" applyAlignment="1" applyProtection="1">
      <alignment horizontal="center" wrapText="1"/>
    </xf>
    <xf numFmtId="164" fontId="4" fillId="0" borderId="0" xfId="2" applyFont="1" applyFill="1" applyBorder="1" applyAlignment="1">
      <alignment horizontal="left" wrapText="1"/>
    </xf>
    <xf numFmtId="164" fontId="2" fillId="0" borderId="0" xfId="2" applyFont="1" applyFill="1" applyBorder="1" applyAlignment="1">
      <alignment horizontal="left" wrapText="1"/>
    </xf>
    <xf numFmtId="0" fontId="0" fillId="0" borderId="0" xfId="0" applyAlignment="1">
      <alignment wrapText="1"/>
    </xf>
    <xf numFmtId="164" fontId="3" fillId="0" borderId="57" xfId="2" applyFont="1" applyBorder="1" applyAlignment="1">
      <alignment horizontal="center"/>
    </xf>
    <xf numFmtId="164" fontId="3" fillId="0" borderId="62" xfId="2" applyFont="1" applyBorder="1" applyAlignment="1">
      <alignment horizontal="center"/>
    </xf>
    <xf numFmtId="164" fontId="3" fillId="0" borderId="63" xfId="3" applyNumberFormat="1" applyFont="1" applyBorder="1" applyAlignment="1" applyProtection="1">
      <alignment horizontal="center"/>
    </xf>
    <xf numFmtId="164" fontId="3" fillId="0" borderId="57" xfId="3" applyNumberFormat="1" applyFont="1" applyBorder="1" applyAlignment="1" applyProtection="1">
      <alignment horizontal="center"/>
    </xf>
    <xf numFmtId="164" fontId="3" fillId="0" borderId="64" xfId="3" applyNumberFormat="1" applyFont="1" applyBorder="1" applyAlignment="1" applyProtection="1">
      <alignment horizontal="center"/>
    </xf>
    <xf numFmtId="5" fontId="3" fillId="0" borderId="55" xfId="2" applyNumberFormat="1" applyFont="1" applyBorder="1" applyAlignment="1" applyProtection="1">
      <alignment horizontal="center" wrapText="1"/>
    </xf>
    <xf numFmtId="5" fontId="3" fillId="0" borderId="43" xfId="2" applyNumberFormat="1" applyFont="1" applyBorder="1" applyAlignment="1" applyProtection="1">
      <alignment horizontal="center" wrapText="1"/>
    </xf>
    <xf numFmtId="5" fontId="3" fillId="0" borderId="44" xfId="2" applyNumberFormat="1" applyFont="1" applyBorder="1" applyAlignment="1" applyProtection="1">
      <alignment horizontal="center" wrapText="1"/>
    </xf>
    <xf numFmtId="164" fontId="3" fillId="0" borderId="53" xfId="2" applyNumberFormat="1" applyFont="1" applyBorder="1" applyAlignment="1" applyProtection="1">
      <alignment horizontal="center" wrapText="1"/>
    </xf>
    <xf numFmtId="164" fontId="3" fillId="0" borderId="22" xfId="2" applyNumberFormat="1" applyFont="1" applyBorder="1" applyAlignment="1" applyProtection="1">
      <alignment horizontal="center" wrapText="1"/>
    </xf>
    <xf numFmtId="164" fontId="3" fillId="0" borderId="65" xfId="2" applyNumberFormat="1" applyFont="1" applyBorder="1" applyAlignment="1" applyProtection="1">
      <alignment horizontal="center" wrapText="1"/>
    </xf>
    <xf numFmtId="4" fontId="3" fillId="0" borderId="22" xfId="2" applyNumberFormat="1" applyFont="1" applyBorder="1" applyAlignment="1" applyProtection="1">
      <alignment horizontal="center" wrapText="1"/>
    </xf>
    <xf numFmtId="4" fontId="3" fillId="0" borderId="65" xfId="2" applyNumberFormat="1" applyFont="1" applyBorder="1" applyAlignment="1" applyProtection="1">
      <alignment horizontal="center" wrapText="1"/>
    </xf>
    <xf numFmtId="5" fontId="3" fillId="0" borderId="53" xfId="2" applyNumberFormat="1" applyFont="1" applyFill="1" applyBorder="1" applyAlignment="1" applyProtection="1">
      <alignment horizontal="center" wrapText="1"/>
    </xf>
    <xf numFmtId="5" fontId="3" fillId="0" borderId="22" xfId="2" applyNumberFormat="1" applyFont="1" applyFill="1" applyBorder="1" applyAlignment="1" applyProtection="1">
      <alignment horizontal="center" wrapText="1"/>
    </xf>
    <xf numFmtId="5" fontId="3" fillId="0" borderId="65" xfId="2" applyNumberFormat="1" applyFont="1" applyFill="1" applyBorder="1" applyAlignment="1" applyProtection="1">
      <alignment horizontal="center" wrapText="1"/>
    </xf>
    <xf numFmtId="178" fontId="3" fillId="0" borderId="66" xfId="2" applyNumberFormat="1" applyFont="1" applyFill="1" applyBorder="1" applyAlignment="1" applyProtection="1">
      <alignment horizontal="center"/>
    </xf>
    <xf numFmtId="0" fontId="0" fillId="0" borderId="65" xfId="0" applyFill="1" applyBorder="1" applyAlignment="1"/>
    <xf numFmtId="178" fontId="3" fillId="0" borderId="66" xfId="2" applyNumberFormat="1" applyFont="1" applyFill="1" applyBorder="1" applyAlignment="1"/>
    <xf numFmtId="178" fontId="3" fillId="0" borderId="66" xfId="2" applyNumberFormat="1" applyFont="1" applyFill="1" applyBorder="1" applyAlignment="1">
      <alignment horizontal="center"/>
    </xf>
    <xf numFmtId="164" fontId="2" fillId="0" borderId="0" xfId="2" applyFill="1" applyBorder="1" applyAlignment="1">
      <alignment horizontal="left" wrapText="1"/>
    </xf>
    <xf numFmtId="164" fontId="2" fillId="0" borderId="9" xfId="2" applyFill="1" applyBorder="1" applyAlignment="1">
      <alignment horizontal="left" wrapText="1"/>
    </xf>
    <xf numFmtId="164" fontId="3" fillId="0" borderId="57" xfId="2" applyNumberFormat="1" applyFont="1" applyBorder="1" applyAlignment="1" applyProtection="1">
      <alignment horizontal="center"/>
    </xf>
    <xf numFmtId="164" fontId="3" fillId="0" borderId="64" xfId="2" applyNumberFormat="1" applyFont="1" applyBorder="1" applyAlignment="1" applyProtection="1">
      <alignment horizontal="center"/>
    </xf>
  </cellXfs>
  <cellStyles count="4">
    <cellStyle name="Comma" xfId="1" builtinId="3"/>
    <cellStyle name="Normal" xfId="0" builtinId="0"/>
    <cellStyle name="Normal_CHP ex of burden estimate_v5" xfId="2"/>
    <cellStyle name="Normal_GPP_burden estimate_v5"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syncVertical="1" syncRef="B3" transitionEvaluation="1" codeName="Sheet12">
    <pageSetUpPr fitToPage="1"/>
  </sheetPr>
  <dimension ref="A1:AJ34"/>
  <sheetViews>
    <sheetView showGridLines="0" topLeftCell="B1" zoomScaleNormal="100" workbookViewId="0">
      <pane ySplit="2" topLeftCell="A3" activePane="bottomLeft" state="frozen"/>
      <selection activeCell="A35" sqref="A35:K36"/>
      <selection pane="bottomLeft" activeCell="A39" sqref="A39"/>
    </sheetView>
  </sheetViews>
  <sheetFormatPr defaultColWidth="8.42578125" defaultRowHeight="10.5"/>
  <cols>
    <col min="1" max="1" width="35.42578125" style="7" customWidth="1"/>
    <col min="2" max="2" width="9.140625" style="8" customWidth="1"/>
    <col min="3" max="3" width="9.7109375" style="8" customWidth="1"/>
    <col min="4" max="4" width="9.85546875" style="8" customWidth="1"/>
    <col min="5" max="5" width="9.5703125" style="8" customWidth="1"/>
    <col min="6" max="6" width="7.5703125" style="10" customWidth="1"/>
    <col min="7" max="7" width="7" style="10" customWidth="1"/>
    <col min="8" max="8" width="8.7109375" style="10" customWidth="1"/>
    <col min="9" max="9" width="7.140625" style="8" customWidth="1"/>
    <col min="10" max="10" width="10.140625" style="8" customWidth="1"/>
    <col min="11" max="11" width="9.42578125" style="12" customWidth="1"/>
    <col min="12" max="12" width="10.7109375" style="10" customWidth="1"/>
    <col min="13" max="13" width="12.42578125" style="8" customWidth="1"/>
    <col min="14" max="16384" width="8.42578125" style="8"/>
  </cols>
  <sheetData>
    <row r="1" spans="1:36" ht="11.25" thickBot="1">
      <c r="A1" s="105"/>
      <c r="B1" s="16"/>
      <c r="C1" s="16"/>
      <c r="D1" s="16"/>
      <c r="E1" s="16"/>
      <c r="F1" s="106"/>
      <c r="G1" s="106"/>
      <c r="H1" s="106"/>
      <c r="I1" s="16"/>
      <c r="J1" s="16"/>
      <c r="K1" s="107"/>
      <c r="L1" s="106"/>
      <c r="M1" s="16"/>
    </row>
    <row r="2" spans="1:36" ht="13.5" customHeight="1" thickBot="1">
      <c r="A2" s="102"/>
      <c r="B2" s="180"/>
      <c r="C2" s="180"/>
      <c r="D2" s="180"/>
      <c r="E2" s="180"/>
      <c r="F2" s="180"/>
      <c r="G2" s="180"/>
      <c r="H2" s="180"/>
      <c r="I2" s="181"/>
      <c r="J2" s="182" t="s">
        <v>1</v>
      </c>
      <c r="K2" s="183"/>
      <c r="L2" s="183"/>
      <c r="M2" s="184"/>
    </row>
    <row r="3" spans="1:36" ht="21.75" thickTop="1">
      <c r="A3" s="13"/>
      <c r="B3" s="113" t="s">
        <v>26</v>
      </c>
      <c r="C3" s="114" t="s">
        <v>27</v>
      </c>
      <c r="D3" s="114" t="s">
        <v>28</v>
      </c>
      <c r="E3" s="115" t="s">
        <v>29</v>
      </c>
      <c r="F3" s="188" t="s">
        <v>11</v>
      </c>
      <c r="G3" s="116"/>
      <c r="H3" s="173" t="s">
        <v>12</v>
      </c>
      <c r="I3" s="117"/>
      <c r="J3" s="174" t="s">
        <v>13</v>
      </c>
      <c r="K3" s="193" t="s">
        <v>14</v>
      </c>
      <c r="L3" s="119"/>
      <c r="M3" s="185" t="s">
        <v>15</v>
      </c>
    </row>
    <row r="4" spans="1:36" ht="13.5" customHeight="1">
      <c r="A4" s="13"/>
      <c r="B4" s="169">
        <v>71.150000000000006</v>
      </c>
      <c r="C4" s="196">
        <v>65.48</v>
      </c>
      <c r="D4" s="196">
        <v>47.74</v>
      </c>
      <c r="E4" s="196">
        <v>25.34</v>
      </c>
      <c r="F4" s="189"/>
      <c r="G4" s="171" t="s">
        <v>16</v>
      </c>
      <c r="H4" s="171"/>
      <c r="I4" s="100" t="s">
        <v>2</v>
      </c>
      <c r="J4" s="175"/>
      <c r="K4" s="194"/>
      <c r="L4" s="191" t="s">
        <v>18</v>
      </c>
      <c r="M4" s="186"/>
    </row>
    <row r="5" spans="1:36" s="16" customFormat="1" ht="23.25" customHeight="1" thickBot="1">
      <c r="A5" s="14" t="s">
        <v>3</v>
      </c>
      <c r="B5" s="170"/>
      <c r="C5" s="197"/>
      <c r="D5" s="197"/>
      <c r="E5" s="197"/>
      <c r="F5" s="190"/>
      <c r="G5" s="172"/>
      <c r="H5" s="172"/>
      <c r="I5" s="101" t="s">
        <v>4</v>
      </c>
      <c r="J5" s="176"/>
      <c r="K5" s="195"/>
      <c r="L5" s="192"/>
      <c r="M5" s="187"/>
      <c r="N5" s="8"/>
      <c r="O5" s="8"/>
      <c r="P5" s="8"/>
      <c r="Q5" s="8"/>
      <c r="R5" s="8"/>
      <c r="S5" s="8"/>
      <c r="T5" s="8"/>
      <c r="U5" s="8"/>
      <c r="V5" s="8"/>
      <c r="W5" s="8"/>
      <c r="X5" s="8"/>
      <c r="Y5" s="8"/>
      <c r="Z5" s="8"/>
      <c r="AA5" s="8"/>
      <c r="AB5" s="8"/>
      <c r="AC5" s="8"/>
      <c r="AD5" s="8"/>
      <c r="AE5" s="8"/>
      <c r="AF5" s="8"/>
      <c r="AG5" s="8"/>
      <c r="AH5" s="8"/>
      <c r="AI5" s="8"/>
      <c r="AJ5" s="8"/>
    </row>
    <row r="6" spans="1:36" s="9" customFormat="1">
      <c r="A6" s="55" t="s">
        <v>5</v>
      </c>
      <c r="B6" s="22"/>
      <c r="C6" s="22"/>
      <c r="D6" s="22"/>
      <c r="E6" s="23"/>
      <c r="F6" s="22"/>
      <c r="G6" s="22"/>
      <c r="H6" s="22"/>
      <c r="I6" s="24"/>
      <c r="J6" s="22"/>
      <c r="K6" s="22"/>
      <c r="L6" s="25"/>
      <c r="M6" s="99"/>
      <c r="N6" s="8"/>
      <c r="O6" s="8"/>
      <c r="P6" s="8"/>
      <c r="Q6" s="8"/>
      <c r="R6" s="8"/>
      <c r="S6" s="8"/>
      <c r="T6" s="8"/>
      <c r="U6" s="8"/>
      <c r="V6" s="8"/>
      <c r="W6" s="8"/>
      <c r="X6" s="8"/>
      <c r="Y6" s="8"/>
      <c r="Z6" s="8"/>
      <c r="AA6" s="8"/>
      <c r="AB6" s="8"/>
      <c r="AC6" s="8"/>
      <c r="AD6" s="8"/>
      <c r="AE6" s="8"/>
      <c r="AF6" s="8"/>
      <c r="AG6" s="8"/>
      <c r="AH6" s="8"/>
      <c r="AI6" s="8"/>
      <c r="AJ6" s="8"/>
    </row>
    <row r="7" spans="1:36" s="9" customFormat="1" ht="14.25">
      <c r="A7" s="21" t="s">
        <v>21</v>
      </c>
      <c r="B7" s="61"/>
      <c r="C7" s="61"/>
      <c r="D7" s="61"/>
      <c r="E7" s="61"/>
      <c r="F7" s="61"/>
      <c r="G7" s="62"/>
      <c r="H7" s="63"/>
      <c r="I7" s="63"/>
      <c r="J7" s="92"/>
      <c r="K7" s="92"/>
      <c r="L7" s="5"/>
      <c r="M7" s="110"/>
      <c r="N7" s="8"/>
      <c r="O7" s="8"/>
      <c r="P7" s="8"/>
      <c r="Q7" s="8"/>
      <c r="R7" s="8"/>
      <c r="S7" s="8"/>
      <c r="T7" s="8"/>
      <c r="U7" s="8"/>
      <c r="V7" s="8"/>
      <c r="W7" s="8"/>
      <c r="X7" s="8"/>
      <c r="Y7" s="8"/>
      <c r="Z7" s="8"/>
      <c r="AA7" s="8"/>
      <c r="AB7" s="8"/>
      <c r="AC7" s="8"/>
      <c r="AD7" s="8"/>
      <c r="AE7" s="8"/>
      <c r="AF7" s="8"/>
      <c r="AG7" s="8"/>
      <c r="AH7" s="8"/>
      <c r="AI7" s="8"/>
      <c r="AJ7" s="8"/>
    </row>
    <row r="8" spans="1:36">
      <c r="A8" s="26" t="s">
        <v>6</v>
      </c>
      <c r="B8" s="31">
        <v>0.63</v>
      </c>
      <c r="C8" s="31">
        <v>1.1299999999999999</v>
      </c>
      <c r="D8" s="31">
        <v>0</v>
      </c>
      <c r="E8" s="31">
        <v>0</v>
      </c>
      <c r="F8" s="31">
        <f>SUM(B8:E8)</f>
        <v>1.7599999999999998</v>
      </c>
      <c r="G8" s="32">
        <f>$B$4*B8+$C$4*C8+$D$4*D8+$E$4*E8</f>
        <v>118.8169</v>
      </c>
      <c r="H8" s="33">
        <v>0</v>
      </c>
      <c r="I8" s="34">
        <v>0</v>
      </c>
      <c r="J8" s="141">
        <v>30</v>
      </c>
      <c r="K8" s="46">
        <v>1</v>
      </c>
      <c r="L8" s="1">
        <f>J8*K8*F8</f>
        <v>52.8</v>
      </c>
      <c r="M8" s="109">
        <f>G8*J8*K8+H8+(I8*J8)</f>
        <v>3564.5070000000001</v>
      </c>
    </row>
    <row r="9" spans="1:36" s="27" customFormat="1">
      <c r="A9" s="35" t="s">
        <v>7</v>
      </c>
      <c r="B9" s="161">
        <v>0</v>
      </c>
      <c r="C9" s="161">
        <v>0</v>
      </c>
      <c r="D9" s="162">
        <v>0</v>
      </c>
      <c r="E9" s="162">
        <v>0.38</v>
      </c>
      <c r="F9" s="59">
        <f>SUM(B9:E9)</f>
        <v>0.38</v>
      </c>
      <c r="G9" s="32">
        <f>$B$4*B9+$C$4*C9+$D$4*D9+$E$4*E9</f>
        <v>9.6292000000000009</v>
      </c>
      <c r="H9" s="33">
        <v>0</v>
      </c>
      <c r="I9" s="64">
        <v>3</v>
      </c>
      <c r="J9" s="136">
        <v>30</v>
      </c>
      <c r="K9" s="93">
        <v>1</v>
      </c>
      <c r="L9" s="1">
        <f>J9*K9*F9</f>
        <v>11.4</v>
      </c>
      <c r="M9" s="109">
        <f>G9*J9*K9+H9+(I9*J9)</f>
        <v>378.87600000000003</v>
      </c>
    </row>
    <row r="10" spans="1:36" s="29" customFormat="1" ht="11.25" thickBot="1">
      <c r="A10" s="28" t="s">
        <v>8</v>
      </c>
      <c r="B10" s="65"/>
      <c r="C10" s="65"/>
      <c r="D10" s="66"/>
      <c r="E10" s="66"/>
      <c r="F10" s="67"/>
      <c r="G10" s="68"/>
      <c r="H10" s="69"/>
      <c r="I10" s="69"/>
      <c r="J10" s="54"/>
      <c r="K10" s="50"/>
      <c r="L10" s="77">
        <f>SUM(L8:L9)</f>
        <v>64.2</v>
      </c>
      <c r="M10" s="96">
        <f>SUM(M8:M9)</f>
        <v>3943.3830000000003</v>
      </c>
      <c r="N10" s="27"/>
      <c r="O10" s="27"/>
      <c r="P10" s="27"/>
      <c r="Q10" s="27"/>
      <c r="R10" s="27"/>
      <c r="S10" s="27"/>
      <c r="T10" s="27"/>
      <c r="U10" s="27"/>
      <c r="V10" s="27"/>
      <c r="W10" s="27"/>
      <c r="X10" s="27"/>
      <c r="Y10" s="27"/>
      <c r="Z10" s="27"/>
      <c r="AA10" s="27"/>
      <c r="AB10" s="27"/>
      <c r="AC10" s="27"/>
      <c r="AD10" s="27"/>
      <c r="AE10" s="27"/>
      <c r="AF10" s="27"/>
      <c r="AG10" s="27"/>
      <c r="AH10" s="27"/>
      <c r="AI10" s="27"/>
      <c r="AJ10" s="27"/>
    </row>
    <row r="11" spans="1:36" s="16" customFormat="1" ht="11.25" thickBot="1">
      <c r="A11" s="30" t="s">
        <v>19</v>
      </c>
      <c r="B11" s="71"/>
      <c r="C11" s="71"/>
      <c r="D11" s="71"/>
      <c r="E11" s="72"/>
      <c r="F11" s="71"/>
      <c r="G11" s="73"/>
      <c r="H11" s="17"/>
      <c r="I11" s="19"/>
      <c r="J11" s="17"/>
      <c r="K11" s="17"/>
      <c r="L11" s="74"/>
      <c r="M11" s="98"/>
      <c r="N11" s="8"/>
      <c r="O11" s="8"/>
      <c r="P11" s="8"/>
      <c r="Q11" s="8"/>
      <c r="R11" s="8"/>
      <c r="S11" s="8"/>
      <c r="T11" s="8"/>
      <c r="U11" s="8"/>
      <c r="V11" s="8"/>
      <c r="W11" s="8"/>
      <c r="X11" s="8"/>
      <c r="Y11" s="8"/>
      <c r="Z11" s="8"/>
      <c r="AA11" s="8"/>
      <c r="AB11" s="8"/>
      <c r="AC11" s="8"/>
      <c r="AD11" s="8"/>
      <c r="AE11" s="8"/>
      <c r="AF11" s="8"/>
      <c r="AG11" s="8"/>
      <c r="AH11" s="8"/>
      <c r="AI11" s="8"/>
      <c r="AJ11" s="8"/>
    </row>
    <row r="12" spans="1:36" ht="24.75">
      <c r="A12" s="128" t="s">
        <v>22</v>
      </c>
      <c r="B12" s="31">
        <v>0</v>
      </c>
      <c r="C12" s="31">
        <v>1.88</v>
      </c>
      <c r="D12" s="163">
        <v>1.38</v>
      </c>
      <c r="E12" s="31">
        <v>0</v>
      </c>
      <c r="F12" s="59">
        <f>SUM(B12:E12)</f>
        <v>3.26</v>
      </c>
      <c r="G12" s="32">
        <f>$B$4*B12+$C$4*C12+$D$4*D12+$E$4*E12</f>
        <v>188.9836</v>
      </c>
      <c r="H12" s="33">
        <v>0</v>
      </c>
      <c r="I12" s="34">
        <v>0</v>
      </c>
      <c r="J12" s="137">
        <v>30</v>
      </c>
      <c r="K12" s="95">
        <v>1</v>
      </c>
      <c r="L12" s="1">
        <f>J12*K12*F12</f>
        <v>97.8</v>
      </c>
      <c r="M12" s="109">
        <f>G12*J12*K12+H12+I12</f>
        <v>5669.5079999999998</v>
      </c>
    </row>
    <row r="13" spans="1:36" ht="24.75">
      <c r="A13" s="159" t="s">
        <v>23</v>
      </c>
      <c r="B13" s="31">
        <v>0</v>
      </c>
      <c r="C13" s="31">
        <v>1.88</v>
      </c>
      <c r="D13" s="163">
        <v>1.38</v>
      </c>
      <c r="E13" s="164">
        <v>0</v>
      </c>
      <c r="F13" s="59">
        <f>SUM(B13:E13)</f>
        <v>3.26</v>
      </c>
      <c r="G13" s="32">
        <f>$B$4*B13+$C$4*C13+$D$4*D13+$E$4*E13</f>
        <v>188.9836</v>
      </c>
      <c r="H13" s="33">
        <v>0</v>
      </c>
      <c r="I13" s="36">
        <v>0</v>
      </c>
      <c r="J13" s="137">
        <v>420</v>
      </c>
      <c r="K13" s="95">
        <v>1</v>
      </c>
      <c r="L13" s="1">
        <f>J13*K13*F13</f>
        <v>1369.1999999999998</v>
      </c>
      <c r="M13" s="109">
        <f>G13*J13*K13+H13+I13</f>
        <v>79373.111999999994</v>
      </c>
    </row>
    <row r="14" spans="1:36" s="27" customFormat="1" ht="21">
      <c r="A14" s="160" t="s">
        <v>20</v>
      </c>
      <c r="B14" s="31">
        <v>0</v>
      </c>
      <c r="C14" s="31">
        <v>0</v>
      </c>
      <c r="D14" s="163">
        <v>0.25</v>
      </c>
      <c r="E14" s="164">
        <v>0</v>
      </c>
      <c r="F14" s="59">
        <f>SUM(B14:E14)</f>
        <v>0.25</v>
      </c>
      <c r="G14" s="32">
        <f>$B$4*B14+$C$4*C14+$D$4*D14+$E$4*E14</f>
        <v>11.935</v>
      </c>
      <c r="H14" s="33">
        <v>0</v>
      </c>
      <c r="I14" s="76">
        <v>3</v>
      </c>
      <c r="J14" s="137">
        <v>450</v>
      </c>
      <c r="K14" s="95">
        <v>1</v>
      </c>
      <c r="L14" s="1">
        <f>J14*K14*F14</f>
        <v>112.5</v>
      </c>
      <c r="M14" s="109">
        <f>G14*J14*K14+H14+(I14*J14)</f>
        <v>6720.75</v>
      </c>
    </row>
    <row r="15" spans="1:36" s="43" customFormat="1" ht="11.25" thickBot="1">
      <c r="A15" s="37" t="s">
        <v>8</v>
      </c>
      <c r="B15" s="38"/>
      <c r="C15" s="38"/>
      <c r="D15" s="39"/>
      <c r="E15" s="39"/>
      <c r="F15" s="40"/>
      <c r="G15" s="45"/>
      <c r="H15" s="41"/>
      <c r="I15" s="41"/>
      <c r="J15" s="42"/>
      <c r="K15" s="86"/>
      <c r="L15" s="3">
        <f>SUM(L12:L14)</f>
        <v>1579.4999999999998</v>
      </c>
      <c r="M15" s="4">
        <f>SUM(M12:M14)</f>
        <v>91763.37</v>
      </c>
      <c r="N15" s="27"/>
      <c r="O15" s="27"/>
      <c r="P15" s="27"/>
      <c r="Q15" s="27"/>
      <c r="R15" s="27"/>
      <c r="S15" s="27"/>
      <c r="T15" s="27"/>
      <c r="U15" s="27"/>
      <c r="V15" s="27"/>
      <c r="W15" s="27"/>
      <c r="X15" s="27"/>
      <c r="Y15" s="27"/>
      <c r="Z15" s="27"/>
      <c r="AA15" s="27"/>
      <c r="AB15" s="27"/>
      <c r="AC15" s="27"/>
      <c r="AD15" s="27"/>
      <c r="AE15" s="27"/>
      <c r="AF15" s="27"/>
      <c r="AG15" s="27"/>
      <c r="AH15" s="27"/>
      <c r="AI15" s="27"/>
      <c r="AJ15" s="27"/>
    </row>
    <row r="16" spans="1:36" s="27" customFormat="1" ht="11.25" thickBot="1">
      <c r="A16" s="14" t="s">
        <v>9</v>
      </c>
      <c r="B16" s="78"/>
      <c r="C16" s="78"/>
      <c r="D16" s="78"/>
      <c r="E16" s="78"/>
      <c r="F16" s="78"/>
      <c r="G16" s="79"/>
      <c r="H16" s="80"/>
      <c r="I16" s="80"/>
      <c r="J16" s="81"/>
      <c r="K16" s="81"/>
      <c r="L16" s="83"/>
      <c r="M16" s="111"/>
    </row>
    <row r="17" spans="1:36" s="27" customFormat="1" ht="30" customHeight="1">
      <c r="A17" s="158" t="s">
        <v>24</v>
      </c>
      <c r="B17" s="165">
        <v>0</v>
      </c>
      <c r="C17" s="165">
        <v>0</v>
      </c>
      <c r="D17" s="165">
        <v>0.25</v>
      </c>
      <c r="E17" s="166">
        <v>0</v>
      </c>
      <c r="F17" s="59">
        <f>SUM(B17:E17)</f>
        <v>0.25</v>
      </c>
      <c r="G17" s="32">
        <f>$B$4*B17+$C$4*C17+$D$4*D17+$E$4*E17</f>
        <v>11.935</v>
      </c>
      <c r="H17" s="84">
        <v>0</v>
      </c>
      <c r="I17" s="85">
        <v>0</v>
      </c>
      <c r="J17" s="138">
        <v>68</v>
      </c>
      <c r="K17" s="94">
        <v>1</v>
      </c>
      <c r="L17" s="1">
        <f>J17*K17*F17</f>
        <v>17</v>
      </c>
      <c r="M17" s="109">
        <f>G17*J17*K17+H17+I17</f>
        <v>811.58</v>
      </c>
    </row>
    <row r="18" spans="1:36" s="27" customFormat="1" ht="24.75">
      <c r="A18" s="131" t="s">
        <v>25</v>
      </c>
      <c r="B18" s="167">
        <v>0</v>
      </c>
      <c r="C18" s="167">
        <v>0</v>
      </c>
      <c r="D18" s="168">
        <v>0.25</v>
      </c>
      <c r="E18" s="168">
        <v>0</v>
      </c>
      <c r="F18" s="59">
        <f>SUM(B18:E18)</f>
        <v>0.25</v>
      </c>
      <c r="G18" s="32">
        <f>$B$4*B18+$C$4*C18+$D$4*D18+$E$4*E18</f>
        <v>11.935</v>
      </c>
      <c r="H18" s="47">
        <v>0</v>
      </c>
      <c r="I18" s="88">
        <v>0</v>
      </c>
      <c r="J18" s="139">
        <v>48</v>
      </c>
      <c r="K18" s="95">
        <v>1</v>
      </c>
      <c r="L18" s="1">
        <f>J18*K18*F18</f>
        <v>12</v>
      </c>
      <c r="M18" s="109">
        <f>G18*J18*K18+H18+I18</f>
        <v>572.88</v>
      </c>
    </row>
    <row r="19" spans="1:36" s="27" customFormat="1" ht="11.25" thickBot="1">
      <c r="A19" s="129" t="s">
        <v>8</v>
      </c>
      <c r="B19" s="51"/>
      <c r="C19" s="51"/>
      <c r="D19" s="52"/>
      <c r="E19" s="52"/>
      <c r="F19" s="52"/>
      <c r="G19" s="53"/>
      <c r="H19" s="52"/>
      <c r="I19" s="15"/>
      <c r="J19" s="89"/>
      <c r="K19" s="103"/>
      <c r="L19" s="90">
        <f>SUM(L17:L18)</f>
        <v>29</v>
      </c>
      <c r="M19" s="96">
        <f>SUM(M17:M18)</f>
        <v>1384.46</v>
      </c>
    </row>
    <row r="20" spans="1:36" s="91" customFormat="1" ht="15" thickBot="1">
      <c r="A20" s="14" t="s">
        <v>10</v>
      </c>
      <c r="B20" s="51"/>
      <c r="C20" s="51"/>
      <c r="D20" s="52"/>
      <c r="E20" s="52"/>
      <c r="F20" s="52"/>
      <c r="G20" s="53"/>
      <c r="H20" s="52"/>
      <c r="I20" s="15"/>
      <c r="J20" s="140" t="s">
        <v>35</v>
      </c>
      <c r="K20" s="103"/>
      <c r="L20" s="2">
        <f>L10+L15+L19</f>
        <v>1672.6999999999998</v>
      </c>
      <c r="M20" s="6">
        <f>SUM(M10+M15+M19)</f>
        <v>97091.213000000003</v>
      </c>
      <c r="N20" s="11"/>
      <c r="O20" s="11"/>
      <c r="P20" s="11"/>
      <c r="Q20" s="11"/>
      <c r="R20" s="11"/>
      <c r="S20" s="11"/>
      <c r="T20" s="11"/>
      <c r="U20" s="11"/>
      <c r="V20" s="11"/>
      <c r="W20" s="11"/>
      <c r="X20" s="11"/>
      <c r="Y20" s="11"/>
      <c r="Z20" s="11"/>
      <c r="AA20" s="11"/>
      <c r="AB20" s="11"/>
      <c r="AC20" s="11"/>
      <c r="AD20" s="11"/>
      <c r="AE20" s="11"/>
      <c r="AF20" s="11"/>
      <c r="AG20" s="11"/>
      <c r="AH20" s="11"/>
      <c r="AI20" s="11"/>
      <c r="AJ20" s="11"/>
    </row>
    <row r="21" spans="1:36" s="29" customFormat="1" ht="16.5" customHeight="1" thickBot="1">
      <c r="A21" s="126"/>
      <c r="B21" s="97"/>
      <c r="C21" s="97"/>
      <c r="D21" s="97"/>
      <c r="E21" s="97"/>
      <c r="F21" s="104"/>
      <c r="G21" s="104"/>
      <c r="H21" s="104"/>
      <c r="I21" s="97"/>
      <c r="J21" s="97"/>
      <c r="K21" s="127"/>
      <c r="L21" s="104"/>
      <c r="M21" s="27"/>
      <c r="N21" s="27"/>
      <c r="O21" s="27"/>
      <c r="P21" s="27"/>
      <c r="Q21" s="27"/>
      <c r="R21" s="27"/>
      <c r="S21" s="27"/>
      <c r="T21" s="27"/>
      <c r="U21" s="27"/>
      <c r="V21" s="27"/>
      <c r="W21" s="27"/>
      <c r="X21" s="27"/>
      <c r="Y21" s="27"/>
      <c r="Z21" s="27"/>
      <c r="AA21" s="27"/>
      <c r="AB21" s="27"/>
      <c r="AC21" s="27"/>
      <c r="AD21" s="27"/>
      <c r="AE21" s="27"/>
      <c r="AF21" s="27"/>
      <c r="AG21" s="27"/>
      <c r="AH21" s="27"/>
      <c r="AI21" s="27"/>
    </row>
    <row r="22" spans="1:36" s="27" customFormat="1" ht="19.5" customHeight="1">
      <c r="A22" s="178" t="s">
        <v>70</v>
      </c>
      <c r="B22" s="179"/>
      <c r="C22" s="179"/>
      <c r="D22" s="179"/>
      <c r="E22" s="179"/>
      <c r="F22" s="179"/>
      <c r="G22" s="179"/>
      <c r="H22" s="179"/>
      <c r="I22" s="179"/>
      <c r="J22" s="179"/>
      <c r="K22" s="179"/>
      <c r="L22" s="10"/>
    </row>
    <row r="23" spans="1:36" s="27" customFormat="1" ht="11.25" customHeight="1">
      <c r="A23" s="179"/>
      <c r="B23" s="179"/>
      <c r="C23" s="179"/>
      <c r="D23" s="179"/>
      <c r="E23" s="179"/>
      <c r="F23" s="179"/>
      <c r="G23" s="179"/>
      <c r="H23" s="179"/>
      <c r="I23" s="179"/>
      <c r="J23" s="179"/>
      <c r="K23" s="179"/>
      <c r="L23" s="10"/>
    </row>
    <row r="24" spans="1:36" s="27" customFormat="1" ht="15" customHeight="1">
      <c r="A24" s="179"/>
      <c r="B24" s="179"/>
      <c r="C24" s="179"/>
      <c r="D24" s="179"/>
      <c r="E24" s="179"/>
      <c r="F24" s="179"/>
      <c r="G24" s="179"/>
      <c r="H24" s="179"/>
      <c r="I24" s="179"/>
      <c r="J24" s="179"/>
      <c r="K24" s="179"/>
      <c r="L24" s="10"/>
    </row>
    <row r="25" spans="1:36" ht="18.75" customHeight="1">
      <c r="A25" s="48" t="s">
        <v>31</v>
      </c>
    </row>
    <row r="26" spans="1:36" ht="12.75" customHeight="1">
      <c r="A26" s="177" t="s">
        <v>30</v>
      </c>
      <c r="B26" s="177"/>
      <c r="C26" s="177"/>
      <c r="D26" s="177"/>
      <c r="E26" s="177"/>
      <c r="F26" s="177"/>
      <c r="G26" s="177"/>
      <c r="H26" s="177"/>
      <c r="I26" s="177"/>
      <c r="J26" s="177"/>
      <c r="K26" s="177"/>
    </row>
    <row r="27" spans="1:36" ht="6.75" customHeight="1">
      <c r="A27" s="177"/>
      <c r="B27" s="177"/>
      <c r="C27" s="177"/>
      <c r="D27" s="177"/>
      <c r="E27" s="177"/>
      <c r="F27" s="177"/>
      <c r="G27" s="177"/>
      <c r="H27" s="177"/>
      <c r="I27" s="177"/>
      <c r="J27" s="177"/>
      <c r="K27" s="177"/>
    </row>
    <row r="28" spans="1:36" ht="19.5" customHeight="1">
      <c r="A28" s="177" t="s">
        <v>32</v>
      </c>
      <c r="B28" s="177"/>
      <c r="C28" s="177"/>
      <c r="D28" s="177"/>
      <c r="E28" s="177"/>
      <c r="F28" s="177"/>
      <c r="G28" s="177"/>
      <c r="H28" s="177"/>
      <c r="I28" s="177"/>
      <c r="J28" s="177"/>
      <c r="K28" s="177"/>
    </row>
    <row r="29" spans="1:36" ht="14.25" customHeight="1">
      <c r="A29" s="177"/>
      <c r="B29" s="177"/>
      <c r="C29" s="177"/>
      <c r="D29" s="177"/>
      <c r="E29" s="177"/>
      <c r="F29" s="177"/>
      <c r="G29" s="177"/>
      <c r="H29" s="177"/>
      <c r="I29" s="177"/>
      <c r="J29" s="177"/>
      <c r="K29" s="177"/>
    </row>
    <row r="30" spans="1:36" ht="15" customHeight="1">
      <c r="A30" s="48" t="s">
        <v>34</v>
      </c>
    </row>
    <row r="31" spans="1:36" ht="14.25" customHeight="1">
      <c r="A31" s="177" t="s">
        <v>33</v>
      </c>
      <c r="B31" s="177"/>
      <c r="C31" s="177"/>
      <c r="D31" s="177"/>
      <c r="E31" s="177"/>
      <c r="F31" s="177"/>
      <c r="G31" s="177"/>
      <c r="H31" s="177"/>
      <c r="I31" s="177"/>
      <c r="J31" s="177"/>
      <c r="K31" s="177"/>
    </row>
    <row r="32" spans="1:36" ht="15.75" customHeight="1">
      <c r="A32" s="177"/>
      <c r="B32" s="177"/>
      <c r="C32" s="177"/>
      <c r="D32" s="177"/>
      <c r="E32" s="177"/>
      <c r="F32" s="177"/>
      <c r="G32" s="177"/>
      <c r="H32" s="177"/>
      <c r="I32" s="177"/>
      <c r="J32" s="177"/>
      <c r="K32" s="177"/>
    </row>
    <row r="33" spans="1:10" ht="28.5" customHeight="1">
      <c r="A33" s="177" t="s">
        <v>48</v>
      </c>
      <c r="B33" s="177"/>
      <c r="C33" s="177"/>
      <c r="D33" s="177"/>
      <c r="E33" s="177"/>
      <c r="F33" s="177"/>
      <c r="G33" s="177"/>
      <c r="H33" s="177"/>
      <c r="I33" s="177"/>
      <c r="J33" s="177"/>
    </row>
    <row r="34" spans="1:10" ht="2.25" customHeight="1">
      <c r="A34" s="177"/>
      <c r="B34" s="177"/>
      <c r="C34" s="177"/>
      <c r="D34" s="177"/>
      <c r="E34" s="177"/>
      <c r="F34" s="177"/>
      <c r="G34" s="177"/>
      <c r="H34" s="177"/>
      <c r="I34" s="177"/>
      <c r="J34" s="177"/>
    </row>
  </sheetData>
  <mergeCells count="18">
    <mergeCell ref="B2:I2"/>
    <mergeCell ref="J2:M2"/>
    <mergeCell ref="M3:M5"/>
    <mergeCell ref="A31:K32"/>
    <mergeCell ref="F3:F5"/>
    <mergeCell ref="L4:L5"/>
    <mergeCell ref="K3:K5"/>
    <mergeCell ref="C4:C5"/>
    <mergeCell ref="D4:D5"/>
    <mergeCell ref="E4:E5"/>
    <mergeCell ref="B4:B5"/>
    <mergeCell ref="G4:G5"/>
    <mergeCell ref="H3:H5"/>
    <mergeCell ref="J3:J5"/>
    <mergeCell ref="A33:J34"/>
    <mergeCell ref="A28:K29"/>
    <mergeCell ref="A26:K27"/>
    <mergeCell ref="A22:K24"/>
  </mergeCells>
  <phoneticPr fontId="2" type="noConversion"/>
  <printOptions gridLinesSet="0"/>
  <pageMargins left="0.75" right="0.75" top="1" bottom="1" header="0.5" footer="0.5"/>
  <pageSetup scale="84" orientation="landscape" r:id="rId1"/>
  <headerFooter alignWithMargins="0">
    <oddHeader>&amp;C&amp;"Arial,Bold"&amp;12 Table B-1.  CHP Partnership Private Sector Respondent Burden for Year 1</oddHeader>
    <oddFooter>&amp;C&amp;A</oddFooter>
  </headerFooter>
  <rowBreaks count="1" manualBreakCount="1">
    <brk id="7" max="13" man="1"/>
  </rowBreaks>
</worksheet>
</file>

<file path=xl/worksheets/sheet2.xml><?xml version="1.0" encoding="utf-8"?>
<worksheet xmlns="http://schemas.openxmlformats.org/spreadsheetml/2006/main" xmlns:r="http://schemas.openxmlformats.org/officeDocument/2006/relationships">
  <sheetPr>
    <pageSetUpPr fitToPage="1"/>
  </sheetPr>
  <dimension ref="A1:M34"/>
  <sheetViews>
    <sheetView topLeftCell="B1" workbookViewId="0">
      <selection activeCell="P23" sqref="P23"/>
    </sheetView>
  </sheetViews>
  <sheetFormatPr defaultRowHeight="12.75"/>
  <cols>
    <col min="1" max="1" width="34.7109375" customWidth="1"/>
    <col min="7" max="7" width="8.28515625" customWidth="1"/>
    <col min="9" max="9" width="7.28515625" customWidth="1"/>
    <col min="11" max="11" width="9.42578125" customWidth="1"/>
  </cols>
  <sheetData>
    <row r="1" spans="1:13" ht="13.5" thickBot="1">
      <c r="A1" s="105"/>
      <c r="B1" s="16"/>
      <c r="C1" s="16"/>
      <c r="D1" s="16"/>
      <c r="E1" s="16"/>
      <c r="F1" s="106"/>
      <c r="G1" s="106"/>
      <c r="H1" s="106"/>
      <c r="I1" s="16"/>
      <c r="J1" s="16"/>
      <c r="K1" s="107"/>
      <c r="L1" s="106"/>
      <c r="M1" s="16"/>
    </row>
    <row r="2" spans="1:13" ht="13.5" thickBot="1">
      <c r="A2" s="102"/>
      <c r="B2" s="180"/>
      <c r="C2" s="180"/>
      <c r="D2" s="180"/>
      <c r="E2" s="180"/>
      <c r="F2" s="180"/>
      <c r="G2" s="180"/>
      <c r="H2" s="180"/>
      <c r="I2" s="181"/>
      <c r="J2" s="182" t="s">
        <v>1</v>
      </c>
      <c r="K2" s="183"/>
      <c r="L2" s="183"/>
      <c r="M2" s="184"/>
    </row>
    <row r="3" spans="1:13" ht="22.5" thickTop="1">
      <c r="A3" s="13"/>
      <c r="B3" s="113" t="s">
        <v>26</v>
      </c>
      <c r="C3" s="114" t="s">
        <v>27</v>
      </c>
      <c r="D3" s="114" t="s">
        <v>28</v>
      </c>
      <c r="E3" s="115" t="s">
        <v>29</v>
      </c>
      <c r="F3" s="188" t="s">
        <v>11</v>
      </c>
      <c r="G3" s="116"/>
      <c r="H3" s="173" t="s">
        <v>12</v>
      </c>
      <c r="I3" s="117"/>
      <c r="J3" s="174" t="s">
        <v>13</v>
      </c>
      <c r="K3" s="193" t="s">
        <v>14</v>
      </c>
      <c r="L3" s="119"/>
      <c r="M3" s="185" t="s">
        <v>15</v>
      </c>
    </row>
    <row r="4" spans="1:13">
      <c r="A4" s="13"/>
      <c r="B4" s="169">
        <v>71.150000000000006</v>
      </c>
      <c r="C4" s="196">
        <v>65.48</v>
      </c>
      <c r="D4" s="196">
        <v>47.74</v>
      </c>
      <c r="E4" s="196">
        <v>25.34</v>
      </c>
      <c r="F4" s="189"/>
      <c r="G4" s="171" t="s">
        <v>16</v>
      </c>
      <c r="H4" s="171"/>
      <c r="I4" s="100" t="s">
        <v>2</v>
      </c>
      <c r="J4" s="175"/>
      <c r="K4" s="194"/>
      <c r="L4" s="191" t="s">
        <v>18</v>
      </c>
      <c r="M4" s="186"/>
    </row>
    <row r="5" spans="1:13" ht="13.5" thickBot="1">
      <c r="A5" s="14" t="s">
        <v>3</v>
      </c>
      <c r="B5" s="170"/>
      <c r="C5" s="197"/>
      <c r="D5" s="197"/>
      <c r="E5" s="197"/>
      <c r="F5" s="190"/>
      <c r="G5" s="172"/>
      <c r="H5" s="172"/>
      <c r="I5" s="101" t="s">
        <v>4</v>
      </c>
      <c r="J5" s="176"/>
      <c r="K5" s="195"/>
      <c r="L5" s="192"/>
      <c r="M5" s="187"/>
    </row>
    <row r="6" spans="1:13">
      <c r="A6" s="55" t="s">
        <v>5</v>
      </c>
      <c r="B6" s="22"/>
      <c r="C6" s="22"/>
      <c r="D6" s="22"/>
      <c r="E6" s="23"/>
      <c r="F6" s="22"/>
      <c r="G6" s="22"/>
      <c r="H6" s="22"/>
      <c r="I6" s="24"/>
      <c r="J6" s="22"/>
      <c r="K6" s="22"/>
      <c r="L6" s="25"/>
      <c r="M6" s="99"/>
    </row>
    <row r="7" spans="1:13" ht="15">
      <c r="A7" s="21" t="s">
        <v>21</v>
      </c>
      <c r="B7" s="61"/>
      <c r="C7" s="61"/>
      <c r="D7" s="61"/>
      <c r="E7" s="61"/>
      <c r="F7" s="61"/>
      <c r="G7" s="62"/>
      <c r="H7" s="63"/>
      <c r="I7" s="63"/>
      <c r="J7" s="92"/>
      <c r="K7" s="92"/>
      <c r="L7" s="5"/>
      <c r="M7" s="110"/>
    </row>
    <row r="8" spans="1:13">
      <c r="A8" s="26" t="s">
        <v>6</v>
      </c>
      <c r="B8" s="31">
        <v>0.63</v>
      </c>
      <c r="C8" s="31">
        <v>1.1299999999999999</v>
      </c>
      <c r="D8" s="31">
        <v>0</v>
      </c>
      <c r="E8" s="31">
        <v>0</v>
      </c>
      <c r="F8" s="31">
        <f>SUM(B8:E8)</f>
        <v>1.7599999999999998</v>
      </c>
      <c r="G8" s="32">
        <f>$B$4*B8+$C$4*C8+$D$4*D8+$E$4*E8</f>
        <v>118.8169</v>
      </c>
      <c r="H8" s="33">
        <v>0</v>
      </c>
      <c r="I8" s="34">
        <v>0</v>
      </c>
      <c r="J8" s="141">
        <v>30</v>
      </c>
      <c r="K8" s="46">
        <v>1</v>
      </c>
      <c r="L8" s="1">
        <f>J8*K8*F8</f>
        <v>52.8</v>
      </c>
      <c r="M8" s="109">
        <f>G8*J8*K8+H8+I8</f>
        <v>3564.5070000000001</v>
      </c>
    </row>
    <row r="9" spans="1:13">
      <c r="A9" s="35" t="s">
        <v>7</v>
      </c>
      <c r="B9" s="161">
        <v>0</v>
      </c>
      <c r="C9" s="161">
        <v>0</v>
      </c>
      <c r="D9" s="162">
        <v>0</v>
      </c>
      <c r="E9" s="162">
        <v>0.38</v>
      </c>
      <c r="F9" s="59">
        <f>SUM(B9:E9)</f>
        <v>0.38</v>
      </c>
      <c r="G9" s="32">
        <f>$B$4*B9+$C$4*C9+$D$4*D9+$E$4*E9</f>
        <v>9.6292000000000009</v>
      </c>
      <c r="H9" s="33">
        <v>0</v>
      </c>
      <c r="I9" s="64">
        <v>3</v>
      </c>
      <c r="J9" s="136">
        <v>30</v>
      </c>
      <c r="K9" s="93">
        <v>1</v>
      </c>
      <c r="L9" s="1">
        <f>J9*K9*F9</f>
        <v>11.4</v>
      </c>
      <c r="M9" s="109">
        <f>G9*J9*K9+H9+(I9*J9)</f>
        <v>378.87600000000003</v>
      </c>
    </row>
    <row r="10" spans="1:13" ht="13.5" thickBot="1">
      <c r="A10" s="28" t="s">
        <v>8</v>
      </c>
      <c r="B10" s="65"/>
      <c r="C10" s="65"/>
      <c r="D10" s="66"/>
      <c r="E10" s="66"/>
      <c r="F10" s="67"/>
      <c r="G10" s="68"/>
      <c r="H10" s="69"/>
      <c r="I10" s="69"/>
      <c r="J10" s="54"/>
      <c r="K10" s="50"/>
      <c r="L10" s="77">
        <f>SUM(L8:L9)</f>
        <v>64.2</v>
      </c>
      <c r="M10" s="96">
        <f>SUM(M8:M9)</f>
        <v>3943.3830000000003</v>
      </c>
    </row>
    <row r="11" spans="1:13">
      <c r="A11" s="30" t="s">
        <v>19</v>
      </c>
      <c r="B11" s="71"/>
      <c r="C11" s="71"/>
      <c r="D11" s="71"/>
      <c r="E11" s="72"/>
      <c r="F11" s="71"/>
      <c r="G11" s="73"/>
      <c r="H11" s="17"/>
      <c r="I11" s="19"/>
      <c r="J11" s="17"/>
      <c r="K11" s="17"/>
      <c r="L11" s="74"/>
      <c r="M11" s="98"/>
    </row>
    <row r="12" spans="1:13" ht="25.5">
      <c r="A12" s="128" t="s">
        <v>22</v>
      </c>
      <c r="B12" s="31">
        <v>0</v>
      </c>
      <c r="C12" s="31">
        <v>1.88</v>
      </c>
      <c r="D12" s="163">
        <v>1.38</v>
      </c>
      <c r="E12" s="31">
        <v>0</v>
      </c>
      <c r="F12" s="59">
        <f>SUM(B12:E12)</f>
        <v>3.26</v>
      </c>
      <c r="G12" s="32">
        <f>$B$4*B12+$C$4*C12+$D$4*D12+$E$4*E12</f>
        <v>188.9836</v>
      </c>
      <c r="H12" s="33">
        <v>0</v>
      </c>
      <c r="I12" s="34">
        <v>0</v>
      </c>
      <c r="J12" s="137">
        <v>30</v>
      </c>
      <c r="K12" s="95">
        <v>1</v>
      </c>
      <c r="L12" s="1">
        <f>J12*K12*F12</f>
        <v>97.8</v>
      </c>
      <c r="M12" s="109">
        <f>G12*J12*K12+H12+I12</f>
        <v>5669.5079999999998</v>
      </c>
    </row>
    <row r="13" spans="1:13" ht="15">
      <c r="A13" s="44" t="s">
        <v>23</v>
      </c>
      <c r="B13" s="31">
        <v>0</v>
      </c>
      <c r="C13" s="31">
        <v>1.88</v>
      </c>
      <c r="D13" s="163">
        <v>1.38</v>
      </c>
      <c r="E13" s="164">
        <v>0</v>
      </c>
      <c r="F13" s="59">
        <f>SUM(B13:E13)</f>
        <v>3.26</v>
      </c>
      <c r="G13" s="32">
        <f>$B$4*B13+$C$4*C13+$D$4*D13+$E$4*E13</f>
        <v>188.9836</v>
      </c>
      <c r="H13" s="33">
        <v>0</v>
      </c>
      <c r="I13" s="36">
        <v>0</v>
      </c>
      <c r="J13" s="137">
        <v>450</v>
      </c>
      <c r="K13" s="95">
        <v>1</v>
      </c>
      <c r="L13" s="1">
        <f>J13*K13*F13</f>
        <v>1467</v>
      </c>
      <c r="M13" s="109">
        <f>G13*J13*K13+H13+I13</f>
        <v>85042.62</v>
      </c>
    </row>
    <row r="14" spans="1:13" ht="21.75">
      <c r="A14" s="160" t="s">
        <v>20</v>
      </c>
      <c r="B14" s="31">
        <v>0</v>
      </c>
      <c r="C14" s="31">
        <v>0</v>
      </c>
      <c r="D14" s="163">
        <v>0.25</v>
      </c>
      <c r="E14" s="164">
        <v>0</v>
      </c>
      <c r="F14" s="59">
        <f>SUM(B14:E14)</f>
        <v>0.25</v>
      </c>
      <c r="G14" s="32">
        <f>$B$4*B14+$C$4*C14+$D$4*D14+$E$4*E14</f>
        <v>11.935</v>
      </c>
      <c r="H14" s="33">
        <v>0</v>
      </c>
      <c r="I14" s="76">
        <v>3</v>
      </c>
      <c r="J14" s="137">
        <v>480</v>
      </c>
      <c r="K14" s="95">
        <v>1</v>
      </c>
      <c r="L14" s="1">
        <f>J14*K14*F14</f>
        <v>120</v>
      </c>
      <c r="M14" s="109">
        <f>G14*J14*K14+H14+(I14*J14)</f>
        <v>7168.8</v>
      </c>
    </row>
    <row r="15" spans="1:13" ht="13.5" thickBot="1">
      <c r="A15" s="37" t="s">
        <v>8</v>
      </c>
      <c r="B15" s="38"/>
      <c r="C15" s="38"/>
      <c r="D15" s="39"/>
      <c r="E15" s="39"/>
      <c r="F15" s="40"/>
      <c r="G15" s="45"/>
      <c r="H15" s="41"/>
      <c r="I15" s="41"/>
      <c r="J15" s="42"/>
      <c r="K15" s="86"/>
      <c r="L15" s="3">
        <f>SUM(L12:L14)</f>
        <v>1684.8</v>
      </c>
      <c r="M15" s="4">
        <f>SUM(M12:M14)</f>
        <v>97880.928</v>
      </c>
    </row>
    <row r="16" spans="1:13" ht="13.5" thickBot="1">
      <c r="A16" s="14" t="s">
        <v>9</v>
      </c>
      <c r="B16" s="78"/>
      <c r="C16" s="78"/>
      <c r="D16" s="78"/>
      <c r="E16" s="78"/>
      <c r="F16" s="78"/>
      <c r="G16" s="79"/>
      <c r="H16" s="80"/>
      <c r="I16" s="80"/>
      <c r="J16" s="81"/>
      <c r="K16" s="81"/>
      <c r="L16" s="83"/>
      <c r="M16" s="111"/>
    </row>
    <row r="17" spans="1:13" ht="25.5">
      <c r="A17" s="158" t="s">
        <v>24</v>
      </c>
      <c r="B17" s="165">
        <v>0</v>
      </c>
      <c r="C17" s="165">
        <v>0</v>
      </c>
      <c r="D17" s="165">
        <v>0.25</v>
      </c>
      <c r="E17" s="166">
        <v>0</v>
      </c>
      <c r="F17" s="59">
        <f>SUM(B17:E17)</f>
        <v>0.25</v>
      </c>
      <c r="G17" s="32">
        <f>$B$4*B17+$C$4*C17+$D$4*D17+$E$4*E17</f>
        <v>11.935</v>
      </c>
      <c r="H17" s="84">
        <v>0</v>
      </c>
      <c r="I17" s="85">
        <v>0</v>
      </c>
      <c r="J17" s="138">
        <v>72</v>
      </c>
      <c r="K17" s="94">
        <v>1</v>
      </c>
      <c r="L17" s="1">
        <f>J17*K17*F17</f>
        <v>18</v>
      </c>
      <c r="M17" s="109">
        <f>G17*J17*K17+H17+I17</f>
        <v>859.32</v>
      </c>
    </row>
    <row r="18" spans="1:13" ht="25.5">
      <c r="A18" s="131" t="s">
        <v>25</v>
      </c>
      <c r="B18" s="167">
        <v>0</v>
      </c>
      <c r="C18" s="167">
        <v>0</v>
      </c>
      <c r="D18" s="168">
        <v>0.25</v>
      </c>
      <c r="E18" s="168">
        <v>0</v>
      </c>
      <c r="F18" s="59">
        <f>SUM(B18:E18)</f>
        <v>0.25</v>
      </c>
      <c r="G18" s="32">
        <f>$B$4*B18+$C$4*C18+$D$4*D18+$E$4*E18</f>
        <v>11.935</v>
      </c>
      <c r="H18" s="47">
        <v>0</v>
      </c>
      <c r="I18" s="88">
        <v>0</v>
      </c>
      <c r="J18" s="139">
        <v>51</v>
      </c>
      <c r="K18" s="95">
        <v>1</v>
      </c>
      <c r="L18" s="1">
        <f>J18*K18*F18</f>
        <v>12.75</v>
      </c>
      <c r="M18" s="109">
        <f>G18*J18*K18+H18+I18</f>
        <v>608.68500000000006</v>
      </c>
    </row>
    <row r="19" spans="1:13" ht="13.5" thickBot="1">
      <c r="A19" s="129" t="s">
        <v>8</v>
      </c>
      <c r="B19" s="51"/>
      <c r="C19" s="51"/>
      <c r="D19" s="52"/>
      <c r="E19" s="52"/>
      <c r="F19" s="52"/>
      <c r="G19" s="53"/>
      <c r="H19" s="52"/>
      <c r="I19" s="15"/>
      <c r="J19" s="89"/>
      <c r="K19" s="103"/>
      <c r="L19" s="90">
        <f>SUM(L17:L18)</f>
        <v>30.75</v>
      </c>
      <c r="M19" s="96">
        <f>SUM(M17:M18)</f>
        <v>1468.0050000000001</v>
      </c>
    </row>
    <row r="20" spans="1:13" ht="15.75" thickBot="1">
      <c r="A20" s="14" t="s">
        <v>10</v>
      </c>
      <c r="B20" s="51"/>
      <c r="C20" s="51"/>
      <c r="D20" s="52"/>
      <c r="E20" s="52"/>
      <c r="F20" s="52"/>
      <c r="G20" s="53"/>
      <c r="H20" s="52"/>
      <c r="I20" s="15"/>
      <c r="J20" s="140" t="s">
        <v>50</v>
      </c>
      <c r="K20" s="103"/>
      <c r="L20" s="2">
        <f>L10+L15+L19</f>
        <v>1779.75</v>
      </c>
      <c r="M20" s="6">
        <f>SUM(M10+M15+M19)</f>
        <v>103292.31600000001</v>
      </c>
    </row>
    <row r="21" spans="1:13" ht="22.5" customHeight="1">
      <c r="A21" s="142"/>
      <c r="B21" s="142"/>
      <c r="C21" s="142"/>
      <c r="D21" s="142"/>
      <c r="E21" s="142"/>
      <c r="F21" s="143"/>
      <c r="G21" s="143"/>
      <c r="H21" s="143"/>
      <c r="I21" s="142"/>
      <c r="J21" s="142"/>
      <c r="K21" s="144"/>
      <c r="L21" s="143"/>
      <c r="M21" s="145"/>
    </row>
    <row r="22" spans="1:13" ht="22.5" customHeight="1">
      <c r="A22" s="178" t="s">
        <v>70</v>
      </c>
      <c r="B22" s="179"/>
      <c r="C22" s="179"/>
      <c r="D22" s="179"/>
      <c r="E22" s="179"/>
      <c r="F22" s="179"/>
      <c r="G22" s="179"/>
      <c r="H22" s="179"/>
      <c r="I22" s="179"/>
      <c r="J22" s="179"/>
      <c r="K22" s="179"/>
      <c r="L22" s="134"/>
      <c r="M22" s="145"/>
    </row>
    <row r="23" spans="1:13">
      <c r="A23" s="179"/>
      <c r="B23" s="179"/>
      <c r="C23" s="179"/>
      <c r="D23" s="179"/>
      <c r="E23" s="179"/>
      <c r="F23" s="179"/>
      <c r="G23" s="179"/>
      <c r="H23" s="179"/>
      <c r="I23" s="179"/>
      <c r="J23" s="179"/>
      <c r="K23" s="179"/>
      <c r="L23" s="134"/>
      <c r="M23" s="145"/>
    </row>
    <row r="24" spans="1:13">
      <c r="A24" s="179"/>
      <c r="B24" s="179"/>
      <c r="C24" s="179"/>
      <c r="D24" s="179"/>
      <c r="E24" s="179"/>
      <c r="F24" s="179"/>
      <c r="G24" s="179"/>
      <c r="H24" s="179"/>
      <c r="I24" s="179"/>
      <c r="J24" s="179"/>
      <c r="K24" s="179"/>
      <c r="L24" s="134"/>
      <c r="M24" s="145"/>
    </row>
    <row r="25" spans="1:13" ht="19.5" customHeight="1">
      <c r="A25" s="48" t="s">
        <v>44</v>
      </c>
      <c r="B25" s="8"/>
      <c r="C25" s="8"/>
      <c r="D25" s="8"/>
      <c r="E25" s="8"/>
      <c r="F25" s="10"/>
      <c r="G25" s="10"/>
      <c r="H25" s="10"/>
      <c r="I25" s="8"/>
      <c r="J25" s="8"/>
      <c r="K25" s="12"/>
      <c r="L25" s="134"/>
      <c r="M25" s="133"/>
    </row>
    <row r="26" spans="1:13" ht="12.75" customHeight="1">
      <c r="A26" s="177" t="s">
        <v>45</v>
      </c>
      <c r="B26" s="177"/>
      <c r="C26" s="177"/>
      <c r="D26" s="177"/>
      <c r="E26" s="177"/>
      <c r="F26" s="177"/>
      <c r="G26" s="177"/>
      <c r="H26" s="177"/>
      <c r="I26" s="177"/>
      <c r="J26" s="177"/>
      <c r="K26" s="177"/>
      <c r="L26" s="134"/>
      <c r="M26" s="133"/>
    </row>
    <row r="27" spans="1:13" ht="12.75" customHeight="1">
      <c r="A27" s="177"/>
      <c r="B27" s="177"/>
      <c r="C27" s="177"/>
      <c r="D27" s="177"/>
      <c r="E27" s="177"/>
      <c r="F27" s="177"/>
      <c r="G27" s="177"/>
      <c r="H27" s="177"/>
      <c r="I27" s="177"/>
      <c r="J27" s="177"/>
      <c r="K27" s="177"/>
      <c r="L27" s="134"/>
      <c r="M27" s="133"/>
    </row>
    <row r="28" spans="1:13" ht="12.75" customHeight="1">
      <c r="A28" s="177" t="s">
        <v>47</v>
      </c>
      <c r="B28" s="177"/>
      <c r="C28" s="177"/>
      <c r="D28" s="177"/>
      <c r="E28" s="177"/>
      <c r="F28" s="177"/>
      <c r="G28" s="177"/>
      <c r="H28" s="177"/>
      <c r="I28" s="177"/>
      <c r="J28" s="177"/>
      <c r="K28" s="177"/>
      <c r="L28" s="134"/>
      <c r="M28" s="133"/>
    </row>
    <row r="29" spans="1:13" ht="24.75" customHeight="1">
      <c r="A29" s="177"/>
      <c r="B29" s="177"/>
      <c r="C29" s="177"/>
      <c r="D29" s="177"/>
      <c r="E29" s="177"/>
      <c r="F29" s="177"/>
      <c r="G29" s="177"/>
      <c r="H29" s="177"/>
      <c r="I29" s="177"/>
      <c r="J29" s="177"/>
      <c r="K29" s="177"/>
      <c r="L29" s="134"/>
      <c r="M29" s="133"/>
    </row>
    <row r="30" spans="1:13" ht="17.25" customHeight="1">
      <c r="A30" s="48" t="s">
        <v>46</v>
      </c>
      <c r="B30" s="8"/>
      <c r="C30" s="8"/>
      <c r="D30" s="8"/>
      <c r="E30" s="8"/>
      <c r="F30" s="10"/>
      <c r="G30" s="10"/>
      <c r="H30" s="10"/>
      <c r="I30" s="8"/>
      <c r="J30" s="8"/>
      <c r="K30" s="12"/>
      <c r="L30" s="134"/>
      <c r="M30" s="133"/>
    </row>
    <row r="31" spans="1:13" ht="15.75" customHeight="1">
      <c r="A31" s="177" t="s">
        <v>43</v>
      </c>
      <c r="B31" s="177"/>
      <c r="C31" s="177"/>
      <c r="D31" s="177"/>
      <c r="E31" s="177"/>
      <c r="F31" s="177"/>
      <c r="G31" s="177"/>
      <c r="H31" s="177"/>
      <c r="I31" s="177"/>
      <c r="J31" s="177"/>
      <c r="K31" s="177"/>
      <c r="L31" s="134"/>
      <c r="M31" s="133"/>
    </row>
    <row r="32" spans="1:13" ht="19.5" customHeight="1">
      <c r="A32" s="177"/>
      <c r="B32" s="177"/>
      <c r="C32" s="177"/>
      <c r="D32" s="177"/>
      <c r="E32" s="177"/>
      <c r="F32" s="177"/>
      <c r="G32" s="177"/>
      <c r="H32" s="177"/>
      <c r="I32" s="177"/>
      <c r="J32" s="177"/>
      <c r="K32" s="177"/>
      <c r="L32" s="134"/>
      <c r="M32" s="133"/>
    </row>
    <row r="33" spans="1:13" ht="24" customHeight="1">
      <c r="A33" s="177" t="s">
        <v>49</v>
      </c>
      <c r="B33" s="177"/>
      <c r="C33" s="177"/>
      <c r="D33" s="177"/>
      <c r="E33" s="177"/>
      <c r="F33" s="177"/>
      <c r="G33" s="177"/>
      <c r="H33" s="177"/>
      <c r="I33" s="177"/>
      <c r="J33" s="177"/>
      <c r="K33" s="12"/>
      <c r="L33" s="134"/>
      <c r="M33" s="133"/>
    </row>
    <row r="34" spans="1:13" ht="21" customHeight="1">
      <c r="A34" s="177"/>
      <c r="B34" s="177"/>
      <c r="C34" s="177"/>
      <c r="D34" s="177"/>
      <c r="E34" s="177"/>
      <c r="F34" s="177"/>
      <c r="G34" s="177"/>
      <c r="H34" s="177"/>
      <c r="I34" s="177"/>
      <c r="J34" s="177"/>
      <c r="K34" s="12"/>
      <c r="L34" s="134"/>
      <c r="M34" s="133"/>
    </row>
  </sheetData>
  <mergeCells count="18">
    <mergeCell ref="B2:I2"/>
    <mergeCell ref="J2:M2"/>
    <mergeCell ref="F3:F5"/>
    <mergeCell ref="H3:H5"/>
    <mergeCell ref="J3:J5"/>
    <mergeCell ref="K3:K5"/>
    <mergeCell ref="M3:M5"/>
    <mergeCell ref="B4:B5"/>
    <mergeCell ref="C4:C5"/>
    <mergeCell ref="D4:D5"/>
    <mergeCell ref="A31:K32"/>
    <mergeCell ref="A33:J34"/>
    <mergeCell ref="E4:E5"/>
    <mergeCell ref="G4:G5"/>
    <mergeCell ref="L4:L5"/>
    <mergeCell ref="A22:K24"/>
    <mergeCell ref="A26:K27"/>
    <mergeCell ref="A28:K29"/>
  </mergeCells>
  <phoneticPr fontId="6" type="noConversion"/>
  <pageMargins left="0.75" right="0.75" top="1" bottom="1" header="0.5" footer="0.5"/>
  <pageSetup scale="85" orientation="landscape" r:id="rId1"/>
  <headerFooter alignWithMargins="0">
    <oddHeader>&amp;C&amp;"Arial,Bold"&amp;12 Table B-2.  CHP Partnership Private Sector Respondent Burden for Year 2</oddHeader>
  </headerFooter>
</worksheet>
</file>

<file path=xl/worksheets/sheet3.xml><?xml version="1.0" encoding="utf-8"?>
<worksheet xmlns="http://schemas.openxmlformats.org/spreadsheetml/2006/main" xmlns:r="http://schemas.openxmlformats.org/officeDocument/2006/relationships">
  <sheetPr>
    <pageSetUpPr fitToPage="1"/>
  </sheetPr>
  <dimension ref="A1:M34"/>
  <sheetViews>
    <sheetView topLeftCell="B1" workbookViewId="0">
      <selection activeCell="B17" sqref="B17:E18"/>
    </sheetView>
  </sheetViews>
  <sheetFormatPr defaultRowHeight="12.75"/>
  <cols>
    <col min="1" max="1" width="35.42578125" customWidth="1"/>
  </cols>
  <sheetData>
    <row r="1" spans="1:13" ht="13.5" thickBot="1">
      <c r="A1" s="105"/>
      <c r="B1" s="16"/>
      <c r="C1" s="16"/>
      <c r="D1" s="16"/>
      <c r="E1" s="16"/>
      <c r="F1" s="106"/>
      <c r="G1" s="106"/>
      <c r="H1" s="106"/>
      <c r="I1" s="16"/>
      <c r="J1" s="16"/>
      <c r="K1" s="107"/>
      <c r="L1" s="106"/>
      <c r="M1" s="16"/>
    </row>
    <row r="2" spans="1:13" ht="13.5" thickBot="1">
      <c r="A2" s="102"/>
      <c r="B2" s="180"/>
      <c r="C2" s="180"/>
      <c r="D2" s="180"/>
      <c r="E2" s="180"/>
      <c r="F2" s="180"/>
      <c r="G2" s="180"/>
      <c r="H2" s="180"/>
      <c r="I2" s="181"/>
      <c r="J2" s="182" t="s">
        <v>1</v>
      </c>
      <c r="K2" s="183"/>
      <c r="L2" s="183"/>
      <c r="M2" s="184"/>
    </row>
    <row r="3" spans="1:13" ht="22.5" thickTop="1">
      <c r="A3" s="13"/>
      <c r="B3" s="113" t="s">
        <v>26</v>
      </c>
      <c r="C3" s="114" t="s">
        <v>27</v>
      </c>
      <c r="D3" s="114" t="s">
        <v>28</v>
      </c>
      <c r="E3" s="115" t="s">
        <v>29</v>
      </c>
      <c r="F3" s="188" t="s">
        <v>11</v>
      </c>
      <c r="G3" s="116"/>
      <c r="H3" s="173" t="s">
        <v>12</v>
      </c>
      <c r="I3" s="117"/>
      <c r="J3" s="174" t="s">
        <v>13</v>
      </c>
      <c r="K3" s="193" t="s">
        <v>14</v>
      </c>
      <c r="L3" s="119"/>
      <c r="M3" s="185" t="s">
        <v>15</v>
      </c>
    </row>
    <row r="4" spans="1:13">
      <c r="A4" s="13"/>
      <c r="B4" s="169">
        <v>71.150000000000006</v>
      </c>
      <c r="C4" s="196">
        <v>65.48</v>
      </c>
      <c r="D4" s="196">
        <v>47.74</v>
      </c>
      <c r="E4" s="196">
        <v>25.34</v>
      </c>
      <c r="F4" s="189"/>
      <c r="G4" s="171" t="s">
        <v>16</v>
      </c>
      <c r="H4" s="171"/>
      <c r="I4" s="100" t="s">
        <v>2</v>
      </c>
      <c r="J4" s="175"/>
      <c r="K4" s="194"/>
      <c r="L4" s="191" t="s">
        <v>18</v>
      </c>
      <c r="M4" s="186"/>
    </row>
    <row r="5" spans="1:13" ht="13.5" thickBot="1">
      <c r="A5" s="14" t="s">
        <v>3</v>
      </c>
      <c r="B5" s="170"/>
      <c r="C5" s="197"/>
      <c r="D5" s="197"/>
      <c r="E5" s="197"/>
      <c r="F5" s="190"/>
      <c r="G5" s="172"/>
      <c r="H5" s="172"/>
      <c r="I5" s="101" t="s">
        <v>4</v>
      </c>
      <c r="J5" s="176"/>
      <c r="K5" s="195"/>
      <c r="L5" s="192"/>
      <c r="M5" s="187"/>
    </row>
    <row r="6" spans="1:13">
      <c r="A6" s="55" t="s">
        <v>5</v>
      </c>
      <c r="B6" s="22"/>
      <c r="C6" s="22"/>
      <c r="D6" s="22"/>
      <c r="E6" s="23"/>
      <c r="F6" s="22"/>
      <c r="G6" s="22"/>
      <c r="H6" s="22"/>
      <c r="I6" s="24"/>
      <c r="J6" s="22"/>
      <c r="K6" s="22"/>
      <c r="L6" s="25"/>
      <c r="M6" s="99"/>
    </row>
    <row r="7" spans="1:13" ht="15">
      <c r="A7" s="21" t="s">
        <v>21</v>
      </c>
      <c r="B7" s="61"/>
      <c r="C7" s="61"/>
      <c r="D7" s="61"/>
      <c r="E7" s="61"/>
      <c r="F7" s="61"/>
      <c r="G7" s="62"/>
      <c r="H7" s="63"/>
      <c r="I7" s="63"/>
      <c r="J7" s="92"/>
      <c r="K7" s="92"/>
      <c r="L7" s="5"/>
      <c r="M7" s="110"/>
    </row>
    <row r="8" spans="1:13">
      <c r="A8" s="26" t="s">
        <v>6</v>
      </c>
      <c r="B8" s="31">
        <v>0.63</v>
      </c>
      <c r="C8" s="31">
        <v>1.1299999999999999</v>
      </c>
      <c r="D8" s="31">
        <v>0</v>
      </c>
      <c r="E8" s="31">
        <v>0</v>
      </c>
      <c r="F8" s="31">
        <f>SUM(B8:E8)</f>
        <v>1.7599999999999998</v>
      </c>
      <c r="G8" s="32">
        <f>$B$4*B8+$C$4*C8+$D$4*D8+$E$4*E8</f>
        <v>118.8169</v>
      </c>
      <c r="H8" s="33">
        <v>0</v>
      </c>
      <c r="I8" s="34">
        <v>0</v>
      </c>
      <c r="J8" s="141">
        <v>30</v>
      </c>
      <c r="K8" s="46">
        <v>1</v>
      </c>
      <c r="L8" s="1">
        <f>J8*K8*F8</f>
        <v>52.8</v>
      </c>
      <c r="M8" s="109">
        <f>G8*J8*K8+H8+I8</f>
        <v>3564.5070000000001</v>
      </c>
    </row>
    <row r="9" spans="1:13">
      <c r="A9" s="35" t="s">
        <v>7</v>
      </c>
      <c r="B9" s="161">
        <v>0</v>
      </c>
      <c r="C9" s="161">
        <v>0</v>
      </c>
      <c r="D9" s="162">
        <v>0</v>
      </c>
      <c r="E9" s="162">
        <v>0.38</v>
      </c>
      <c r="F9" s="59">
        <f>SUM(B9:E9)</f>
        <v>0.38</v>
      </c>
      <c r="G9" s="32">
        <f>$B$4*B9+$C$4*C9+$D$4*D9+$E$4*E9</f>
        <v>9.6292000000000009</v>
      </c>
      <c r="H9" s="33">
        <v>0</v>
      </c>
      <c r="I9" s="64">
        <v>3</v>
      </c>
      <c r="J9" s="136">
        <v>30</v>
      </c>
      <c r="K9" s="93">
        <v>1</v>
      </c>
      <c r="L9" s="1">
        <f>J9*K9*F9</f>
        <v>11.4</v>
      </c>
      <c r="M9" s="109">
        <f>G9*J9*K9+H9+(I9*J9)</f>
        <v>378.87600000000003</v>
      </c>
    </row>
    <row r="10" spans="1:13" ht="13.5" thickBot="1">
      <c r="A10" s="28" t="s">
        <v>8</v>
      </c>
      <c r="B10" s="65"/>
      <c r="C10" s="65"/>
      <c r="D10" s="66"/>
      <c r="E10" s="66"/>
      <c r="F10" s="67"/>
      <c r="G10" s="68"/>
      <c r="H10" s="69"/>
      <c r="I10" s="69"/>
      <c r="J10" s="54"/>
      <c r="K10" s="50"/>
      <c r="L10" s="77">
        <f>SUM(L8:L9)</f>
        <v>64.2</v>
      </c>
      <c r="M10" s="96">
        <f>SUM(M8:M9)</f>
        <v>3943.3830000000003</v>
      </c>
    </row>
    <row r="11" spans="1:13">
      <c r="A11" s="30" t="s">
        <v>19</v>
      </c>
      <c r="B11" s="71"/>
      <c r="C11" s="71"/>
      <c r="D11" s="71"/>
      <c r="E11" s="72"/>
      <c r="F11" s="71"/>
      <c r="G11" s="73"/>
      <c r="H11" s="17"/>
      <c r="I11" s="19"/>
      <c r="J11" s="17"/>
      <c r="K11" s="17"/>
      <c r="L11" s="74"/>
      <c r="M11" s="98"/>
    </row>
    <row r="12" spans="1:13" ht="25.5">
      <c r="A12" s="128" t="s">
        <v>22</v>
      </c>
      <c r="B12" s="31">
        <v>0</v>
      </c>
      <c r="C12" s="31">
        <v>1.88</v>
      </c>
      <c r="D12" s="163">
        <v>1.38</v>
      </c>
      <c r="E12" s="31">
        <v>0</v>
      </c>
      <c r="F12" s="59">
        <f>SUM(B12:E12)</f>
        <v>3.26</v>
      </c>
      <c r="G12" s="32">
        <f>$B$4*B12+$C$4*C12+$D$4*D12+$E$4*E12</f>
        <v>188.9836</v>
      </c>
      <c r="H12" s="33">
        <v>0</v>
      </c>
      <c r="I12" s="34">
        <v>0</v>
      </c>
      <c r="J12" s="137">
        <v>30</v>
      </c>
      <c r="K12" s="95">
        <v>1</v>
      </c>
      <c r="L12" s="1">
        <f>J12*K12*F12</f>
        <v>97.8</v>
      </c>
      <c r="M12" s="109">
        <f>G12*J12*K12+H12+I12</f>
        <v>5669.5079999999998</v>
      </c>
    </row>
    <row r="13" spans="1:13" ht="15">
      <c r="A13" s="44" t="s">
        <v>23</v>
      </c>
      <c r="B13" s="31">
        <v>0</v>
      </c>
      <c r="C13" s="31">
        <v>1.88</v>
      </c>
      <c r="D13" s="163">
        <v>1.38</v>
      </c>
      <c r="E13" s="164">
        <v>0</v>
      </c>
      <c r="F13" s="59">
        <f>SUM(B13:E13)</f>
        <v>3.26</v>
      </c>
      <c r="G13" s="32">
        <f>$B$4*B13+$C$4*C13+$D$4*D13+$E$4*E13</f>
        <v>188.9836</v>
      </c>
      <c r="H13" s="33">
        <v>0</v>
      </c>
      <c r="I13" s="36">
        <v>0</v>
      </c>
      <c r="J13" s="137">
        <v>480</v>
      </c>
      <c r="K13" s="95">
        <v>1</v>
      </c>
      <c r="L13" s="1">
        <f>J13*K13*F13</f>
        <v>1564.8</v>
      </c>
      <c r="M13" s="109">
        <f>G13*J13*K13+H13+I13</f>
        <v>90712.127999999997</v>
      </c>
    </row>
    <row r="14" spans="1:13" ht="21.75">
      <c r="A14" s="160" t="s">
        <v>20</v>
      </c>
      <c r="B14" s="31">
        <v>0</v>
      </c>
      <c r="C14" s="31">
        <v>0</v>
      </c>
      <c r="D14" s="163">
        <v>0.25</v>
      </c>
      <c r="E14" s="164">
        <v>0</v>
      </c>
      <c r="F14" s="59">
        <f>SUM(B14:E14)</f>
        <v>0.25</v>
      </c>
      <c r="G14" s="32">
        <f>$B$4*B14+$C$4*C14+$D$4*D14+$E$4*E14</f>
        <v>11.935</v>
      </c>
      <c r="H14" s="33">
        <v>0</v>
      </c>
      <c r="I14" s="76">
        <v>3</v>
      </c>
      <c r="J14" s="137">
        <v>510</v>
      </c>
      <c r="K14" s="95">
        <v>1</v>
      </c>
      <c r="L14" s="1">
        <f>J14*K14*F14</f>
        <v>127.5</v>
      </c>
      <c r="M14" s="109">
        <f>G14*J14*K14+H14+(I14*J14)</f>
        <v>7616.85</v>
      </c>
    </row>
    <row r="15" spans="1:13" ht="13.5" thickBot="1">
      <c r="A15" s="37" t="s">
        <v>8</v>
      </c>
      <c r="B15" s="38"/>
      <c r="C15" s="38"/>
      <c r="D15" s="39"/>
      <c r="E15" s="39"/>
      <c r="F15" s="40"/>
      <c r="G15" s="45"/>
      <c r="H15" s="41"/>
      <c r="I15" s="41"/>
      <c r="J15" s="42"/>
      <c r="K15" s="86"/>
      <c r="L15" s="3">
        <f>SUM(L12:L14)</f>
        <v>1790.1</v>
      </c>
      <c r="M15" s="4">
        <f>SUM(M12:M14)</f>
        <v>103998.486</v>
      </c>
    </row>
    <row r="16" spans="1:13" ht="13.5" thickBot="1">
      <c r="A16" s="14" t="s">
        <v>9</v>
      </c>
      <c r="B16" s="78"/>
      <c r="C16" s="78"/>
      <c r="D16" s="78"/>
      <c r="E16" s="78"/>
      <c r="F16" s="78"/>
      <c r="G16" s="79"/>
      <c r="H16" s="80"/>
      <c r="I16" s="80"/>
      <c r="J16" s="81"/>
      <c r="K16" s="81"/>
      <c r="L16" s="83"/>
      <c r="M16" s="111"/>
    </row>
    <row r="17" spans="1:13" ht="25.5">
      <c r="A17" s="158" t="s">
        <v>24</v>
      </c>
      <c r="B17" s="165">
        <v>0</v>
      </c>
      <c r="C17" s="165">
        <v>0</v>
      </c>
      <c r="D17" s="165">
        <v>0.25</v>
      </c>
      <c r="E17" s="166">
        <v>0</v>
      </c>
      <c r="F17" s="59">
        <f>SUM(B17:E17)</f>
        <v>0.25</v>
      </c>
      <c r="G17" s="32">
        <f>$B$4*B17+$C$4*C17+$D$4*D17+$E$4*E17</f>
        <v>11.935</v>
      </c>
      <c r="H17" s="84">
        <v>0</v>
      </c>
      <c r="I17" s="85">
        <v>0</v>
      </c>
      <c r="J17" s="138">
        <v>77</v>
      </c>
      <c r="K17" s="94">
        <v>1</v>
      </c>
      <c r="L17" s="1">
        <f>J17*K17*F17</f>
        <v>19.25</v>
      </c>
      <c r="M17" s="109">
        <f>G17*J17*K17+H17+I17</f>
        <v>918.995</v>
      </c>
    </row>
    <row r="18" spans="1:13" ht="25.5">
      <c r="A18" s="131" t="s">
        <v>25</v>
      </c>
      <c r="B18" s="167">
        <v>0</v>
      </c>
      <c r="C18" s="167">
        <v>0</v>
      </c>
      <c r="D18" s="168">
        <v>0.25</v>
      </c>
      <c r="E18" s="168">
        <v>0</v>
      </c>
      <c r="F18" s="59">
        <f>SUM(B18:E18)</f>
        <v>0.25</v>
      </c>
      <c r="G18" s="32">
        <f>$B$4*B18+$C$4*C18+$D$4*D18+$E$4*E18</f>
        <v>11.935</v>
      </c>
      <c r="H18" s="47">
        <v>0</v>
      </c>
      <c r="I18" s="88">
        <v>0</v>
      </c>
      <c r="J18" s="139">
        <v>54</v>
      </c>
      <c r="K18" s="95">
        <v>1</v>
      </c>
      <c r="L18" s="1">
        <f>J18*K18*F18</f>
        <v>13.5</v>
      </c>
      <c r="M18" s="109">
        <f>G18*J18*K18+H18+I18</f>
        <v>644.49</v>
      </c>
    </row>
    <row r="19" spans="1:13" ht="13.5" thickBot="1">
      <c r="A19" s="129" t="s">
        <v>8</v>
      </c>
      <c r="B19" s="51"/>
      <c r="C19" s="51"/>
      <c r="D19" s="52"/>
      <c r="E19" s="52"/>
      <c r="F19" s="52"/>
      <c r="G19" s="53"/>
      <c r="H19" s="52"/>
      <c r="I19" s="15"/>
      <c r="J19" s="89"/>
      <c r="K19" s="103"/>
      <c r="L19" s="90">
        <f>SUM(L17:L18)</f>
        <v>32.75</v>
      </c>
      <c r="M19" s="96">
        <f>SUM(M17:M18)</f>
        <v>1563.4850000000001</v>
      </c>
    </row>
    <row r="20" spans="1:13" ht="15.75" thickBot="1">
      <c r="A20" s="14" t="s">
        <v>10</v>
      </c>
      <c r="B20" s="51"/>
      <c r="C20" s="51"/>
      <c r="D20" s="52"/>
      <c r="E20" s="52"/>
      <c r="F20" s="52"/>
      <c r="G20" s="53"/>
      <c r="H20" s="52"/>
      <c r="I20" s="15"/>
      <c r="J20" s="140" t="s">
        <v>57</v>
      </c>
      <c r="K20" s="103"/>
      <c r="L20" s="2">
        <f>L10+L15+L19</f>
        <v>1887.05</v>
      </c>
      <c r="M20" s="6">
        <f>SUM(M10+M15+M19)</f>
        <v>109505.35400000001</v>
      </c>
    </row>
    <row r="21" spans="1:13" ht="18" customHeight="1">
      <c r="A21" s="142"/>
      <c r="B21" s="142"/>
      <c r="C21" s="142"/>
      <c r="D21" s="142"/>
      <c r="E21" s="142"/>
      <c r="F21" s="143"/>
      <c r="G21" s="143"/>
      <c r="H21" s="143"/>
      <c r="I21" s="142"/>
      <c r="J21" s="142"/>
      <c r="K21" s="144"/>
      <c r="L21" s="143"/>
      <c r="M21" s="145"/>
    </row>
    <row r="22" spans="1:13" ht="17.25" customHeight="1">
      <c r="A22" s="178" t="s">
        <v>70</v>
      </c>
      <c r="B22" s="179"/>
      <c r="C22" s="179"/>
      <c r="D22" s="179"/>
      <c r="E22" s="179"/>
      <c r="F22" s="179"/>
      <c r="G22" s="179"/>
      <c r="H22" s="179"/>
      <c r="I22" s="179"/>
      <c r="J22" s="179"/>
      <c r="K22" s="179"/>
      <c r="L22" s="134"/>
      <c r="M22" s="145"/>
    </row>
    <row r="23" spans="1:13">
      <c r="A23" s="179"/>
      <c r="B23" s="179"/>
      <c r="C23" s="179"/>
      <c r="D23" s="179"/>
      <c r="E23" s="179"/>
      <c r="F23" s="179"/>
      <c r="G23" s="179"/>
      <c r="H23" s="179"/>
      <c r="I23" s="179"/>
      <c r="J23" s="179"/>
      <c r="K23" s="179"/>
      <c r="L23" s="134"/>
      <c r="M23" s="145"/>
    </row>
    <row r="24" spans="1:13">
      <c r="A24" s="179"/>
      <c r="B24" s="179"/>
      <c r="C24" s="179"/>
      <c r="D24" s="179"/>
      <c r="E24" s="179"/>
      <c r="F24" s="179"/>
      <c r="G24" s="179"/>
      <c r="H24" s="179"/>
      <c r="I24" s="179"/>
      <c r="J24" s="179"/>
      <c r="K24" s="179"/>
      <c r="L24" s="134"/>
      <c r="M24" s="145"/>
    </row>
    <row r="25" spans="1:13" ht="19.5" customHeight="1">
      <c r="A25" s="48" t="s">
        <v>51</v>
      </c>
      <c r="B25" s="8"/>
      <c r="C25" s="8"/>
      <c r="D25" s="8"/>
      <c r="E25" s="8"/>
      <c r="F25" s="10"/>
      <c r="G25" s="10"/>
      <c r="H25" s="10"/>
      <c r="I25" s="8"/>
      <c r="J25" s="8"/>
      <c r="K25" s="12"/>
      <c r="L25" s="134"/>
      <c r="M25" s="133"/>
    </row>
    <row r="26" spans="1:13" ht="12.75" customHeight="1">
      <c r="A26" s="177" t="s">
        <v>52</v>
      </c>
      <c r="B26" s="177"/>
      <c r="C26" s="177"/>
      <c r="D26" s="177"/>
      <c r="E26" s="177"/>
      <c r="F26" s="177"/>
      <c r="G26" s="177"/>
      <c r="H26" s="177"/>
      <c r="I26" s="177"/>
      <c r="J26" s="177"/>
      <c r="K26" s="177"/>
      <c r="L26" s="134"/>
      <c r="M26" s="133"/>
    </row>
    <row r="27" spans="1:13" ht="17.25" customHeight="1">
      <c r="A27" s="177"/>
      <c r="B27" s="177"/>
      <c r="C27" s="177"/>
      <c r="D27" s="177"/>
      <c r="E27" s="177"/>
      <c r="F27" s="177"/>
      <c r="G27" s="177"/>
      <c r="H27" s="177"/>
      <c r="I27" s="177"/>
      <c r="J27" s="177"/>
      <c r="K27" s="177"/>
      <c r="L27" s="134"/>
      <c r="M27" s="133"/>
    </row>
    <row r="28" spans="1:13" ht="16.5" customHeight="1">
      <c r="A28" s="177" t="s">
        <v>53</v>
      </c>
      <c r="B28" s="177"/>
      <c r="C28" s="177"/>
      <c r="D28" s="177"/>
      <c r="E28" s="177"/>
      <c r="F28" s="177"/>
      <c r="G28" s="177"/>
      <c r="H28" s="177"/>
      <c r="I28" s="177"/>
      <c r="J28" s="177"/>
      <c r="K28" s="177"/>
      <c r="L28" s="134"/>
      <c r="M28" s="133"/>
    </row>
    <row r="29" spans="1:13" ht="23.25" customHeight="1">
      <c r="A29" s="177"/>
      <c r="B29" s="177"/>
      <c r="C29" s="177"/>
      <c r="D29" s="177"/>
      <c r="E29" s="177"/>
      <c r="F29" s="177"/>
      <c r="G29" s="177"/>
      <c r="H29" s="177"/>
      <c r="I29" s="177"/>
      <c r="J29" s="177"/>
      <c r="K29" s="177"/>
      <c r="L29" s="134"/>
      <c r="M29" s="133"/>
    </row>
    <row r="30" spans="1:13" ht="21" customHeight="1">
      <c r="A30" s="48" t="s">
        <v>54</v>
      </c>
      <c r="B30" s="8"/>
      <c r="C30" s="8"/>
      <c r="D30" s="8"/>
      <c r="E30" s="8"/>
      <c r="F30" s="10"/>
      <c r="G30" s="10"/>
      <c r="H30" s="10"/>
      <c r="I30" s="8"/>
      <c r="J30" s="8"/>
      <c r="K30" s="12"/>
      <c r="L30" s="134"/>
      <c r="M30" s="133"/>
    </row>
    <row r="31" spans="1:13" ht="12.75" customHeight="1">
      <c r="A31" s="177" t="s">
        <v>55</v>
      </c>
      <c r="B31" s="177"/>
      <c r="C31" s="177"/>
      <c r="D31" s="177"/>
      <c r="E31" s="177"/>
      <c r="F31" s="177"/>
      <c r="G31" s="177"/>
      <c r="H31" s="177"/>
      <c r="I31" s="177"/>
      <c r="J31" s="177"/>
      <c r="K31" s="177"/>
      <c r="L31" s="134"/>
      <c r="M31" s="133"/>
    </row>
    <row r="32" spans="1:13" ht="18.75" customHeight="1">
      <c r="A32" s="177"/>
      <c r="B32" s="177"/>
      <c r="C32" s="177"/>
      <c r="D32" s="177"/>
      <c r="E32" s="177"/>
      <c r="F32" s="177"/>
      <c r="G32" s="177"/>
      <c r="H32" s="177"/>
      <c r="I32" s="177"/>
      <c r="J32" s="177"/>
      <c r="K32" s="177"/>
      <c r="L32" s="134"/>
      <c r="M32" s="133"/>
    </row>
    <row r="33" spans="1:13" ht="21.75" customHeight="1">
      <c r="A33" s="177" t="s">
        <v>56</v>
      </c>
      <c r="B33" s="177"/>
      <c r="C33" s="177"/>
      <c r="D33" s="177"/>
      <c r="E33" s="177"/>
      <c r="F33" s="177"/>
      <c r="G33" s="177"/>
      <c r="H33" s="177"/>
      <c r="I33" s="177"/>
      <c r="J33" s="177"/>
      <c r="K33" s="12"/>
      <c r="L33" s="134"/>
      <c r="M33" s="133"/>
    </row>
    <row r="34" spans="1:13" ht="21.75" customHeight="1">
      <c r="A34" s="177"/>
      <c r="B34" s="177"/>
      <c r="C34" s="177"/>
      <c r="D34" s="177"/>
      <c r="E34" s="177"/>
      <c r="F34" s="177"/>
      <c r="G34" s="177"/>
      <c r="H34" s="177"/>
      <c r="I34" s="177"/>
      <c r="J34" s="177"/>
      <c r="K34" s="12"/>
      <c r="L34" s="134"/>
      <c r="M34" s="133"/>
    </row>
  </sheetData>
  <mergeCells count="18">
    <mergeCell ref="B2:I2"/>
    <mergeCell ref="J2:M2"/>
    <mergeCell ref="F3:F5"/>
    <mergeCell ref="H3:H5"/>
    <mergeCell ref="J3:J5"/>
    <mergeCell ref="K3:K5"/>
    <mergeCell ref="M3:M5"/>
    <mergeCell ref="B4:B5"/>
    <mergeCell ref="C4:C5"/>
    <mergeCell ref="D4:D5"/>
    <mergeCell ref="A31:K32"/>
    <mergeCell ref="A33:J34"/>
    <mergeCell ref="E4:E5"/>
    <mergeCell ref="G4:G5"/>
    <mergeCell ref="L4:L5"/>
    <mergeCell ref="A22:K24"/>
    <mergeCell ref="A26:K27"/>
    <mergeCell ref="A28:K29"/>
  </mergeCells>
  <phoneticPr fontId="6" type="noConversion"/>
  <pageMargins left="0.75" right="0.75" top="1" bottom="1" header="0.5" footer="0.5"/>
  <pageSetup scale="85" orientation="landscape" r:id="rId1"/>
  <headerFooter alignWithMargins="0">
    <oddHeader>&amp;C&amp;"Arial,Bold"&amp;12 Table B-3.  CHP Partnership Private Sector Respondent Burden for Year 3</oddHeader>
  </headerFooter>
</worksheet>
</file>

<file path=xl/worksheets/sheet4.xml><?xml version="1.0" encoding="utf-8"?>
<worksheet xmlns="http://schemas.openxmlformats.org/spreadsheetml/2006/main" xmlns:r="http://schemas.openxmlformats.org/officeDocument/2006/relationships">
  <sheetPr codeName="Sheet11">
    <pageSetUpPr fitToPage="1"/>
  </sheetPr>
  <dimension ref="A1:AU51"/>
  <sheetViews>
    <sheetView zoomScaleNormal="100" workbookViewId="0">
      <selection activeCell="N43" sqref="N43"/>
    </sheetView>
  </sheetViews>
  <sheetFormatPr defaultColWidth="8.42578125" defaultRowHeight="10.5"/>
  <cols>
    <col min="1" max="1" width="39.28515625" style="7" customWidth="1"/>
    <col min="2" max="2" width="10.5703125" style="8" customWidth="1"/>
    <col min="3" max="3" width="10.28515625" style="8" customWidth="1"/>
    <col min="4" max="4" width="9.28515625" style="8" customWidth="1"/>
    <col min="5" max="5" width="8.42578125" style="10" customWidth="1"/>
    <col min="6" max="6" width="8.140625" style="10" customWidth="1"/>
    <col min="7" max="7" width="7.85546875" style="10" customWidth="1"/>
    <col min="8" max="8" width="6.85546875" style="8" customWidth="1"/>
    <col min="9" max="9" width="11" style="8" customWidth="1"/>
    <col min="10" max="10" width="9.85546875" style="12" customWidth="1"/>
    <col min="11" max="11" width="9.140625" style="10" customWidth="1"/>
    <col min="12" max="16384" width="8.42578125" style="8"/>
  </cols>
  <sheetData>
    <row r="1" spans="1:47" ht="13.5" customHeight="1" thickBot="1">
      <c r="A1" s="125"/>
      <c r="B1" s="202"/>
      <c r="C1" s="202"/>
      <c r="D1" s="202"/>
      <c r="E1" s="202"/>
      <c r="F1" s="202"/>
      <c r="G1" s="202"/>
      <c r="H1" s="202"/>
      <c r="I1" s="202" t="s">
        <v>1</v>
      </c>
      <c r="J1" s="202"/>
      <c r="K1" s="202"/>
      <c r="L1" s="203"/>
    </row>
    <row r="2" spans="1:47" ht="21.75" thickTop="1">
      <c r="A2" s="13"/>
      <c r="B2" s="121" t="s">
        <v>27</v>
      </c>
      <c r="C2" s="118" t="s">
        <v>28</v>
      </c>
      <c r="D2" s="121" t="s">
        <v>29</v>
      </c>
      <c r="E2" s="189" t="s">
        <v>11</v>
      </c>
      <c r="F2" s="49"/>
      <c r="G2" s="171" t="s">
        <v>12</v>
      </c>
      <c r="H2" s="122"/>
      <c r="I2" s="175" t="s">
        <v>13</v>
      </c>
      <c r="J2" s="194" t="s">
        <v>14</v>
      </c>
      <c r="K2" s="120"/>
      <c r="L2" s="186" t="s">
        <v>15</v>
      </c>
    </row>
    <row r="3" spans="1:47">
      <c r="A3" s="13"/>
      <c r="B3" s="198">
        <v>49.37</v>
      </c>
      <c r="C3" s="199">
        <v>39.08</v>
      </c>
      <c r="D3" s="199">
        <v>28.68</v>
      </c>
      <c r="E3" s="189"/>
      <c r="F3" s="171" t="s">
        <v>16</v>
      </c>
      <c r="G3" s="171"/>
      <c r="H3" s="186" t="s">
        <v>17</v>
      </c>
      <c r="I3" s="175"/>
      <c r="J3" s="194"/>
      <c r="K3" s="191" t="s">
        <v>18</v>
      </c>
      <c r="L3" s="186"/>
    </row>
    <row r="4" spans="1:47" s="16" customFormat="1" ht="11.25" customHeight="1" thickBot="1">
      <c r="A4" s="14" t="s">
        <v>3</v>
      </c>
      <c r="B4" s="197"/>
      <c r="C4" s="197"/>
      <c r="D4" s="197"/>
      <c r="E4" s="190"/>
      <c r="F4" s="172"/>
      <c r="G4" s="172"/>
      <c r="H4" s="187"/>
      <c r="I4" s="176"/>
      <c r="J4" s="195"/>
      <c r="K4" s="192"/>
      <c r="L4" s="187"/>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row>
    <row r="5" spans="1:47" s="9" customFormat="1">
      <c r="A5" s="55" t="s">
        <v>5</v>
      </c>
      <c r="B5" s="22"/>
      <c r="C5" s="22"/>
      <c r="D5" s="23"/>
      <c r="E5" s="22"/>
      <c r="F5" s="22"/>
      <c r="G5" s="56"/>
      <c r="H5" s="57"/>
      <c r="I5" s="56"/>
      <c r="J5" s="56"/>
      <c r="K5" s="58"/>
      <c r="L5" s="10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row>
    <row r="6" spans="1:47" s="9" customFormat="1" ht="14.25">
      <c r="A6" s="21" t="s">
        <v>0</v>
      </c>
      <c r="B6" s="17"/>
      <c r="C6" s="17"/>
      <c r="D6" s="18"/>
      <c r="E6" s="17"/>
      <c r="F6" s="17"/>
      <c r="G6" s="17"/>
      <c r="H6" s="19"/>
      <c r="I6" s="17"/>
      <c r="J6" s="17"/>
      <c r="K6" s="20"/>
      <c r="L6" s="9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row>
    <row r="7" spans="1:47" s="9" customFormat="1">
      <c r="A7" s="26" t="s">
        <v>6</v>
      </c>
      <c r="B7" s="31">
        <v>1.1299999999999999</v>
      </c>
      <c r="C7" s="31">
        <v>0</v>
      </c>
      <c r="D7" s="31">
        <v>0</v>
      </c>
      <c r="E7" s="31">
        <f>SUM(B7:D7)</f>
        <v>1.1299999999999999</v>
      </c>
      <c r="F7" s="32">
        <f>$B$3*B7+$C$3*C7+$D$3*D7</f>
        <v>55.788099999999993</v>
      </c>
      <c r="G7" s="33">
        <v>0</v>
      </c>
      <c r="H7" s="34">
        <v>0</v>
      </c>
      <c r="I7" s="137">
        <v>2</v>
      </c>
      <c r="J7" s="95">
        <v>1</v>
      </c>
      <c r="K7" s="1">
        <f>E7*I7*J7</f>
        <v>2.2599999999999998</v>
      </c>
      <c r="L7" s="109">
        <f>F7*I7*J7+G7+H7</f>
        <v>111.57619999999999</v>
      </c>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row>
    <row r="8" spans="1:47" s="9" customFormat="1">
      <c r="A8" s="60" t="s">
        <v>7</v>
      </c>
      <c r="B8" s="161">
        <v>0</v>
      </c>
      <c r="C8" s="162">
        <v>0</v>
      </c>
      <c r="D8" s="162">
        <v>0.38</v>
      </c>
      <c r="E8" s="59">
        <f>SUM(B8:D8)</f>
        <v>0.38</v>
      </c>
      <c r="F8" s="32">
        <f>$B$3*B8+$C$3*C8+$D$3*D8</f>
        <v>10.898400000000001</v>
      </c>
      <c r="G8" s="33">
        <v>0</v>
      </c>
      <c r="H8" s="34">
        <v>3</v>
      </c>
      <c r="I8" s="137">
        <v>2</v>
      </c>
      <c r="J8" s="95">
        <v>1</v>
      </c>
      <c r="K8" s="1">
        <f>E8*I8*J8</f>
        <v>0.76</v>
      </c>
      <c r="L8" s="109">
        <f>F8*I8*J8+G8+(H8*I8)</f>
        <v>27.796800000000001</v>
      </c>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row>
    <row r="9" spans="1:47" s="29" customFormat="1" ht="11.25" thickBot="1">
      <c r="A9" s="28" t="s">
        <v>8</v>
      </c>
      <c r="B9" s="65"/>
      <c r="C9" s="66"/>
      <c r="D9" s="66"/>
      <c r="E9" s="67"/>
      <c r="F9" s="68"/>
      <c r="G9" s="69"/>
      <c r="H9" s="69"/>
      <c r="I9" s="70"/>
      <c r="J9" s="50"/>
      <c r="K9" s="77">
        <f>SUM(K7:K8)</f>
        <v>3.0199999999999996</v>
      </c>
      <c r="L9" s="96">
        <f>SUM(L7:L8)</f>
        <v>139.37299999999999</v>
      </c>
      <c r="M9" s="27"/>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27"/>
      <c r="AQ9" s="27"/>
      <c r="AR9" s="27"/>
      <c r="AS9" s="27"/>
      <c r="AT9" s="27"/>
      <c r="AU9" s="27"/>
    </row>
    <row r="10" spans="1:47" s="16" customFormat="1" ht="11.25" thickBot="1">
      <c r="A10" s="30" t="s">
        <v>19</v>
      </c>
      <c r="B10" s="71"/>
      <c r="C10" s="71"/>
      <c r="D10" s="72"/>
      <c r="E10" s="71"/>
      <c r="F10" s="73"/>
      <c r="G10" s="17"/>
      <c r="H10" s="123"/>
      <c r="I10" s="124"/>
      <c r="J10" s="17"/>
      <c r="K10" s="74"/>
      <c r="L10" s="9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row>
    <row r="11" spans="1:47" ht="24.75">
      <c r="A11" s="128" t="s">
        <v>22</v>
      </c>
      <c r="B11" s="31">
        <v>1.88</v>
      </c>
      <c r="C11" s="163">
        <v>1.38</v>
      </c>
      <c r="D11" s="31">
        <v>0</v>
      </c>
      <c r="E11" s="31">
        <f>SUM(B11:D11)</f>
        <v>3.26</v>
      </c>
      <c r="F11" s="32">
        <f>$B$3*B11+$C$3*C11+$D$3*D11</f>
        <v>146.74599999999998</v>
      </c>
      <c r="G11" s="33">
        <v>0</v>
      </c>
      <c r="H11" s="34">
        <v>0</v>
      </c>
      <c r="I11" s="137">
        <v>2</v>
      </c>
      <c r="J11" s="95">
        <v>1</v>
      </c>
      <c r="K11" s="1">
        <f>E11*I11*J11</f>
        <v>6.52</v>
      </c>
      <c r="L11" s="109">
        <f>F11*I11*J11+G11+H11</f>
        <v>293.49199999999996</v>
      </c>
    </row>
    <row r="12" spans="1:47" ht="14.25">
      <c r="A12" s="44" t="s">
        <v>23</v>
      </c>
      <c r="B12" s="31">
        <v>1.88</v>
      </c>
      <c r="C12" s="163">
        <v>1.38</v>
      </c>
      <c r="D12" s="164">
        <v>0</v>
      </c>
      <c r="E12" s="31">
        <f>SUM(B12:D12)</f>
        <v>3.26</v>
      </c>
      <c r="F12" s="32">
        <f>$B$3*B12+$C$3*C12+$D$3*D12</f>
        <v>146.74599999999998</v>
      </c>
      <c r="G12" s="33">
        <v>0</v>
      </c>
      <c r="H12" s="36">
        <v>0</v>
      </c>
      <c r="I12" s="137">
        <v>30</v>
      </c>
      <c r="J12" s="95">
        <v>1</v>
      </c>
      <c r="K12" s="1">
        <f>E12*I12*J12</f>
        <v>97.8</v>
      </c>
      <c r="L12" s="109">
        <f>F12*I12*J12+G12+H12</f>
        <v>4402.3799999999992</v>
      </c>
    </row>
    <row r="13" spans="1:47" s="27" customFormat="1">
      <c r="A13" s="75" t="s">
        <v>20</v>
      </c>
      <c r="B13" s="31">
        <v>0</v>
      </c>
      <c r="C13" s="163">
        <v>0.25</v>
      </c>
      <c r="D13" s="164">
        <v>0</v>
      </c>
      <c r="E13" s="31">
        <f>SUM(B13:D13)</f>
        <v>0.25</v>
      </c>
      <c r="F13" s="32">
        <f>$B$3*B13+$C$3*C13+$D$3*D13</f>
        <v>9.77</v>
      </c>
      <c r="G13" s="33">
        <v>0</v>
      </c>
      <c r="H13" s="76">
        <v>3</v>
      </c>
      <c r="I13" s="137">
        <v>32</v>
      </c>
      <c r="J13" s="95">
        <v>1</v>
      </c>
      <c r="K13" s="1">
        <f>E13*I13*J13</f>
        <v>8</v>
      </c>
      <c r="L13" s="109">
        <f>F13*I13*J13+G13+(H13*I13)</f>
        <v>408.64</v>
      </c>
    </row>
    <row r="14" spans="1:47" s="43" customFormat="1" ht="11.25" thickBot="1">
      <c r="A14" s="37" t="s">
        <v>8</v>
      </c>
      <c r="B14" s="38"/>
      <c r="C14" s="39"/>
      <c r="D14" s="39"/>
      <c r="E14" s="40"/>
      <c r="F14" s="45"/>
      <c r="G14" s="41"/>
      <c r="H14" s="41"/>
      <c r="I14" s="42"/>
      <c r="J14" s="112"/>
      <c r="K14" s="3">
        <f>SUM(K11:K13)</f>
        <v>112.32</v>
      </c>
      <c r="L14" s="4">
        <f>SUM(L11:L13)</f>
        <v>5104.5119999999997</v>
      </c>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row>
    <row r="15" spans="1:47" s="27" customFormat="1" ht="11.25" thickBot="1">
      <c r="A15" s="14" t="s">
        <v>9</v>
      </c>
      <c r="B15" s="78"/>
      <c r="C15" s="78"/>
      <c r="D15" s="78"/>
      <c r="E15" s="78"/>
      <c r="F15" s="79"/>
      <c r="G15" s="80"/>
      <c r="H15" s="80"/>
      <c r="I15" s="81"/>
      <c r="J15" s="82"/>
      <c r="K15" s="83"/>
      <c r="L15" s="111"/>
    </row>
    <row r="16" spans="1:47" s="27" customFormat="1" ht="14.25">
      <c r="A16" s="130" t="s">
        <v>24</v>
      </c>
      <c r="B16" s="165">
        <v>0</v>
      </c>
      <c r="C16" s="165">
        <v>0.25</v>
      </c>
      <c r="D16" s="166">
        <v>0</v>
      </c>
      <c r="E16" s="31">
        <f>SUM(B16:D16)</f>
        <v>0.25</v>
      </c>
      <c r="F16" s="32">
        <f>$B$3*B16+$C$3*C16+$D$3*D16</f>
        <v>9.77</v>
      </c>
      <c r="G16" s="84">
        <v>0</v>
      </c>
      <c r="H16" s="85">
        <v>0</v>
      </c>
      <c r="I16" s="148">
        <v>5</v>
      </c>
      <c r="J16" s="86">
        <v>1</v>
      </c>
      <c r="K16" s="1">
        <f>E16*I16*J16</f>
        <v>1.25</v>
      </c>
      <c r="L16" s="109">
        <f>F16*I16*J16+G16+H16</f>
        <v>48.849999999999994</v>
      </c>
    </row>
    <row r="17" spans="1:47" s="27" customFormat="1" ht="24.75">
      <c r="A17" s="87" t="s">
        <v>25</v>
      </c>
      <c r="B17" s="167">
        <v>0</v>
      </c>
      <c r="C17" s="168">
        <v>0.25</v>
      </c>
      <c r="D17" s="168">
        <v>0</v>
      </c>
      <c r="E17" s="31">
        <f>SUM(B17:D17)</f>
        <v>0.25</v>
      </c>
      <c r="F17" s="32">
        <f>$B$3*B17+$C$3*C17+$D$3*D17</f>
        <v>9.77</v>
      </c>
      <c r="G17" s="47">
        <v>0</v>
      </c>
      <c r="H17" s="88">
        <v>0</v>
      </c>
      <c r="I17" s="136">
        <v>4</v>
      </c>
      <c r="J17" s="46">
        <v>1</v>
      </c>
      <c r="K17" s="1">
        <f>E17*I17*J17</f>
        <v>1</v>
      </c>
      <c r="L17" s="109">
        <f>F17*I17*J17+G17+H17</f>
        <v>39.08</v>
      </c>
    </row>
    <row r="18" spans="1:47" s="27" customFormat="1" ht="11.25" thickBot="1">
      <c r="A18" s="129" t="s">
        <v>8</v>
      </c>
      <c r="B18" s="51"/>
      <c r="C18" s="52"/>
      <c r="D18" s="52"/>
      <c r="E18" s="52"/>
      <c r="F18" s="53"/>
      <c r="G18" s="52"/>
      <c r="H18" s="15"/>
      <c r="I18" s="89"/>
      <c r="J18" s="103"/>
      <c r="K18" s="90">
        <f>SUM(K16:K17)</f>
        <v>2.25</v>
      </c>
      <c r="L18" s="96">
        <f>SUM(L16:L17)</f>
        <v>87.929999999999993</v>
      </c>
    </row>
    <row r="19" spans="1:47" s="91" customFormat="1" ht="15" thickBot="1">
      <c r="A19" s="14" t="s">
        <v>10</v>
      </c>
      <c r="B19" s="51"/>
      <c r="C19" s="52"/>
      <c r="D19" s="52"/>
      <c r="E19" s="52"/>
      <c r="F19" s="53"/>
      <c r="G19" s="52"/>
      <c r="H19" s="15"/>
      <c r="I19" s="140" t="s">
        <v>42</v>
      </c>
      <c r="J19" s="103"/>
      <c r="K19" s="2">
        <f>SUM(K9,K14,K18)</f>
        <v>117.58999999999999</v>
      </c>
      <c r="L19" s="6">
        <f>SUM(L9,L14,L18)</f>
        <v>5331.8149999999996</v>
      </c>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row>
    <row r="20" spans="1:47" s="11" customFormat="1">
      <c r="A20" s="149"/>
      <c r="B20" s="150"/>
      <c r="C20" s="150"/>
      <c r="D20" s="150"/>
      <c r="E20" s="151"/>
      <c r="F20" s="150"/>
      <c r="G20" s="152"/>
      <c r="H20" s="153"/>
      <c r="I20" s="153"/>
      <c r="J20" s="154"/>
      <c r="K20" s="155"/>
      <c r="L20" s="156"/>
    </row>
    <row r="21" spans="1:47" s="11" customFormat="1">
      <c r="A21" s="178" t="s">
        <v>71</v>
      </c>
      <c r="B21" s="200"/>
      <c r="C21" s="200"/>
      <c r="D21" s="200"/>
      <c r="E21" s="200"/>
      <c r="F21" s="200"/>
      <c r="G21" s="200"/>
      <c r="H21" s="200"/>
      <c r="I21" s="200"/>
      <c r="J21" s="200"/>
      <c r="K21" s="157"/>
      <c r="L21" s="156"/>
    </row>
    <row r="22" spans="1:47" s="11" customFormat="1" ht="11.25" thickBot="1">
      <c r="A22" s="201"/>
      <c r="B22" s="201"/>
      <c r="C22" s="201"/>
      <c r="D22" s="201"/>
      <c r="E22" s="201"/>
      <c r="F22" s="201"/>
      <c r="G22" s="201"/>
      <c r="H22" s="201"/>
      <c r="I22" s="201"/>
      <c r="J22" s="201"/>
      <c r="K22" s="157"/>
      <c r="L22" s="156"/>
    </row>
    <row r="23" spans="1:47" s="11" customFormat="1">
      <c r="A23" s="200"/>
      <c r="B23" s="200"/>
      <c r="C23" s="200"/>
      <c r="D23" s="200"/>
      <c r="E23" s="200"/>
      <c r="F23" s="200"/>
      <c r="G23" s="200"/>
      <c r="H23" s="200"/>
      <c r="I23" s="200"/>
      <c r="J23" s="200"/>
      <c r="K23" s="157"/>
      <c r="L23" s="156"/>
    </row>
    <row r="24" spans="1:47" ht="14.25">
      <c r="A24" s="132" t="s">
        <v>37</v>
      </c>
      <c r="B24" s="133"/>
      <c r="C24" s="133"/>
      <c r="D24" s="133"/>
      <c r="E24" s="134"/>
      <c r="F24" s="134"/>
      <c r="G24" s="134"/>
      <c r="H24" s="133"/>
      <c r="I24" s="133"/>
      <c r="J24" s="146"/>
      <c r="K24" s="134"/>
      <c r="L24" s="133"/>
    </row>
    <row r="25" spans="1:47" ht="14.25">
      <c r="A25" s="135" t="s">
        <v>36</v>
      </c>
      <c r="B25" s="147"/>
      <c r="C25" s="147"/>
      <c r="D25" s="147"/>
      <c r="E25" s="147"/>
      <c r="F25" s="147"/>
      <c r="G25" s="147"/>
      <c r="H25" s="147"/>
      <c r="I25" s="147"/>
      <c r="J25" s="147"/>
      <c r="K25" s="134"/>
      <c r="L25" s="133"/>
    </row>
    <row r="26" spans="1:47" ht="14.25">
      <c r="A26" s="135" t="s">
        <v>38</v>
      </c>
      <c r="B26" s="147"/>
      <c r="C26" s="147"/>
      <c r="D26" s="147"/>
      <c r="E26" s="147"/>
      <c r="F26" s="147"/>
      <c r="G26" s="147"/>
      <c r="H26" s="147"/>
      <c r="I26" s="147"/>
      <c r="J26" s="147"/>
      <c r="K26" s="134"/>
      <c r="L26" s="133"/>
    </row>
    <row r="27" spans="1:47" ht="14.25">
      <c r="A27" s="132" t="s">
        <v>39</v>
      </c>
      <c r="B27" s="133"/>
      <c r="C27" s="133"/>
      <c r="D27" s="133"/>
      <c r="E27" s="134"/>
      <c r="F27" s="134"/>
      <c r="G27" s="134"/>
      <c r="H27" s="133"/>
      <c r="I27" s="133"/>
      <c r="J27" s="146"/>
      <c r="K27" s="134"/>
      <c r="L27" s="133"/>
    </row>
    <row r="28" spans="1:47" ht="14.25">
      <c r="A28" s="135" t="s">
        <v>40</v>
      </c>
      <c r="B28" s="135"/>
      <c r="C28" s="135"/>
      <c r="D28" s="135"/>
      <c r="E28" s="135"/>
      <c r="F28" s="135"/>
      <c r="G28" s="135"/>
      <c r="H28" s="135"/>
      <c r="I28" s="135"/>
      <c r="J28" s="135"/>
      <c r="K28" s="134"/>
      <c r="L28" s="133"/>
    </row>
    <row r="29" spans="1:47" ht="12.75" customHeight="1">
      <c r="A29" s="135" t="s">
        <v>41</v>
      </c>
      <c r="B29" s="135"/>
      <c r="C29" s="135"/>
      <c r="D29" s="135"/>
      <c r="E29" s="135"/>
      <c r="F29" s="135"/>
      <c r="G29" s="135"/>
      <c r="H29" s="135"/>
      <c r="I29" s="135"/>
      <c r="J29" s="146"/>
      <c r="K29" s="134"/>
      <c r="L29" s="133"/>
    </row>
    <row r="30" spans="1:47" ht="14.25">
      <c r="A30" s="135"/>
      <c r="B30" s="135"/>
      <c r="C30" s="135"/>
      <c r="D30" s="135"/>
      <c r="E30" s="135"/>
      <c r="F30" s="135"/>
      <c r="G30" s="135"/>
      <c r="H30" s="135"/>
      <c r="I30" s="135"/>
      <c r="J30" s="146"/>
      <c r="K30" s="134"/>
      <c r="L30" s="133"/>
    </row>
    <row r="31" spans="1:47">
      <c r="A31" s="133"/>
      <c r="B31" s="133"/>
      <c r="C31" s="133"/>
      <c r="D31" s="133"/>
      <c r="E31" s="134"/>
      <c r="F31" s="134"/>
      <c r="G31" s="134"/>
      <c r="H31" s="133"/>
      <c r="I31" s="133"/>
      <c r="J31" s="146"/>
      <c r="K31" s="134"/>
      <c r="L31" s="133"/>
    </row>
    <row r="32" spans="1:47">
      <c r="A32" s="133"/>
      <c r="B32" s="133"/>
      <c r="C32" s="133"/>
      <c r="D32" s="133"/>
      <c r="E32" s="134"/>
      <c r="F32" s="134"/>
      <c r="G32" s="134"/>
      <c r="H32" s="133"/>
      <c r="I32" s="133"/>
      <c r="J32" s="146"/>
      <c r="K32" s="134"/>
      <c r="L32" s="133"/>
    </row>
    <row r="33" spans="1:12">
      <c r="A33" s="133"/>
      <c r="B33" s="133"/>
      <c r="C33" s="133"/>
      <c r="D33" s="133"/>
      <c r="E33" s="134"/>
      <c r="F33" s="134"/>
      <c r="G33" s="134"/>
      <c r="H33" s="133"/>
      <c r="I33" s="133"/>
      <c r="J33" s="146"/>
      <c r="K33" s="134"/>
      <c r="L33" s="133"/>
    </row>
    <row r="34" spans="1:12">
      <c r="A34" s="133"/>
      <c r="B34" s="133"/>
      <c r="C34" s="133"/>
      <c r="D34" s="133"/>
      <c r="E34" s="134"/>
      <c r="F34" s="134"/>
      <c r="G34" s="134"/>
      <c r="H34" s="133"/>
      <c r="I34" s="133"/>
      <c r="J34" s="146"/>
      <c r="K34" s="134"/>
      <c r="L34" s="133"/>
    </row>
    <row r="35" spans="1:12">
      <c r="A35" s="133"/>
      <c r="B35" s="133"/>
      <c r="C35" s="133"/>
      <c r="D35" s="133"/>
      <c r="E35" s="134"/>
      <c r="F35" s="134"/>
      <c r="G35" s="134"/>
      <c r="H35" s="133"/>
      <c r="I35" s="133"/>
      <c r="J35" s="146"/>
      <c r="K35" s="134"/>
      <c r="L35" s="133"/>
    </row>
    <row r="36" spans="1:12">
      <c r="A36" s="133"/>
      <c r="B36" s="133"/>
      <c r="C36" s="133"/>
      <c r="D36" s="133"/>
      <c r="E36" s="134"/>
      <c r="F36" s="134"/>
      <c r="G36" s="134"/>
      <c r="H36" s="133"/>
      <c r="I36" s="133"/>
      <c r="J36" s="146"/>
      <c r="K36" s="134"/>
      <c r="L36" s="133"/>
    </row>
    <row r="37" spans="1:12">
      <c r="A37" s="133"/>
      <c r="B37" s="133"/>
      <c r="C37" s="133"/>
      <c r="D37" s="133"/>
      <c r="E37" s="134"/>
      <c r="F37" s="134"/>
      <c r="G37" s="134"/>
      <c r="H37" s="133"/>
      <c r="I37" s="133"/>
      <c r="J37" s="146"/>
      <c r="K37" s="134"/>
      <c r="L37" s="133"/>
    </row>
    <row r="38" spans="1:12">
      <c r="A38" s="133"/>
      <c r="B38" s="133"/>
      <c r="C38" s="133"/>
      <c r="D38" s="133"/>
      <c r="E38" s="134"/>
      <c r="F38" s="134"/>
      <c r="G38" s="134"/>
      <c r="H38" s="133"/>
      <c r="I38" s="133"/>
      <c r="J38" s="146"/>
      <c r="K38" s="134"/>
      <c r="L38" s="133"/>
    </row>
    <row r="39" spans="1:12">
      <c r="A39" s="133"/>
      <c r="B39" s="133"/>
      <c r="C39" s="133"/>
      <c r="D39" s="133"/>
      <c r="E39" s="134"/>
      <c r="F39" s="134"/>
      <c r="G39" s="134"/>
      <c r="H39" s="133"/>
      <c r="I39" s="133"/>
      <c r="J39" s="146"/>
      <c r="K39" s="134"/>
      <c r="L39" s="133"/>
    </row>
    <row r="40" spans="1:12">
      <c r="A40" s="133"/>
      <c r="B40" s="133"/>
      <c r="C40" s="133"/>
      <c r="D40" s="133"/>
      <c r="E40" s="134"/>
      <c r="F40" s="134"/>
      <c r="G40" s="134"/>
      <c r="H40" s="133"/>
      <c r="I40" s="133"/>
      <c r="J40" s="146"/>
      <c r="K40" s="134"/>
      <c r="L40" s="133"/>
    </row>
    <row r="41" spans="1:12">
      <c r="A41" s="133"/>
      <c r="B41" s="133"/>
      <c r="C41" s="133"/>
      <c r="D41" s="133"/>
      <c r="E41" s="134"/>
      <c r="F41" s="134"/>
      <c r="G41" s="134"/>
      <c r="H41" s="133"/>
      <c r="I41" s="133"/>
      <c r="J41" s="146"/>
      <c r="K41" s="134"/>
      <c r="L41" s="133"/>
    </row>
    <row r="42" spans="1:12">
      <c r="A42" s="133"/>
      <c r="B42" s="133"/>
      <c r="C42" s="133"/>
      <c r="D42" s="133"/>
      <c r="E42" s="134"/>
      <c r="F42" s="134"/>
      <c r="G42" s="134"/>
      <c r="H42" s="133"/>
      <c r="I42" s="133"/>
      <c r="J42" s="146"/>
      <c r="K42" s="134"/>
      <c r="L42" s="133"/>
    </row>
    <row r="43" spans="1:12">
      <c r="A43" s="133"/>
      <c r="B43" s="133"/>
      <c r="C43" s="133"/>
      <c r="D43" s="133"/>
      <c r="E43" s="134"/>
      <c r="F43" s="134"/>
      <c r="G43" s="134"/>
      <c r="H43" s="133"/>
      <c r="I43" s="133"/>
      <c r="J43" s="146"/>
      <c r="K43" s="134"/>
      <c r="L43" s="133"/>
    </row>
    <row r="44" spans="1:12">
      <c r="A44" s="133"/>
      <c r="B44" s="133"/>
      <c r="C44" s="133"/>
      <c r="D44" s="133"/>
      <c r="E44" s="134"/>
      <c r="F44" s="134"/>
      <c r="G44" s="134"/>
      <c r="H44" s="133"/>
      <c r="I44" s="133"/>
      <c r="J44" s="146"/>
      <c r="K44" s="134"/>
      <c r="L44" s="133"/>
    </row>
    <row r="45" spans="1:12">
      <c r="A45" s="133"/>
      <c r="B45" s="133"/>
      <c r="C45" s="133"/>
      <c r="D45" s="133"/>
      <c r="E45" s="134"/>
      <c r="F45" s="134"/>
      <c r="G45" s="134"/>
      <c r="H45" s="133"/>
      <c r="I45" s="133"/>
      <c r="J45" s="146"/>
      <c r="K45" s="134"/>
      <c r="L45" s="133"/>
    </row>
    <row r="46" spans="1:12">
      <c r="A46" s="133"/>
      <c r="B46" s="133"/>
      <c r="C46" s="133"/>
      <c r="D46" s="133"/>
      <c r="E46" s="134"/>
      <c r="F46" s="134"/>
      <c r="G46" s="134"/>
      <c r="H46" s="133"/>
      <c r="I46" s="133"/>
      <c r="J46" s="146"/>
      <c r="K46" s="134"/>
      <c r="L46" s="133"/>
    </row>
    <row r="47" spans="1:12">
      <c r="A47" s="133"/>
      <c r="B47" s="133"/>
      <c r="C47" s="133"/>
      <c r="D47" s="133"/>
      <c r="E47" s="134"/>
      <c r="F47" s="134"/>
      <c r="G47" s="134"/>
      <c r="H47" s="133"/>
      <c r="I47" s="133"/>
      <c r="J47" s="146"/>
      <c r="K47" s="134"/>
      <c r="L47" s="133"/>
    </row>
    <row r="48" spans="1:12">
      <c r="A48" s="133"/>
      <c r="B48" s="133"/>
      <c r="C48" s="133"/>
      <c r="D48" s="133"/>
      <c r="E48" s="134"/>
      <c r="F48" s="134"/>
      <c r="G48" s="134"/>
      <c r="H48" s="133"/>
      <c r="I48" s="133"/>
      <c r="J48" s="146"/>
      <c r="K48" s="134"/>
      <c r="L48" s="133"/>
    </row>
    <row r="49" spans="1:12">
      <c r="A49" s="133"/>
      <c r="B49" s="133"/>
      <c r="C49" s="133"/>
      <c r="D49" s="133"/>
      <c r="E49" s="134"/>
      <c r="F49" s="134"/>
      <c r="G49" s="134"/>
      <c r="H49" s="133"/>
      <c r="I49" s="133"/>
      <c r="J49" s="146"/>
      <c r="K49" s="134"/>
      <c r="L49" s="133"/>
    </row>
    <row r="50" spans="1:12">
      <c r="A50" s="133"/>
      <c r="B50" s="133"/>
      <c r="C50" s="133"/>
      <c r="D50" s="133"/>
      <c r="E50" s="134"/>
      <c r="F50" s="134"/>
      <c r="G50" s="134"/>
      <c r="H50" s="133"/>
      <c r="I50" s="133"/>
      <c r="J50" s="146"/>
      <c r="K50" s="134"/>
      <c r="L50" s="133"/>
    </row>
    <row r="51" spans="1:12">
      <c r="A51" s="133"/>
      <c r="B51" s="133"/>
      <c r="C51" s="133"/>
      <c r="D51" s="133"/>
      <c r="E51" s="134"/>
      <c r="F51" s="134"/>
      <c r="G51" s="134"/>
      <c r="H51" s="133"/>
      <c r="I51" s="133"/>
      <c r="J51" s="146"/>
      <c r="K51" s="134"/>
      <c r="L51" s="133"/>
    </row>
  </sheetData>
  <mergeCells count="14">
    <mergeCell ref="A21:J23"/>
    <mergeCell ref="I1:L1"/>
    <mergeCell ref="B1:H1"/>
    <mergeCell ref="L2:L4"/>
    <mergeCell ref="F3:F4"/>
    <mergeCell ref="K3:K4"/>
    <mergeCell ref="H3:H4"/>
    <mergeCell ref="J2:J4"/>
    <mergeCell ref="E2:E4"/>
    <mergeCell ref="G2:G4"/>
    <mergeCell ref="I2:I4"/>
    <mergeCell ref="B3:B4"/>
    <mergeCell ref="C3:C4"/>
    <mergeCell ref="D3:D4"/>
  </mergeCells>
  <phoneticPr fontId="2" type="noConversion"/>
  <pageMargins left="0.75" right="0.75" top="1" bottom="1" header="0.5" footer="0.5"/>
  <pageSetup scale="88" orientation="landscape" r:id="rId1"/>
  <headerFooter alignWithMargins="0">
    <oddHeader>&amp;C&amp;"Arial,Bold"&amp;12 Table B-4.  CHP Partnership State &amp; Local Respondent Burden for Year 1</oddHeader>
    <oddFooter>&amp;C&amp;A</oddFooter>
  </headerFooter>
</worksheet>
</file>

<file path=xl/worksheets/sheet5.xml><?xml version="1.0" encoding="utf-8"?>
<worksheet xmlns="http://schemas.openxmlformats.org/spreadsheetml/2006/main" xmlns:r="http://schemas.openxmlformats.org/officeDocument/2006/relationships">
  <sheetPr>
    <pageSetUpPr fitToPage="1"/>
  </sheetPr>
  <dimension ref="A1:AU46"/>
  <sheetViews>
    <sheetView workbookViewId="0">
      <selection activeCell="B16" sqref="B16:D17"/>
    </sheetView>
  </sheetViews>
  <sheetFormatPr defaultColWidth="8.42578125" defaultRowHeight="10.5"/>
  <cols>
    <col min="1" max="1" width="39.140625" style="7" customWidth="1"/>
    <col min="2" max="2" width="10.5703125" style="8" customWidth="1"/>
    <col min="3" max="3" width="10.28515625" style="8" customWidth="1"/>
    <col min="4" max="4" width="9.28515625" style="8" customWidth="1"/>
    <col min="5" max="5" width="8.42578125" style="10" customWidth="1"/>
    <col min="6" max="6" width="8.140625" style="10" customWidth="1"/>
    <col min="7" max="7" width="7.85546875" style="10" customWidth="1"/>
    <col min="8" max="8" width="6.7109375" style="8" customWidth="1"/>
    <col min="9" max="9" width="12" style="8" customWidth="1"/>
    <col min="10" max="10" width="9.85546875" style="12" customWidth="1"/>
    <col min="11" max="11" width="9.140625" style="10" customWidth="1"/>
    <col min="12" max="16384" width="8.42578125" style="8"/>
  </cols>
  <sheetData>
    <row r="1" spans="1:47" ht="13.5" customHeight="1" thickBot="1">
      <c r="A1" s="125"/>
      <c r="B1" s="202"/>
      <c r="C1" s="202"/>
      <c r="D1" s="202"/>
      <c r="E1" s="202"/>
      <c r="F1" s="202"/>
      <c r="G1" s="202"/>
      <c r="H1" s="202"/>
      <c r="I1" s="202" t="s">
        <v>1</v>
      </c>
      <c r="J1" s="202"/>
      <c r="K1" s="202"/>
      <c r="L1" s="203"/>
    </row>
    <row r="2" spans="1:47" ht="21.75" thickTop="1">
      <c r="A2" s="13"/>
      <c r="B2" s="121" t="s">
        <v>27</v>
      </c>
      <c r="C2" s="118" t="s">
        <v>28</v>
      </c>
      <c r="D2" s="121" t="s">
        <v>29</v>
      </c>
      <c r="E2" s="189" t="s">
        <v>11</v>
      </c>
      <c r="F2" s="49"/>
      <c r="G2" s="171" t="s">
        <v>12</v>
      </c>
      <c r="H2" s="122"/>
      <c r="I2" s="175" t="s">
        <v>13</v>
      </c>
      <c r="J2" s="194" t="s">
        <v>14</v>
      </c>
      <c r="K2" s="120"/>
      <c r="L2" s="186" t="s">
        <v>15</v>
      </c>
    </row>
    <row r="3" spans="1:47">
      <c r="A3" s="13"/>
      <c r="B3" s="198">
        <v>49.37</v>
      </c>
      <c r="C3" s="199">
        <v>39.08</v>
      </c>
      <c r="D3" s="199">
        <v>28.68</v>
      </c>
      <c r="E3" s="189"/>
      <c r="F3" s="171" t="s">
        <v>16</v>
      </c>
      <c r="G3" s="171"/>
      <c r="H3" s="186" t="s">
        <v>17</v>
      </c>
      <c r="I3" s="175"/>
      <c r="J3" s="194"/>
      <c r="K3" s="191" t="s">
        <v>18</v>
      </c>
      <c r="L3" s="186"/>
    </row>
    <row r="4" spans="1:47" s="16" customFormat="1" ht="11.25" customHeight="1" thickBot="1">
      <c r="A4" s="14" t="s">
        <v>3</v>
      </c>
      <c r="B4" s="197"/>
      <c r="C4" s="197"/>
      <c r="D4" s="197"/>
      <c r="E4" s="190"/>
      <c r="F4" s="172"/>
      <c r="G4" s="172"/>
      <c r="H4" s="187"/>
      <c r="I4" s="176"/>
      <c r="J4" s="195"/>
      <c r="K4" s="192"/>
      <c r="L4" s="187"/>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row>
    <row r="5" spans="1:47" s="9" customFormat="1">
      <c r="A5" s="55" t="s">
        <v>5</v>
      </c>
      <c r="B5" s="22"/>
      <c r="C5" s="22"/>
      <c r="D5" s="23"/>
      <c r="E5" s="22"/>
      <c r="F5" s="22"/>
      <c r="G5" s="56"/>
      <c r="H5" s="57"/>
      <c r="I5" s="56"/>
      <c r="J5" s="56"/>
      <c r="K5" s="58"/>
      <c r="L5" s="10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row>
    <row r="6" spans="1:47" s="9" customFormat="1" ht="14.25">
      <c r="A6" s="21" t="s">
        <v>0</v>
      </c>
      <c r="B6" s="17"/>
      <c r="C6" s="17"/>
      <c r="D6" s="18"/>
      <c r="E6" s="17"/>
      <c r="F6" s="17"/>
      <c r="G6" s="17"/>
      <c r="H6" s="19"/>
      <c r="I6" s="17"/>
      <c r="J6" s="17"/>
      <c r="K6" s="20"/>
      <c r="L6" s="9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row>
    <row r="7" spans="1:47" s="9" customFormat="1">
      <c r="A7" s="26" t="s">
        <v>6</v>
      </c>
      <c r="B7" s="31">
        <v>1.1299999999999999</v>
      </c>
      <c r="C7" s="31">
        <v>0</v>
      </c>
      <c r="D7" s="31">
        <v>0</v>
      </c>
      <c r="E7" s="31">
        <f>SUM(B7:D7)</f>
        <v>1.1299999999999999</v>
      </c>
      <c r="F7" s="32">
        <f>$B$3*B7+$C$3*C7+$D$3*D7</f>
        <v>55.788099999999993</v>
      </c>
      <c r="G7" s="33">
        <v>0</v>
      </c>
      <c r="H7" s="34">
        <v>0</v>
      </c>
      <c r="I7" s="137">
        <v>2</v>
      </c>
      <c r="J7" s="95">
        <v>1</v>
      </c>
      <c r="K7" s="1">
        <f>E7*I7*J7</f>
        <v>2.2599999999999998</v>
      </c>
      <c r="L7" s="109">
        <f>F7*I7*J7+G7+H7</f>
        <v>111.57619999999999</v>
      </c>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row>
    <row r="8" spans="1:47" s="9" customFormat="1">
      <c r="A8" s="60" t="s">
        <v>7</v>
      </c>
      <c r="B8" s="161">
        <v>0</v>
      </c>
      <c r="C8" s="162">
        <v>0</v>
      </c>
      <c r="D8" s="162">
        <v>0.38</v>
      </c>
      <c r="E8" s="59">
        <f>SUM(B8:D8)</f>
        <v>0.38</v>
      </c>
      <c r="F8" s="32">
        <f>$B$3*B8+$C$3*C8+$D$3*D8</f>
        <v>10.898400000000001</v>
      </c>
      <c r="G8" s="33">
        <v>0</v>
      </c>
      <c r="H8" s="34">
        <v>3</v>
      </c>
      <c r="I8" s="137">
        <v>2</v>
      </c>
      <c r="J8" s="95">
        <v>1</v>
      </c>
      <c r="K8" s="1">
        <f>E8*I8*J8</f>
        <v>0.76</v>
      </c>
      <c r="L8" s="109">
        <f>F8*I8*J8+G8+(H8*I8)</f>
        <v>27.796800000000001</v>
      </c>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row>
    <row r="9" spans="1:47" s="29" customFormat="1" ht="11.25" thickBot="1">
      <c r="A9" s="28" t="s">
        <v>8</v>
      </c>
      <c r="B9" s="65"/>
      <c r="C9" s="66"/>
      <c r="D9" s="66"/>
      <c r="E9" s="67"/>
      <c r="F9" s="68"/>
      <c r="G9" s="69"/>
      <c r="H9" s="69"/>
      <c r="I9" s="70"/>
      <c r="J9" s="50"/>
      <c r="K9" s="77">
        <f>SUM(K7:K8)</f>
        <v>3.0199999999999996</v>
      </c>
      <c r="L9" s="96">
        <f>SUM(L7:L8)</f>
        <v>139.37299999999999</v>
      </c>
      <c r="M9" s="27"/>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27"/>
      <c r="AQ9" s="27"/>
      <c r="AR9" s="27"/>
      <c r="AS9" s="27"/>
      <c r="AT9" s="27"/>
      <c r="AU9" s="27"/>
    </row>
    <row r="10" spans="1:47" s="16" customFormat="1" ht="11.25" thickBot="1">
      <c r="A10" s="30" t="s">
        <v>19</v>
      </c>
      <c r="B10" s="71"/>
      <c r="C10" s="71"/>
      <c r="D10" s="72"/>
      <c r="E10" s="71"/>
      <c r="F10" s="73"/>
      <c r="G10" s="17"/>
      <c r="H10" s="123"/>
      <c r="I10" s="124"/>
      <c r="J10" s="17"/>
      <c r="K10" s="74"/>
      <c r="L10" s="9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row>
    <row r="11" spans="1:47" ht="24.75">
      <c r="A11" s="128" t="s">
        <v>22</v>
      </c>
      <c r="B11" s="31">
        <v>1.88</v>
      </c>
      <c r="C11" s="163">
        <v>1.38</v>
      </c>
      <c r="D11" s="31">
        <v>0</v>
      </c>
      <c r="E11" s="31">
        <f>SUM(B11:D11)</f>
        <v>3.26</v>
      </c>
      <c r="F11" s="32">
        <f>$B$3*B11+$C$3*C11+$D$3*D11</f>
        <v>146.74599999999998</v>
      </c>
      <c r="G11" s="33">
        <v>0</v>
      </c>
      <c r="H11" s="34">
        <v>0</v>
      </c>
      <c r="I11" s="137">
        <v>2</v>
      </c>
      <c r="J11" s="95">
        <v>1</v>
      </c>
      <c r="K11" s="1">
        <f>E11*I11*J11</f>
        <v>6.52</v>
      </c>
      <c r="L11" s="109">
        <f>F11*I11*J11+G11+H11</f>
        <v>293.49199999999996</v>
      </c>
    </row>
    <row r="12" spans="1:47" ht="14.25">
      <c r="A12" s="44" t="s">
        <v>23</v>
      </c>
      <c r="B12" s="31">
        <v>1.88</v>
      </c>
      <c r="C12" s="163">
        <v>1.38</v>
      </c>
      <c r="D12" s="164">
        <v>0</v>
      </c>
      <c r="E12" s="31">
        <f>SUM(B12:D12)</f>
        <v>3.26</v>
      </c>
      <c r="F12" s="32">
        <f>$B$3*B12+$C$3*C12+$D$3*D12</f>
        <v>146.74599999999998</v>
      </c>
      <c r="G12" s="33">
        <v>0</v>
      </c>
      <c r="H12" s="36">
        <v>0</v>
      </c>
      <c r="I12" s="137">
        <v>32</v>
      </c>
      <c r="J12" s="95">
        <v>1</v>
      </c>
      <c r="K12" s="1">
        <f>E12*I12*J12</f>
        <v>104.32</v>
      </c>
      <c r="L12" s="109">
        <f>F12*I12*J12+G12+H12</f>
        <v>4695.8719999999994</v>
      </c>
    </row>
    <row r="13" spans="1:47" s="27" customFormat="1">
      <c r="A13" s="75" t="s">
        <v>20</v>
      </c>
      <c r="B13" s="31">
        <v>0</v>
      </c>
      <c r="C13" s="163">
        <v>0.25</v>
      </c>
      <c r="D13" s="164">
        <v>0</v>
      </c>
      <c r="E13" s="31">
        <f>SUM(B13:D13)</f>
        <v>0.25</v>
      </c>
      <c r="F13" s="32">
        <f>$B$3*B13+$C$3*C13+$D$3*D13</f>
        <v>9.77</v>
      </c>
      <c r="G13" s="33">
        <v>0</v>
      </c>
      <c r="H13" s="76">
        <v>3</v>
      </c>
      <c r="I13" s="137">
        <v>34</v>
      </c>
      <c r="J13" s="95">
        <v>1</v>
      </c>
      <c r="K13" s="1">
        <f>E13*I13*J13</f>
        <v>8.5</v>
      </c>
      <c r="L13" s="109">
        <f>F13*I13*J13+G13+(H13*I13)</f>
        <v>434.18</v>
      </c>
    </row>
    <row r="14" spans="1:47" s="43" customFormat="1" ht="11.25" thickBot="1">
      <c r="A14" s="37" t="s">
        <v>8</v>
      </c>
      <c r="B14" s="38"/>
      <c r="C14" s="39"/>
      <c r="D14" s="39"/>
      <c r="E14" s="40"/>
      <c r="F14" s="45"/>
      <c r="G14" s="41"/>
      <c r="H14" s="41"/>
      <c r="I14" s="42"/>
      <c r="J14" s="112"/>
      <c r="K14" s="3">
        <f>SUM(K11:K13)</f>
        <v>119.33999999999999</v>
      </c>
      <c r="L14" s="4">
        <f>SUM(L11:L13)</f>
        <v>5423.5439999999999</v>
      </c>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row>
    <row r="15" spans="1:47" s="27" customFormat="1" ht="11.25" thickBot="1">
      <c r="A15" s="14" t="s">
        <v>9</v>
      </c>
      <c r="B15" s="78"/>
      <c r="C15" s="78"/>
      <c r="D15" s="78"/>
      <c r="E15" s="78"/>
      <c r="F15" s="79"/>
      <c r="G15" s="80"/>
      <c r="H15" s="80"/>
      <c r="I15" s="81"/>
      <c r="J15" s="82"/>
      <c r="K15" s="83"/>
      <c r="L15" s="111"/>
    </row>
    <row r="16" spans="1:47" s="27" customFormat="1" ht="14.25">
      <c r="A16" s="130" t="s">
        <v>24</v>
      </c>
      <c r="B16" s="165">
        <v>0</v>
      </c>
      <c r="C16" s="165">
        <v>0.25</v>
      </c>
      <c r="D16" s="166">
        <v>0</v>
      </c>
      <c r="E16" s="31">
        <f>SUM(B16:D16)</f>
        <v>0.25</v>
      </c>
      <c r="F16" s="32">
        <f>$B$3*B16+$C$3*C16+$D$3*D16</f>
        <v>9.77</v>
      </c>
      <c r="G16" s="84">
        <v>0</v>
      </c>
      <c r="H16" s="85">
        <v>0</v>
      </c>
      <c r="I16" s="148">
        <v>5</v>
      </c>
      <c r="J16" s="86">
        <v>1</v>
      </c>
      <c r="K16" s="1">
        <f>E16*I16*J16</f>
        <v>1.25</v>
      </c>
      <c r="L16" s="109">
        <f>F16*I16*J16+G16+H16</f>
        <v>48.849999999999994</v>
      </c>
    </row>
    <row r="17" spans="1:47" s="27" customFormat="1" ht="24.75">
      <c r="A17" s="87" t="s">
        <v>25</v>
      </c>
      <c r="B17" s="167">
        <v>0</v>
      </c>
      <c r="C17" s="168">
        <v>0.25</v>
      </c>
      <c r="D17" s="168">
        <v>0</v>
      </c>
      <c r="E17" s="31">
        <f>SUM(B17:D17)</f>
        <v>0.25</v>
      </c>
      <c r="F17" s="32">
        <f>$B$3*B17+$C$3*C17+$D$3*D17</f>
        <v>9.77</v>
      </c>
      <c r="G17" s="47">
        <v>0</v>
      </c>
      <c r="H17" s="88">
        <v>0</v>
      </c>
      <c r="I17" s="136">
        <v>4</v>
      </c>
      <c r="J17" s="46">
        <v>1</v>
      </c>
      <c r="K17" s="1">
        <f>E17*I17*J17</f>
        <v>1</v>
      </c>
      <c r="L17" s="109">
        <f>F17*I17*J17+G17+H17</f>
        <v>39.08</v>
      </c>
    </row>
    <row r="18" spans="1:47" s="27" customFormat="1" ht="11.25" thickBot="1">
      <c r="A18" s="129" t="s">
        <v>8</v>
      </c>
      <c r="B18" s="51"/>
      <c r="C18" s="52"/>
      <c r="D18" s="52"/>
      <c r="E18" s="52"/>
      <c r="F18" s="53"/>
      <c r="G18" s="52"/>
      <c r="H18" s="15"/>
      <c r="I18" s="89"/>
      <c r="J18" s="103"/>
      <c r="K18" s="90">
        <f>SUM(K16:K17)</f>
        <v>2.25</v>
      </c>
      <c r="L18" s="96">
        <f>SUM(L16:L17)</f>
        <v>87.929999999999993</v>
      </c>
    </row>
    <row r="19" spans="1:47" s="91" customFormat="1" ht="15" thickBot="1">
      <c r="A19" s="14" t="s">
        <v>10</v>
      </c>
      <c r="B19" s="51"/>
      <c r="C19" s="52"/>
      <c r="D19" s="52"/>
      <c r="E19" s="52"/>
      <c r="F19" s="53"/>
      <c r="G19" s="52"/>
      <c r="H19" s="15"/>
      <c r="I19" s="140" t="s">
        <v>62</v>
      </c>
      <c r="J19" s="103"/>
      <c r="K19" s="2">
        <f>SUM(K9,K14,K18)</f>
        <v>124.60999999999999</v>
      </c>
      <c r="L19" s="6">
        <f>SUM(L9,L14,L18)</f>
        <v>5650.8469999999998</v>
      </c>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row>
    <row r="20" spans="1:47" s="11" customFormat="1">
      <c r="A20" s="149"/>
      <c r="B20" s="150"/>
      <c r="C20" s="150"/>
      <c r="D20" s="150"/>
      <c r="E20" s="151"/>
      <c r="F20" s="150"/>
      <c r="G20" s="152"/>
      <c r="H20" s="153"/>
      <c r="I20" s="153"/>
      <c r="J20" s="154"/>
      <c r="K20" s="155"/>
      <c r="L20" s="156"/>
    </row>
    <row r="21" spans="1:47" s="11" customFormat="1" ht="10.5" customHeight="1">
      <c r="A21" s="178" t="s">
        <v>71</v>
      </c>
      <c r="B21" s="200"/>
      <c r="C21" s="200"/>
      <c r="D21" s="200"/>
      <c r="E21" s="200"/>
      <c r="F21" s="200"/>
      <c r="G21" s="200"/>
      <c r="H21" s="200"/>
      <c r="I21" s="200"/>
      <c r="J21" s="200"/>
      <c r="K21" s="157"/>
      <c r="L21" s="156"/>
    </row>
    <row r="22" spans="1:47" s="11" customFormat="1" ht="11.25" thickBot="1">
      <c r="A22" s="201"/>
      <c r="B22" s="201"/>
      <c r="C22" s="201"/>
      <c r="D22" s="201"/>
      <c r="E22" s="201"/>
      <c r="F22" s="201"/>
      <c r="G22" s="201"/>
      <c r="H22" s="201"/>
      <c r="I22" s="201"/>
      <c r="J22" s="201"/>
      <c r="K22" s="157"/>
      <c r="L22" s="156"/>
    </row>
    <row r="23" spans="1:47" s="11" customFormat="1">
      <c r="A23" s="200"/>
      <c r="B23" s="200"/>
      <c r="C23" s="200"/>
      <c r="D23" s="200"/>
      <c r="E23" s="200"/>
      <c r="F23" s="200"/>
      <c r="G23" s="200"/>
      <c r="H23" s="200"/>
      <c r="I23" s="200"/>
      <c r="J23" s="200"/>
      <c r="K23" s="157"/>
      <c r="L23" s="156"/>
    </row>
    <row r="24" spans="1:47" ht="14.25">
      <c r="A24" s="132" t="s">
        <v>37</v>
      </c>
      <c r="B24" s="133"/>
      <c r="C24" s="133"/>
      <c r="D24" s="133"/>
      <c r="E24" s="134"/>
      <c r="F24" s="134"/>
      <c r="G24" s="134"/>
      <c r="H24" s="133"/>
      <c r="I24" s="133"/>
      <c r="J24" s="146"/>
      <c r="K24" s="134"/>
      <c r="L24" s="133"/>
    </row>
    <row r="25" spans="1:47" ht="14.25">
      <c r="A25" s="135" t="s">
        <v>58</v>
      </c>
      <c r="B25" s="147"/>
      <c r="C25" s="147"/>
      <c r="D25" s="147"/>
      <c r="E25" s="147"/>
      <c r="F25" s="147"/>
      <c r="G25" s="147"/>
      <c r="H25" s="147"/>
      <c r="I25" s="147"/>
      <c r="J25" s="147"/>
      <c r="K25" s="134"/>
      <c r="L25" s="133"/>
    </row>
    <row r="26" spans="1:47" ht="14.25">
      <c r="A26" s="135" t="s">
        <v>59</v>
      </c>
      <c r="B26" s="147"/>
      <c r="C26" s="147"/>
      <c r="D26" s="147"/>
      <c r="E26" s="147"/>
      <c r="F26" s="147"/>
      <c r="G26" s="147"/>
      <c r="H26" s="147"/>
      <c r="I26" s="147"/>
      <c r="J26" s="147"/>
      <c r="K26" s="134"/>
      <c r="L26" s="133"/>
    </row>
    <row r="27" spans="1:47" ht="14.25">
      <c r="A27" s="132" t="s">
        <v>60</v>
      </c>
      <c r="B27" s="133"/>
      <c r="C27" s="133"/>
      <c r="D27" s="133"/>
      <c r="E27" s="134"/>
      <c r="F27" s="134"/>
      <c r="G27" s="134"/>
      <c r="H27" s="133"/>
      <c r="I27" s="133"/>
      <c r="J27" s="146"/>
      <c r="K27" s="134"/>
      <c r="L27" s="133"/>
    </row>
    <row r="28" spans="1:47" ht="14.25">
      <c r="A28" s="135" t="s">
        <v>61</v>
      </c>
      <c r="B28" s="135"/>
      <c r="C28" s="135"/>
      <c r="D28" s="135"/>
      <c r="E28" s="135"/>
      <c r="F28" s="135"/>
      <c r="G28" s="135"/>
      <c r="H28" s="135"/>
      <c r="I28" s="135"/>
      <c r="J28" s="135"/>
      <c r="K28" s="134"/>
      <c r="L28" s="133"/>
    </row>
    <row r="29" spans="1:47" ht="12.75" customHeight="1">
      <c r="A29" s="135" t="s">
        <v>63</v>
      </c>
      <c r="B29" s="135"/>
      <c r="C29" s="135"/>
      <c r="D29" s="135"/>
      <c r="E29" s="135"/>
      <c r="F29" s="135"/>
      <c r="G29" s="135"/>
      <c r="H29" s="135"/>
      <c r="I29" s="135"/>
      <c r="J29" s="146"/>
      <c r="K29" s="134"/>
      <c r="L29" s="133"/>
    </row>
    <row r="30" spans="1:47" ht="14.25">
      <c r="A30" s="147"/>
      <c r="B30" s="147"/>
      <c r="C30" s="147"/>
      <c r="D30" s="147"/>
      <c r="E30" s="147"/>
      <c r="F30" s="147"/>
      <c r="G30" s="147"/>
      <c r="H30" s="147"/>
      <c r="I30" s="147"/>
      <c r="J30" s="146"/>
      <c r="K30" s="134"/>
      <c r="L30" s="133"/>
    </row>
    <row r="31" spans="1:47">
      <c r="A31" s="133"/>
      <c r="B31" s="133"/>
      <c r="C31" s="133"/>
      <c r="D31" s="133"/>
      <c r="E31" s="134"/>
      <c r="F31" s="134"/>
      <c r="G31" s="134"/>
      <c r="H31" s="133"/>
      <c r="I31" s="133"/>
      <c r="J31" s="146"/>
      <c r="K31" s="134"/>
      <c r="L31" s="133"/>
    </row>
    <row r="32" spans="1:47">
      <c r="A32" s="133"/>
      <c r="B32" s="133"/>
      <c r="C32" s="133"/>
      <c r="D32" s="133"/>
      <c r="E32" s="134"/>
      <c r="F32" s="134"/>
      <c r="G32" s="134"/>
      <c r="H32" s="133"/>
      <c r="I32" s="133"/>
      <c r="J32" s="146"/>
      <c r="K32" s="134"/>
      <c r="L32" s="133"/>
    </row>
    <row r="33" spans="1:12">
      <c r="A33" s="133"/>
      <c r="B33" s="133"/>
      <c r="C33" s="133"/>
      <c r="D33" s="133"/>
      <c r="E33" s="134"/>
      <c r="F33" s="134"/>
      <c r="G33" s="134"/>
      <c r="H33" s="133"/>
      <c r="I33" s="133"/>
      <c r="J33" s="146"/>
      <c r="K33" s="134"/>
      <c r="L33" s="133"/>
    </row>
    <row r="34" spans="1:12">
      <c r="A34" s="133"/>
      <c r="B34" s="133"/>
      <c r="C34" s="133"/>
      <c r="D34" s="133"/>
      <c r="E34" s="134"/>
      <c r="F34" s="134"/>
      <c r="G34" s="134"/>
      <c r="H34" s="133"/>
      <c r="I34" s="133"/>
      <c r="J34" s="146"/>
      <c r="K34" s="134"/>
      <c r="L34" s="133"/>
    </row>
    <row r="35" spans="1:12">
      <c r="A35" s="133"/>
      <c r="B35" s="133"/>
      <c r="C35" s="133"/>
      <c r="D35" s="133"/>
      <c r="E35" s="134"/>
      <c r="F35" s="134"/>
      <c r="G35" s="134"/>
      <c r="H35" s="133"/>
      <c r="I35" s="133"/>
      <c r="J35" s="146"/>
      <c r="K35" s="134"/>
      <c r="L35" s="133"/>
    </row>
    <row r="36" spans="1:12">
      <c r="A36" s="133"/>
      <c r="B36" s="133"/>
      <c r="C36" s="133"/>
      <c r="D36" s="133"/>
      <c r="E36" s="134"/>
      <c r="F36" s="134"/>
      <c r="G36" s="134"/>
      <c r="H36" s="133"/>
      <c r="I36" s="133"/>
      <c r="J36" s="146"/>
      <c r="K36" s="134"/>
      <c r="L36" s="133"/>
    </row>
    <row r="37" spans="1:12">
      <c r="A37" s="133"/>
      <c r="B37" s="133"/>
      <c r="C37" s="133"/>
      <c r="D37" s="133"/>
      <c r="E37" s="134"/>
      <c r="F37" s="134"/>
      <c r="G37" s="134"/>
      <c r="H37" s="133"/>
      <c r="I37" s="133"/>
      <c r="J37" s="146"/>
      <c r="K37" s="134"/>
      <c r="L37" s="133"/>
    </row>
    <row r="38" spans="1:12">
      <c r="A38" s="133"/>
      <c r="B38" s="133"/>
      <c r="C38" s="133"/>
      <c r="D38" s="133"/>
      <c r="E38" s="134"/>
      <c r="F38" s="134"/>
      <c r="G38" s="134"/>
      <c r="H38" s="133"/>
      <c r="I38" s="133"/>
      <c r="J38" s="146"/>
      <c r="K38" s="134"/>
      <c r="L38" s="133"/>
    </row>
    <row r="39" spans="1:12">
      <c r="A39" s="133"/>
      <c r="B39" s="133"/>
      <c r="C39" s="133"/>
      <c r="D39" s="133"/>
      <c r="E39" s="134"/>
      <c r="F39" s="134"/>
      <c r="G39" s="134"/>
      <c r="H39" s="133"/>
      <c r="I39" s="133"/>
      <c r="J39" s="146"/>
      <c r="K39" s="134"/>
      <c r="L39" s="133"/>
    </row>
    <row r="40" spans="1:12">
      <c r="A40" s="133"/>
      <c r="B40" s="133"/>
      <c r="C40" s="133"/>
      <c r="D40" s="133"/>
      <c r="E40" s="134"/>
      <c r="F40" s="134"/>
      <c r="G40" s="134"/>
      <c r="H40" s="133"/>
      <c r="I40" s="133"/>
      <c r="J40" s="146"/>
      <c r="K40" s="134"/>
      <c r="L40" s="133"/>
    </row>
    <row r="41" spans="1:12">
      <c r="A41" s="133"/>
      <c r="B41" s="133"/>
      <c r="C41" s="133"/>
      <c r="D41" s="133"/>
      <c r="E41" s="134"/>
      <c r="F41" s="134"/>
      <c r="G41" s="134"/>
      <c r="H41" s="133"/>
      <c r="I41" s="133"/>
      <c r="J41" s="146"/>
      <c r="K41" s="134"/>
      <c r="L41" s="133"/>
    </row>
    <row r="42" spans="1:12">
      <c r="A42" s="133"/>
      <c r="B42" s="133"/>
      <c r="C42" s="133"/>
      <c r="D42" s="133"/>
      <c r="E42" s="134"/>
      <c r="F42" s="134"/>
      <c r="G42" s="134"/>
      <c r="H42" s="133"/>
      <c r="I42" s="133"/>
      <c r="J42" s="146"/>
      <c r="K42" s="134"/>
      <c r="L42" s="133"/>
    </row>
    <row r="43" spans="1:12">
      <c r="A43" s="133"/>
      <c r="B43" s="133"/>
      <c r="C43" s="133"/>
      <c r="D43" s="133"/>
      <c r="E43" s="134"/>
      <c r="F43" s="134"/>
      <c r="G43" s="134"/>
      <c r="H43" s="133"/>
      <c r="I43" s="133"/>
      <c r="J43" s="146"/>
      <c r="K43" s="134"/>
      <c r="L43" s="133"/>
    </row>
    <row r="44" spans="1:12">
      <c r="A44" s="133"/>
      <c r="B44" s="133"/>
      <c r="C44" s="133"/>
      <c r="D44" s="133"/>
      <c r="E44" s="134"/>
      <c r="F44" s="134"/>
      <c r="G44" s="134"/>
      <c r="H44" s="133"/>
      <c r="I44" s="133"/>
      <c r="J44" s="146"/>
      <c r="K44" s="134"/>
      <c r="L44" s="133"/>
    </row>
    <row r="45" spans="1:12">
      <c r="A45" s="133"/>
      <c r="B45" s="133"/>
      <c r="C45" s="133"/>
      <c r="D45" s="133"/>
      <c r="E45" s="134"/>
      <c r="F45" s="134"/>
      <c r="G45" s="134"/>
      <c r="H45" s="133"/>
      <c r="I45" s="133"/>
      <c r="J45" s="146"/>
      <c r="K45" s="134"/>
      <c r="L45" s="133"/>
    </row>
    <row r="46" spans="1:12">
      <c r="A46" s="133"/>
      <c r="B46" s="133"/>
      <c r="C46" s="133"/>
      <c r="D46" s="133"/>
      <c r="E46" s="134"/>
      <c r="F46" s="134"/>
      <c r="G46" s="134"/>
      <c r="H46" s="133"/>
      <c r="I46" s="133"/>
      <c r="J46" s="146"/>
      <c r="K46" s="134"/>
      <c r="L46" s="133"/>
    </row>
  </sheetData>
  <mergeCells count="14">
    <mergeCell ref="A21:J23"/>
    <mergeCell ref="D3:D4"/>
    <mergeCell ref="F3:F4"/>
    <mergeCell ref="H3:H4"/>
    <mergeCell ref="J2:J4"/>
    <mergeCell ref="B3:B4"/>
    <mergeCell ref="C3:C4"/>
    <mergeCell ref="B1:H1"/>
    <mergeCell ref="I1:L1"/>
    <mergeCell ref="E2:E4"/>
    <mergeCell ref="G2:G4"/>
    <mergeCell ref="I2:I4"/>
    <mergeCell ref="L2:L4"/>
    <mergeCell ref="K3:K4"/>
  </mergeCells>
  <phoneticPr fontId="6" type="noConversion"/>
  <pageMargins left="0.75" right="0.75" top="1" bottom="1" header="0.5" footer="0.5"/>
  <pageSetup scale="84" orientation="landscape" r:id="rId1"/>
  <headerFooter alignWithMargins="0">
    <oddHeader>&amp;C&amp;"Arial,Bold"&amp;12 Table B-5.  CHP Partnership State &amp; Local Respondent Burden for Year 2</oddHeader>
  </headerFooter>
</worksheet>
</file>

<file path=xl/worksheets/sheet6.xml><?xml version="1.0" encoding="utf-8"?>
<worksheet xmlns="http://schemas.openxmlformats.org/spreadsheetml/2006/main" xmlns:r="http://schemas.openxmlformats.org/officeDocument/2006/relationships">
  <sheetPr>
    <pageSetUpPr fitToPage="1"/>
  </sheetPr>
  <dimension ref="A1:AU46"/>
  <sheetViews>
    <sheetView tabSelected="1" workbookViewId="0">
      <selection activeCell="B16" sqref="B16:D17"/>
    </sheetView>
  </sheetViews>
  <sheetFormatPr defaultColWidth="8.42578125" defaultRowHeight="10.5"/>
  <cols>
    <col min="1" max="1" width="38.85546875" style="7" customWidth="1"/>
    <col min="2" max="2" width="10.5703125" style="8" customWidth="1"/>
    <col min="3" max="3" width="10.28515625" style="8" customWidth="1"/>
    <col min="4" max="4" width="9.28515625" style="8" customWidth="1"/>
    <col min="5" max="5" width="8.42578125" style="10" customWidth="1"/>
    <col min="6" max="6" width="7.140625" style="10" customWidth="1"/>
    <col min="7" max="7" width="7.85546875" style="10" customWidth="1"/>
    <col min="8" max="8" width="6.85546875" style="8" customWidth="1"/>
    <col min="9" max="9" width="10.7109375" style="8" customWidth="1"/>
    <col min="10" max="10" width="9.5703125" style="12" customWidth="1"/>
    <col min="11" max="11" width="9.140625" style="10" customWidth="1"/>
    <col min="12" max="16384" width="8.42578125" style="8"/>
  </cols>
  <sheetData>
    <row r="1" spans="1:47" ht="13.5" customHeight="1" thickBot="1">
      <c r="A1" s="125"/>
      <c r="B1" s="202"/>
      <c r="C1" s="202"/>
      <c r="D1" s="202"/>
      <c r="E1" s="202"/>
      <c r="F1" s="202"/>
      <c r="G1" s="202"/>
      <c r="H1" s="202"/>
      <c r="I1" s="202" t="s">
        <v>1</v>
      </c>
      <c r="J1" s="202"/>
      <c r="K1" s="202"/>
      <c r="L1" s="203"/>
    </row>
    <row r="2" spans="1:47" ht="21.75" thickTop="1">
      <c r="A2" s="13"/>
      <c r="B2" s="121" t="s">
        <v>27</v>
      </c>
      <c r="C2" s="118" t="s">
        <v>28</v>
      </c>
      <c r="D2" s="121" t="s">
        <v>29</v>
      </c>
      <c r="E2" s="189" t="s">
        <v>11</v>
      </c>
      <c r="F2" s="49"/>
      <c r="G2" s="171" t="s">
        <v>12</v>
      </c>
      <c r="H2" s="122"/>
      <c r="I2" s="175" t="s">
        <v>13</v>
      </c>
      <c r="J2" s="194" t="s">
        <v>14</v>
      </c>
      <c r="K2" s="120"/>
      <c r="L2" s="186" t="s">
        <v>15</v>
      </c>
    </row>
    <row r="3" spans="1:47">
      <c r="A3" s="13"/>
      <c r="B3" s="198">
        <v>49.37</v>
      </c>
      <c r="C3" s="199">
        <v>39.08</v>
      </c>
      <c r="D3" s="199">
        <v>28.68</v>
      </c>
      <c r="E3" s="189"/>
      <c r="F3" s="171" t="s">
        <v>16</v>
      </c>
      <c r="G3" s="171"/>
      <c r="H3" s="186" t="s">
        <v>17</v>
      </c>
      <c r="I3" s="175"/>
      <c r="J3" s="194"/>
      <c r="K3" s="191" t="s">
        <v>18</v>
      </c>
      <c r="L3" s="186"/>
    </row>
    <row r="4" spans="1:47" s="16" customFormat="1" ht="11.25" customHeight="1" thickBot="1">
      <c r="A4" s="14" t="s">
        <v>3</v>
      </c>
      <c r="B4" s="197"/>
      <c r="C4" s="197"/>
      <c r="D4" s="197"/>
      <c r="E4" s="190"/>
      <c r="F4" s="172"/>
      <c r="G4" s="172"/>
      <c r="H4" s="187"/>
      <c r="I4" s="176"/>
      <c r="J4" s="195"/>
      <c r="K4" s="192"/>
      <c r="L4" s="187"/>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row>
    <row r="5" spans="1:47" s="9" customFormat="1">
      <c r="A5" s="55" t="s">
        <v>5</v>
      </c>
      <c r="B5" s="22"/>
      <c r="C5" s="22"/>
      <c r="D5" s="23"/>
      <c r="E5" s="22"/>
      <c r="F5" s="22"/>
      <c r="G5" s="56"/>
      <c r="H5" s="57"/>
      <c r="I5" s="56"/>
      <c r="J5" s="56"/>
      <c r="K5" s="58"/>
      <c r="L5" s="10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row>
    <row r="6" spans="1:47" s="9" customFormat="1" ht="14.25">
      <c r="A6" s="21" t="s">
        <v>0</v>
      </c>
      <c r="B6" s="17"/>
      <c r="C6" s="17"/>
      <c r="D6" s="18"/>
      <c r="E6" s="17"/>
      <c r="F6" s="17"/>
      <c r="G6" s="17"/>
      <c r="H6" s="19"/>
      <c r="I6" s="17"/>
      <c r="J6" s="17"/>
      <c r="K6" s="20"/>
      <c r="L6" s="9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row>
    <row r="7" spans="1:47" s="9" customFormat="1">
      <c r="A7" s="26" t="s">
        <v>6</v>
      </c>
      <c r="B7" s="31">
        <v>1.1299999999999999</v>
      </c>
      <c r="C7" s="31">
        <v>0</v>
      </c>
      <c r="D7" s="31">
        <v>0</v>
      </c>
      <c r="E7" s="31">
        <f>SUM(B7:D7)</f>
        <v>1.1299999999999999</v>
      </c>
      <c r="F7" s="32">
        <f>$B$3*B7+$C$3*C7+$D$3*D7</f>
        <v>55.788099999999993</v>
      </c>
      <c r="G7" s="33">
        <v>0</v>
      </c>
      <c r="H7" s="34">
        <v>0</v>
      </c>
      <c r="I7" s="137">
        <v>2</v>
      </c>
      <c r="J7" s="95">
        <v>1</v>
      </c>
      <c r="K7" s="1">
        <f>E7*I7*J7</f>
        <v>2.2599999999999998</v>
      </c>
      <c r="L7" s="109">
        <f>F7*I7*J7+G7+H7</f>
        <v>111.57619999999999</v>
      </c>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row>
    <row r="8" spans="1:47" s="9" customFormat="1">
      <c r="A8" s="60" t="s">
        <v>7</v>
      </c>
      <c r="B8" s="161">
        <v>0</v>
      </c>
      <c r="C8" s="162">
        <v>0</v>
      </c>
      <c r="D8" s="162">
        <v>0.38</v>
      </c>
      <c r="E8" s="59">
        <f>SUM(B8:D8)</f>
        <v>0.38</v>
      </c>
      <c r="F8" s="32">
        <f>$B$3*B8+$C$3*C8+$D$3*D8</f>
        <v>10.898400000000001</v>
      </c>
      <c r="G8" s="33">
        <v>0</v>
      </c>
      <c r="H8" s="34">
        <v>3</v>
      </c>
      <c r="I8" s="137">
        <v>2</v>
      </c>
      <c r="J8" s="95">
        <v>1</v>
      </c>
      <c r="K8" s="1">
        <f>E8*I8*J8</f>
        <v>0.76</v>
      </c>
      <c r="L8" s="109">
        <f>F8*I8*J8+G8+(H8*I8)</f>
        <v>27.796800000000001</v>
      </c>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row>
    <row r="9" spans="1:47" s="29" customFormat="1" ht="11.25" thickBot="1">
      <c r="A9" s="28" t="s">
        <v>8</v>
      </c>
      <c r="B9" s="65"/>
      <c r="C9" s="66"/>
      <c r="D9" s="66"/>
      <c r="E9" s="67"/>
      <c r="F9" s="68"/>
      <c r="G9" s="69"/>
      <c r="H9" s="69"/>
      <c r="I9" s="70"/>
      <c r="J9" s="50"/>
      <c r="K9" s="77">
        <f>SUM(K7:K8)</f>
        <v>3.0199999999999996</v>
      </c>
      <c r="L9" s="96">
        <f>SUM(L7:L8)</f>
        <v>139.37299999999999</v>
      </c>
      <c r="M9" s="27"/>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27"/>
      <c r="AQ9" s="27"/>
      <c r="AR9" s="27"/>
      <c r="AS9" s="27"/>
      <c r="AT9" s="27"/>
      <c r="AU9" s="27"/>
    </row>
    <row r="10" spans="1:47" s="16" customFormat="1" ht="11.25" thickBot="1">
      <c r="A10" s="30" t="s">
        <v>19</v>
      </c>
      <c r="B10" s="71"/>
      <c r="C10" s="71"/>
      <c r="D10" s="72"/>
      <c r="E10" s="71"/>
      <c r="F10" s="73"/>
      <c r="G10" s="17"/>
      <c r="H10" s="123"/>
      <c r="I10" s="124"/>
      <c r="J10" s="17"/>
      <c r="K10" s="74"/>
      <c r="L10" s="9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row>
    <row r="11" spans="1:47" ht="24.75">
      <c r="A11" s="128" t="s">
        <v>22</v>
      </c>
      <c r="B11" s="31">
        <v>1.88</v>
      </c>
      <c r="C11" s="163">
        <v>1.38</v>
      </c>
      <c r="D11" s="31">
        <v>0</v>
      </c>
      <c r="E11" s="31">
        <f>SUM(B11:D11)</f>
        <v>3.26</v>
      </c>
      <c r="F11" s="32">
        <f>$B$3*B11+$C$3*C11+$D$3*D11</f>
        <v>146.74599999999998</v>
      </c>
      <c r="G11" s="33">
        <v>0</v>
      </c>
      <c r="H11" s="34">
        <v>0</v>
      </c>
      <c r="I11" s="137">
        <v>2</v>
      </c>
      <c r="J11" s="95">
        <v>1</v>
      </c>
      <c r="K11" s="1">
        <f>E11*I11*J11</f>
        <v>6.52</v>
      </c>
      <c r="L11" s="109">
        <f>F11*I11*J11+G11+H11</f>
        <v>293.49199999999996</v>
      </c>
    </row>
    <row r="12" spans="1:47" ht="14.25">
      <c r="A12" s="44" t="s">
        <v>23</v>
      </c>
      <c r="B12" s="31">
        <v>1.88</v>
      </c>
      <c r="C12" s="163">
        <v>1.38</v>
      </c>
      <c r="D12" s="164">
        <v>0</v>
      </c>
      <c r="E12" s="31">
        <f>SUM(B12:D12)</f>
        <v>3.26</v>
      </c>
      <c r="F12" s="32">
        <f>$B$3*B12+$C$3*C12+$D$3*D12</f>
        <v>146.74599999999998</v>
      </c>
      <c r="G12" s="33">
        <v>0</v>
      </c>
      <c r="H12" s="36">
        <v>0</v>
      </c>
      <c r="I12" s="137">
        <v>34</v>
      </c>
      <c r="J12" s="95">
        <v>1</v>
      </c>
      <c r="K12" s="1">
        <f>E12*I12*J12</f>
        <v>110.83999999999999</v>
      </c>
      <c r="L12" s="109">
        <f>F12*I12*J12+G12+H12</f>
        <v>4989.3639999999996</v>
      </c>
    </row>
    <row r="13" spans="1:47" s="27" customFormat="1">
      <c r="A13" s="75" t="s">
        <v>20</v>
      </c>
      <c r="B13" s="31">
        <v>0</v>
      </c>
      <c r="C13" s="163">
        <v>0.25</v>
      </c>
      <c r="D13" s="164">
        <v>0</v>
      </c>
      <c r="E13" s="31">
        <f>SUM(B13:D13)</f>
        <v>0.25</v>
      </c>
      <c r="F13" s="32">
        <f>$B$3*B13+$C$3*C13+$D$3*D13</f>
        <v>9.77</v>
      </c>
      <c r="G13" s="33">
        <v>0</v>
      </c>
      <c r="H13" s="76">
        <v>3</v>
      </c>
      <c r="I13" s="137">
        <v>36</v>
      </c>
      <c r="J13" s="95">
        <v>1</v>
      </c>
      <c r="K13" s="1">
        <f>E13*I13*J13</f>
        <v>9</v>
      </c>
      <c r="L13" s="109">
        <f>F13*I13*J13+G13+(H13*I13)</f>
        <v>459.71999999999997</v>
      </c>
    </row>
    <row r="14" spans="1:47" s="43" customFormat="1" ht="11.25" thickBot="1">
      <c r="A14" s="37" t="s">
        <v>8</v>
      </c>
      <c r="B14" s="38"/>
      <c r="C14" s="39"/>
      <c r="D14" s="39"/>
      <c r="E14" s="40"/>
      <c r="F14" s="45"/>
      <c r="G14" s="41"/>
      <c r="H14" s="41"/>
      <c r="I14" s="42"/>
      <c r="J14" s="112"/>
      <c r="K14" s="3">
        <f>SUM(K11:K13)</f>
        <v>126.35999999999999</v>
      </c>
      <c r="L14" s="4">
        <f>SUM(L11:L13)</f>
        <v>5742.576</v>
      </c>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row>
    <row r="15" spans="1:47" s="27" customFormat="1" ht="11.25" thickBot="1">
      <c r="A15" s="14" t="s">
        <v>9</v>
      </c>
      <c r="B15" s="78"/>
      <c r="C15" s="78"/>
      <c r="D15" s="78"/>
      <c r="E15" s="78"/>
      <c r="F15" s="79"/>
      <c r="G15" s="80"/>
      <c r="H15" s="80"/>
      <c r="I15" s="81"/>
      <c r="J15" s="82"/>
      <c r="K15" s="83"/>
      <c r="L15" s="111"/>
    </row>
    <row r="16" spans="1:47" s="27" customFormat="1" ht="14.25">
      <c r="A16" s="130" t="s">
        <v>24</v>
      </c>
      <c r="B16" s="165">
        <v>0</v>
      </c>
      <c r="C16" s="165">
        <v>0.25</v>
      </c>
      <c r="D16" s="166">
        <v>0</v>
      </c>
      <c r="E16" s="31">
        <f>SUM(B16:D16)</f>
        <v>0.25</v>
      </c>
      <c r="F16" s="32">
        <f>$B$3*B16+$C$3*C16+$D$3*D16</f>
        <v>9.77</v>
      </c>
      <c r="G16" s="84">
        <v>0</v>
      </c>
      <c r="H16" s="85">
        <v>0</v>
      </c>
      <c r="I16" s="148">
        <v>5</v>
      </c>
      <c r="J16" s="86">
        <v>1</v>
      </c>
      <c r="K16" s="1">
        <f>E16*I16*J16</f>
        <v>1.25</v>
      </c>
      <c r="L16" s="109">
        <f>F16*I16*J16+G16+H16</f>
        <v>48.849999999999994</v>
      </c>
    </row>
    <row r="17" spans="1:47" s="27" customFormat="1" ht="24.75">
      <c r="A17" s="87" t="s">
        <v>25</v>
      </c>
      <c r="B17" s="167">
        <v>0</v>
      </c>
      <c r="C17" s="168">
        <v>0.25</v>
      </c>
      <c r="D17" s="168">
        <v>0</v>
      </c>
      <c r="E17" s="31">
        <f>SUM(B17:D17)</f>
        <v>0.25</v>
      </c>
      <c r="F17" s="32">
        <f>$B$3*B17+$C$3*C17+$D$3*D17</f>
        <v>9.77</v>
      </c>
      <c r="G17" s="47">
        <v>0</v>
      </c>
      <c r="H17" s="88">
        <v>0</v>
      </c>
      <c r="I17" s="136">
        <v>5</v>
      </c>
      <c r="J17" s="46">
        <v>1</v>
      </c>
      <c r="K17" s="1">
        <f>E17*I17*J17</f>
        <v>1.25</v>
      </c>
      <c r="L17" s="109">
        <f>F17*I17*J17+G17+H17</f>
        <v>48.849999999999994</v>
      </c>
    </row>
    <row r="18" spans="1:47" s="27" customFormat="1" ht="11.25" thickBot="1">
      <c r="A18" s="129" t="s">
        <v>8</v>
      </c>
      <c r="B18" s="51"/>
      <c r="C18" s="52"/>
      <c r="D18" s="52"/>
      <c r="E18" s="52"/>
      <c r="F18" s="53"/>
      <c r="G18" s="52"/>
      <c r="H18" s="15"/>
      <c r="I18" s="89"/>
      <c r="J18" s="103"/>
      <c r="K18" s="90">
        <f>SUM(K16:K17)</f>
        <v>2.5</v>
      </c>
      <c r="L18" s="96">
        <f>SUM(L16:L17)</f>
        <v>97.699999999999989</v>
      </c>
    </row>
    <row r="19" spans="1:47" s="91" customFormat="1" ht="15" thickBot="1">
      <c r="A19" s="14" t="s">
        <v>10</v>
      </c>
      <c r="B19" s="51"/>
      <c r="C19" s="52"/>
      <c r="D19" s="52"/>
      <c r="E19" s="52"/>
      <c r="F19" s="53"/>
      <c r="G19" s="52"/>
      <c r="H19" s="15"/>
      <c r="I19" s="140" t="s">
        <v>69</v>
      </c>
      <c r="J19" s="103"/>
      <c r="K19" s="2">
        <f>SUM(K9,K14,K18)</f>
        <v>131.88</v>
      </c>
      <c r="L19" s="6">
        <f>SUM(L9,L14,L18)</f>
        <v>5979.6489999999994</v>
      </c>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row>
    <row r="20" spans="1:47" s="11" customFormat="1">
      <c r="A20" s="149"/>
      <c r="B20" s="150"/>
      <c r="C20" s="150"/>
      <c r="D20" s="150"/>
      <c r="E20" s="151"/>
      <c r="F20" s="150"/>
      <c r="G20" s="152"/>
      <c r="H20" s="153"/>
      <c r="I20" s="153"/>
      <c r="J20" s="154"/>
      <c r="K20" s="155"/>
      <c r="L20" s="156"/>
    </row>
    <row r="21" spans="1:47" s="11" customFormat="1" ht="10.5" customHeight="1">
      <c r="A21" s="178" t="s">
        <v>71</v>
      </c>
      <c r="B21" s="200"/>
      <c r="C21" s="200"/>
      <c r="D21" s="200"/>
      <c r="E21" s="200"/>
      <c r="F21" s="200"/>
      <c r="G21" s="200"/>
      <c r="H21" s="200"/>
      <c r="I21" s="200"/>
      <c r="J21" s="200"/>
      <c r="K21" s="157"/>
      <c r="L21" s="156"/>
    </row>
    <row r="22" spans="1:47" s="11" customFormat="1" ht="11.25" thickBot="1">
      <c r="A22" s="201"/>
      <c r="B22" s="201"/>
      <c r="C22" s="201"/>
      <c r="D22" s="201"/>
      <c r="E22" s="201"/>
      <c r="F22" s="201"/>
      <c r="G22" s="201"/>
      <c r="H22" s="201"/>
      <c r="I22" s="201"/>
      <c r="J22" s="201"/>
      <c r="K22" s="157"/>
      <c r="L22" s="156"/>
    </row>
    <row r="23" spans="1:47" s="11" customFormat="1">
      <c r="A23" s="200"/>
      <c r="B23" s="200"/>
      <c r="C23" s="200"/>
      <c r="D23" s="200"/>
      <c r="E23" s="200"/>
      <c r="F23" s="200"/>
      <c r="G23" s="200"/>
      <c r="H23" s="200"/>
      <c r="I23" s="200"/>
      <c r="J23" s="200"/>
      <c r="K23" s="157"/>
      <c r="L23" s="156"/>
    </row>
    <row r="24" spans="1:47" ht="14.25">
      <c r="A24" s="132" t="s">
        <v>37</v>
      </c>
      <c r="B24" s="133"/>
      <c r="C24" s="133"/>
      <c r="D24" s="133"/>
      <c r="E24" s="134"/>
      <c r="F24" s="134"/>
      <c r="G24" s="134"/>
      <c r="H24" s="133"/>
      <c r="I24" s="133"/>
      <c r="J24" s="146"/>
      <c r="K24" s="134"/>
      <c r="L24" s="133"/>
    </row>
    <row r="25" spans="1:47" ht="14.25">
      <c r="A25" s="135" t="s">
        <v>64</v>
      </c>
      <c r="B25" s="147"/>
      <c r="C25" s="147"/>
      <c r="D25" s="147"/>
      <c r="E25" s="147"/>
      <c r="F25" s="147"/>
      <c r="G25" s="147"/>
      <c r="H25" s="147"/>
      <c r="I25" s="147"/>
      <c r="J25" s="147"/>
      <c r="K25" s="134"/>
      <c r="L25" s="133"/>
    </row>
    <row r="26" spans="1:47" ht="14.25">
      <c r="A26" s="135" t="s">
        <v>65</v>
      </c>
      <c r="B26" s="147"/>
      <c r="C26" s="147"/>
      <c r="D26" s="147"/>
      <c r="E26" s="147"/>
      <c r="F26" s="147"/>
      <c r="G26" s="147"/>
      <c r="H26" s="147"/>
      <c r="I26" s="147"/>
      <c r="J26" s="147"/>
      <c r="K26" s="134"/>
      <c r="L26" s="133"/>
    </row>
    <row r="27" spans="1:47" ht="14.25">
      <c r="A27" s="132" t="s">
        <v>66</v>
      </c>
      <c r="B27" s="133"/>
      <c r="C27" s="133"/>
      <c r="D27" s="133"/>
      <c r="E27" s="134"/>
      <c r="F27" s="134"/>
      <c r="G27" s="134"/>
      <c r="H27" s="133"/>
      <c r="I27" s="133"/>
      <c r="J27" s="146"/>
      <c r="K27" s="134"/>
      <c r="L27" s="133"/>
    </row>
    <row r="28" spans="1:47" ht="14.25">
      <c r="A28" s="135" t="s">
        <v>67</v>
      </c>
      <c r="B28" s="135"/>
      <c r="C28" s="135"/>
      <c r="D28" s="135"/>
      <c r="E28" s="135"/>
      <c r="F28" s="135"/>
      <c r="G28" s="135"/>
      <c r="H28" s="135"/>
      <c r="I28" s="135"/>
      <c r="J28" s="135"/>
      <c r="K28" s="134"/>
      <c r="L28" s="133"/>
    </row>
    <row r="29" spans="1:47" ht="12.75" customHeight="1">
      <c r="A29" s="135" t="s">
        <v>68</v>
      </c>
      <c r="B29" s="135"/>
      <c r="C29" s="135"/>
      <c r="D29" s="135"/>
      <c r="E29" s="135"/>
      <c r="F29" s="135"/>
      <c r="G29" s="135"/>
      <c r="H29" s="135"/>
      <c r="I29" s="135"/>
      <c r="J29" s="146"/>
      <c r="K29" s="134"/>
      <c r="L29" s="133"/>
    </row>
    <row r="30" spans="1:47" ht="14.25">
      <c r="A30" s="147"/>
      <c r="B30" s="147"/>
      <c r="C30" s="147"/>
      <c r="D30" s="147"/>
      <c r="E30" s="147"/>
      <c r="F30" s="147"/>
      <c r="G30" s="147"/>
      <c r="H30" s="147"/>
      <c r="I30" s="147"/>
      <c r="J30" s="146"/>
      <c r="K30" s="134"/>
      <c r="L30" s="133"/>
    </row>
    <row r="31" spans="1:47">
      <c r="A31" s="133"/>
      <c r="B31" s="133"/>
      <c r="C31" s="133"/>
      <c r="D31" s="133"/>
      <c r="E31" s="134"/>
      <c r="F31" s="134"/>
      <c r="G31" s="134"/>
      <c r="H31" s="133"/>
      <c r="I31" s="133"/>
      <c r="J31" s="146"/>
      <c r="K31" s="134"/>
      <c r="L31" s="133"/>
    </row>
    <row r="32" spans="1:47">
      <c r="A32" s="133"/>
      <c r="B32" s="133"/>
      <c r="C32" s="133"/>
      <c r="D32" s="133"/>
      <c r="E32" s="134"/>
      <c r="F32" s="134"/>
      <c r="G32" s="134"/>
      <c r="H32" s="133"/>
      <c r="I32" s="133"/>
      <c r="J32" s="146"/>
      <c r="K32" s="134"/>
      <c r="L32" s="133"/>
    </row>
    <row r="33" spans="1:12">
      <c r="A33" s="133"/>
      <c r="B33" s="133"/>
      <c r="C33" s="133"/>
      <c r="D33" s="133"/>
      <c r="E33" s="134"/>
      <c r="F33" s="134"/>
      <c r="G33" s="134"/>
      <c r="H33" s="133"/>
      <c r="I33" s="133"/>
      <c r="J33" s="146"/>
      <c r="K33" s="134"/>
      <c r="L33" s="133"/>
    </row>
    <row r="34" spans="1:12">
      <c r="A34" s="133"/>
      <c r="B34" s="133"/>
      <c r="C34" s="133"/>
      <c r="D34" s="133"/>
      <c r="E34" s="134"/>
      <c r="F34" s="134"/>
      <c r="G34" s="134"/>
      <c r="H34" s="133"/>
      <c r="I34" s="133"/>
      <c r="J34" s="146"/>
      <c r="K34" s="134"/>
      <c r="L34" s="133"/>
    </row>
    <row r="35" spans="1:12">
      <c r="A35" s="133"/>
      <c r="B35" s="133"/>
      <c r="C35" s="133"/>
      <c r="D35" s="133"/>
      <c r="E35" s="134"/>
      <c r="F35" s="134"/>
      <c r="G35" s="134"/>
      <c r="H35" s="133"/>
      <c r="I35" s="133"/>
      <c r="J35" s="146"/>
      <c r="K35" s="134"/>
      <c r="L35" s="133"/>
    </row>
    <row r="36" spans="1:12">
      <c r="A36" s="133"/>
      <c r="B36" s="133"/>
      <c r="C36" s="133"/>
      <c r="D36" s="133"/>
      <c r="E36" s="134"/>
      <c r="F36" s="134"/>
      <c r="G36" s="134"/>
      <c r="H36" s="133"/>
      <c r="I36" s="133"/>
      <c r="J36" s="146"/>
      <c r="K36" s="134"/>
      <c r="L36" s="133"/>
    </row>
    <row r="37" spans="1:12">
      <c r="A37" s="133"/>
      <c r="B37" s="133"/>
      <c r="C37" s="133"/>
      <c r="D37" s="133"/>
      <c r="E37" s="134"/>
      <c r="F37" s="134"/>
      <c r="G37" s="134"/>
      <c r="H37" s="133"/>
      <c r="I37" s="133"/>
      <c r="J37" s="146"/>
      <c r="K37" s="134"/>
      <c r="L37" s="133"/>
    </row>
    <row r="38" spans="1:12">
      <c r="A38" s="133"/>
      <c r="B38" s="133"/>
      <c r="C38" s="133"/>
      <c r="D38" s="133"/>
      <c r="E38" s="134"/>
      <c r="F38" s="134"/>
      <c r="G38" s="134"/>
      <c r="H38" s="133"/>
      <c r="I38" s="133"/>
      <c r="J38" s="146"/>
      <c r="K38" s="134"/>
      <c r="L38" s="133"/>
    </row>
    <row r="39" spans="1:12">
      <c r="A39" s="133"/>
      <c r="B39" s="133"/>
      <c r="C39" s="133"/>
      <c r="D39" s="133"/>
      <c r="E39" s="134"/>
      <c r="F39" s="134"/>
      <c r="G39" s="134"/>
      <c r="H39" s="133"/>
      <c r="I39" s="133"/>
      <c r="J39" s="146"/>
      <c r="K39" s="134"/>
      <c r="L39" s="133"/>
    </row>
    <row r="40" spans="1:12">
      <c r="A40" s="133"/>
      <c r="B40" s="133"/>
      <c r="C40" s="133"/>
      <c r="D40" s="133"/>
      <c r="E40" s="134"/>
      <c r="F40" s="134"/>
      <c r="G40" s="134"/>
      <c r="H40" s="133"/>
      <c r="I40" s="133"/>
      <c r="J40" s="146"/>
      <c r="K40" s="134"/>
      <c r="L40" s="133"/>
    </row>
    <row r="41" spans="1:12">
      <c r="A41" s="133"/>
      <c r="B41" s="133"/>
      <c r="C41" s="133"/>
      <c r="D41" s="133"/>
      <c r="E41" s="134"/>
      <c r="F41" s="134"/>
      <c r="G41" s="134"/>
      <c r="H41" s="133"/>
      <c r="I41" s="133"/>
      <c r="J41" s="146"/>
      <c r="K41" s="134"/>
      <c r="L41" s="133"/>
    </row>
    <row r="42" spans="1:12">
      <c r="A42" s="133"/>
      <c r="B42" s="133"/>
      <c r="C42" s="133"/>
      <c r="D42" s="133"/>
      <c r="E42" s="134"/>
      <c r="F42" s="134"/>
      <c r="G42" s="134"/>
      <c r="H42" s="133"/>
      <c r="I42" s="133"/>
      <c r="J42" s="146"/>
      <c r="K42" s="134"/>
      <c r="L42" s="133"/>
    </row>
    <row r="43" spans="1:12">
      <c r="A43" s="133"/>
      <c r="B43" s="133"/>
      <c r="C43" s="133"/>
      <c r="D43" s="133"/>
      <c r="E43" s="134"/>
      <c r="F43" s="134"/>
      <c r="G43" s="134"/>
      <c r="H43" s="133"/>
      <c r="I43" s="133"/>
      <c r="J43" s="146"/>
      <c r="K43" s="134"/>
      <c r="L43" s="133"/>
    </row>
    <row r="44" spans="1:12">
      <c r="A44" s="133"/>
      <c r="B44" s="133"/>
      <c r="C44" s="133"/>
      <c r="D44" s="133"/>
      <c r="E44" s="134"/>
      <c r="F44" s="134"/>
      <c r="G44" s="134"/>
      <c r="H44" s="133"/>
      <c r="I44" s="133"/>
      <c r="J44" s="146"/>
      <c r="K44" s="134"/>
      <c r="L44" s="133"/>
    </row>
    <row r="45" spans="1:12">
      <c r="A45" s="133"/>
      <c r="B45" s="133"/>
      <c r="C45" s="133"/>
      <c r="D45" s="133"/>
      <c r="E45" s="134"/>
      <c r="F45" s="134"/>
      <c r="G45" s="134"/>
      <c r="H45" s="133"/>
      <c r="I45" s="133"/>
      <c r="J45" s="146"/>
      <c r="K45" s="134"/>
      <c r="L45" s="133"/>
    </row>
    <row r="46" spans="1:12">
      <c r="A46" s="133"/>
      <c r="B46" s="133"/>
      <c r="C46" s="133"/>
      <c r="D46" s="133"/>
      <c r="E46" s="134"/>
      <c r="F46" s="134"/>
      <c r="G46" s="134"/>
      <c r="H46" s="133"/>
      <c r="I46" s="133"/>
      <c r="J46" s="146"/>
      <c r="K46" s="134"/>
      <c r="L46" s="133"/>
    </row>
  </sheetData>
  <mergeCells count="14">
    <mergeCell ref="A21:J23"/>
    <mergeCell ref="D3:D4"/>
    <mergeCell ref="F3:F4"/>
    <mergeCell ref="H3:H4"/>
    <mergeCell ref="J2:J4"/>
    <mergeCell ref="B3:B4"/>
    <mergeCell ref="C3:C4"/>
    <mergeCell ref="B1:H1"/>
    <mergeCell ref="I1:L1"/>
    <mergeCell ref="E2:E4"/>
    <mergeCell ref="G2:G4"/>
    <mergeCell ref="I2:I4"/>
    <mergeCell ref="L2:L4"/>
    <mergeCell ref="K3:K4"/>
  </mergeCells>
  <phoneticPr fontId="6" type="noConversion"/>
  <pageMargins left="0.75" right="0.75" top="1" bottom="1" header="0.5" footer="0.5"/>
  <pageSetup scale="84" orientation="landscape" r:id="rId1"/>
  <headerFooter alignWithMargins="0">
    <oddHeader>&amp;C&amp;"Arial,Bold"&amp;12 Table B-6.  CHP Partnership State &amp; Local Respondent Burden for Year 3</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B-1</vt:lpstr>
      <vt:lpstr>B-2</vt:lpstr>
      <vt:lpstr>B-3</vt:lpstr>
      <vt:lpstr>B-4</vt:lpstr>
      <vt:lpstr>B-5</vt:lpstr>
      <vt:lpstr>B-6</vt:lpstr>
      <vt:lpstr>'B-1'!Print_Area</vt:lpstr>
      <vt:lpstr>'B-4'!Print_Area</vt:lpstr>
    </vt:vector>
  </TitlesOfParts>
  <Company>Eastern Research Group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ERG - Morrisville</dc:creator>
  <cp:lastModifiedBy>Courtney Kerwin</cp:lastModifiedBy>
  <cp:lastPrinted>2008-10-08T14:01:37Z</cp:lastPrinted>
  <dcterms:created xsi:type="dcterms:W3CDTF">2004-12-17T18:57:12Z</dcterms:created>
  <dcterms:modified xsi:type="dcterms:W3CDTF">2012-05-08T15:31:50Z</dcterms:modified>
</cp:coreProperties>
</file>