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600" yWindow="216" windowWidth="9720" windowHeight="6348" activeTab="1"/>
  </bookViews>
  <sheets>
    <sheet name="Notes" sheetId="4" r:id="rId1"/>
    <sheet name="Form MA-518" sheetId="3" r:id="rId2"/>
  </sheets>
  <definedNames>
    <definedName name="_xlnm.Print_Area" localSheetId="1">'Form MA-518'!$E$1:$U$44</definedName>
    <definedName name="_xlnm.Print_Area" localSheetId="0">Notes!$A$2:$I$54</definedName>
    <definedName name="_xlnm.Print_Titles" localSheetId="1">'Form MA-518'!$23:$23</definedName>
  </definedNames>
  <calcPr calcId="125725" fullCalcOnLoad="1"/>
</workbook>
</file>

<file path=xl/calcChain.xml><?xml version="1.0" encoding="utf-8"?>
<calcChain xmlns="http://schemas.openxmlformats.org/spreadsheetml/2006/main">
  <c r="X25" i="3"/>
  <c r="X26"/>
  <c r="X27"/>
  <c r="X28"/>
  <c r="X29"/>
  <c r="X30"/>
  <c r="X31"/>
  <c r="X32"/>
  <c r="X33"/>
  <c r="X34"/>
  <c r="X35"/>
  <c r="X36"/>
  <c r="X37"/>
  <c r="X38"/>
  <c r="X39"/>
  <c r="X40"/>
  <c r="X41"/>
  <c r="X42"/>
  <c r="X43"/>
  <c r="X44"/>
  <c r="X45"/>
  <c r="X46"/>
  <c r="X47"/>
  <c r="X48"/>
  <c r="X49"/>
  <c r="X50"/>
  <c r="X51"/>
  <c r="X52"/>
  <c r="X53"/>
  <c r="X54"/>
  <c r="X55"/>
  <c r="X56"/>
  <c r="X57"/>
  <c r="X58"/>
  <c r="X59"/>
  <c r="X60"/>
  <c r="X61"/>
  <c r="X62"/>
  <c r="X63"/>
  <c r="X64"/>
  <c r="X65"/>
  <c r="X66"/>
  <c r="X67"/>
  <c r="X68"/>
  <c r="X69"/>
  <c r="X70"/>
  <c r="X71"/>
  <c r="X72"/>
  <c r="X73"/>
  <c r="X74"/>
  <c r="X75"/>
  <c r="X76"/>
  <c r="X77"/>
  <c r="X78"/>
  <c r="X79"/>
  <c r="X80"/>
  <c r="X81"/>
  <c r="X82"/>
  <c r="X83"/>
  <c r="X84"/>
  <c r="X85"/>
  <c r="X86"/>
  <c r="X87"/>
  <c r="X88"/>
  <c r="X89"/>
  <c r="X90"/>
  <c r="X91"/>
  <c r="X92"/>
  <c r="X93"/>
  <c r="X94"/>
  <c r="X95"/>
  <c r="X96"/>
  <c r="X97"/>
  <c r="X98"/>
  <c r="X99"/>
  <c r="X100"/>
  <c r="X101"/>
  <c r="X102"/>
  <c r="X103"/>
  <c r="X104"/>
  <c r="X105"/>
  <c r="X106"/>
  <c r="X107"/>
  <c r="X108"/>
  <c r="X109"/>
  <c r="X110"/>
  <c r="X111"/>
  <c r="X112"/>
  <c r="X113"/>
  <c r="X114"/>
  <c r="X115"/>
  <c r="X116"/>
  <c r="X117"/>
  <c r="X118"/>
  <c r="X119"/>
  <c r="X120"/>
  <c r="X121"/>
  <c r="X122"/>
  <c r="X123"/>
  <c r="B33" i="4"/>
  <c r="W59" i="3"/>
  <c r="Y59" s="1"/>
  <c r="V124"/>
  <c r="V25"/>
  <c r="V26"/>
  <c r="V27"/>
  <c r="V28"/>
  <c r="V29"/>
  <c r="V30"/>
  <c r="V31"/>
  <c r="V32"/>
  <c r="V33"/>
  <c r="V34"/>
  <c r="V35"/>
  <c r="V36"/>
  <c r="V37"/>
  <c r="V38"/>
  <c r="V39"/>
  <c r="V40"/>
  <c r="V41"/>
  <c r="V42"/>
  <c r="V43"/>
  <c r="V44"/>
  <c r="V45"/>
  <c r="V46"/>
  <c r="V47"/>
  <c r="V48"/>
  <c r="V49"/>
  <c r="V50"/>
  <c r="V51"/>
  <c r="V52"/>
  <c r="V53"/>
  <c r="V54"/>
  <c r="V55"/>
  <c r="V56"/>
  <c r="V57"/>
  <c r="V58"/>
  <c r="V59"/>
  <c r="V60"/>
  <c r="V61"/>
  <c r="V62"/>
  <c r="V63"/>
  <c r="V64"/>
  <c r="V65"/>
  <c r="V66"/>
  <c r="V67"/>
  <c r="V68"/>
  <c r="V69"/>
  <c r="V70"/>
  <c r="V71"/>
  <c r="V72"/>
  <c r="V73"/>
  <c r="V74"/>
  <c r="V75"/>
  <c r="V76"/>
  <c r="V77"/>
  <c r="V78"/>
  <c r="V79"/>
  <c r="V80"/>
  <c r="V81"/>
  <c r="V82"/>
  <c r="V83"/>
  <c r="V84"/>
  <c r="V85"/>
  <c r="V86"/>
  <c r="V87"/>
  <c r="V88"/>
  <c r="V89"/>
  <c r="V90"/>
  <c r="V91"/>
  <c r="V92"/>
  <c r="V93"/>
  <c r="V94"/>
  <c r="V95"/>
  <c r="V96"/>
  <c r="V97"/>
  <c r="V98"/>
  <c r="V99"/>
  <c r="V100"/>
  <c r="V101"/>
  <c r="V102"/>
  <c r="V103"/>
  <c r="V104"/>
  <c r="V105"/>
  <c r="V106"/>
  <c r="V107"/>
  <c r="V108"/>
  <c r="V109"/>
  <c r="V110"/>
  <c r="V111"/>
  <c r="V112"/>
  <c r="V113"/>
  <c r="V114"/>
  <c r="V115"/>
  <c r="V116"/>
  <c r="V117"/>
  <c r="V118"/>
  <c r="V119"/>
  <c r="V120"/>
  <c r="V121"/>
  <c r="V122"/>
  <c r="V123"/>
  <c r="V24"/>
  <c r="C26"/>
  <c r="D26"/>
  <c r="N26"/>
  <c r="Q26"/>
  <c r="P26"/>
  <c r="C27"/>
  <c r="D27"/>
  <c r="N27"/>
  <c r="Q27"/>
  <c r="P27"/>
  <c r="C24"/>
  <c r="D24"/>
  <c r="N24"/>
  <c r="P24"/>
  <c r="Q24"/>
  <c r="X24"/>
  <c r="AA24"/>
  <c r="AB24"/>
  <c r="AC24"/>
  <c r="AD24"/>
  <c r="AE24"/>
  <c r="AF24"/>
  <c r="AG24"/>
  <c r="AH24"/>
  <c r="AI24"/>
  <c r="C25"/>
  <c r="D25"/>
  <c r="N25"/>
  <c r="Q25"/>
  <c r="P25"/>
  <c r="AA25"/>
  <c r="AB25"/>
  <c r="AC25"/>
  <c r="AD25"/>
  <c r="AE25"/>
  <c r="AF25"/>
  <c r="AG25"/>
  <c r="AH25"/>
  <c r="AI25"/>
  <c r="AA26"/>
  <c r="AB26"/>
  <c r="AC26"/>
  <c r="AD26"/>
  <c r="AE26"/>
  <c r="AF26"/>
  <c r="AG26"/>
  <c r="AH26"/>
  <c r="AI26"/>
  <c r="AA27"/>
  <c r="AB27"/>
  <c r="AC27"/>
  <c r="AD27"/>
  <c r="AE27"/>
  <c r="AF27"/>
  <c r="AG27"/>
  <c r="AH27"/>
  <c r="AI27"/>
  <c r="C28"/>
  <c r="D28"/>
  <c r="N28"/>
  <c r="P28"/>
  <c r="Q28"/>
  <c r="AA28"/>
  <c r="AB28"/>
  <c r="AC28"/>
  <c r="AD28"/>
  <c r="AE28"/>
  <c r="AF28"/>
  <c r="AG28"/>
  <c r="AH28"/>
  <c r="AI28"/>
  <c r="C29"/>
  <c r="D29"/>
  <c r="N29"/>
  <c r="P29"/>
  <c r="Q29"/>
  <c r="AA29"/>
  <c r="AB29"/>
  <c r="AC29"/>
  <c r="AC125"/>
  <c r="K20"/>
  <c r="K21"/>
  <c r="AD29"/>
  <c r="AE29"/>
  <c r="AF29"/>
  <c r="AG29"/>
  <c r="AG125"/>
  <c r="R20"/>
  <c r="R21"/>
  <c r="AH29"/>
  <c r="AI29"/>
  <c r="C30"/>
  <c r="D30"/>
  <c r="N30"/>
  <c r="P30"/>
  <c r="Q30"/>
  <c r="AA30"/>
  <c r="AB30"/>
  <c r="AC30"/>
  <c r="AD30"/>
  <c r="AE30"/>
  <c r="AF30"/>
  <c r="AG30"/>
  <c r="AH30"/>
  <c r="AI30"/>
  <c r="C31"/>
  <c r="D31"/>
  <c r="N31"/>
  <c r="Q31"/>
  <c r="P31"/>
  <c r="AA31"/>
  <c r="AB31"/>
  <c r="AC31"/>
  <c r="AD31"/>
  <c r="AE31"/>
  <c r="AF31"/>
  <c r="AG31"/>
  <c r="AH31"/>
  <c r="AI31"/>
  <c r="C32"/>
  <c r="D32"/>
  <c r="N32"/>
  <c r="Q32"/>
  <c r="P32"/>
  <c r="AA32"/>
  <c r="AB32"/>
  <c r="AC32"/>
  <c r="AD32"/>
  <c r="AE32"/>
  <c r="AF32"/>
  <c r="AG32"/>
  <c r="AH32"/>
  <c r="AI32"/>
  <c r="C33"/>
  <c r="D33"/>
  <c r="N33"/>
  <c r="Q33"/>
  <c r="P33"/>
  <c r="AA33"/>
  <c r="AB33"/>
  <c r="AC33"/>
  <c r="AD33"/>
  <c r="AE33"/>
  <c r="AF33"/>
  <c r="AG33"/>
  <c r="AH33"/>
  <c r="AI33"/>
  <c r="C34"/>
  <c r="D34"/>
  <c r="N34"/>
  <c r="Q34"/>
  <c r="P34"/>
  <c r="AA34"/>
  <c r="AB34"/>
  <c r="AC34"/>
  <c r="AD34"/>
  <c r="AE34"/>
  <c r="AF34"/>
  <c r="AG34"/>
  <c r="AH34"/>
  <c r="AI34"/>
  <c r="C35"/>
  <c r="D35"/>
  <c r="N35"/>
  <c r="Q35"/>
  <c r="P35"/>
  <c r="AA35"/>
  <c r="AB35"/>
  <c r="AC35"/>
  <c r="AD35"/>
  <c r="AE35"/>
  <c r="AF35"/>
  <c r="AG35"/>
  <c r="AH35"/>
  <c r="AI35"/>
  <c r="C36"/>
  <c r="D36"/>
  <c r="N36"/>
  <c r="Q36"/>
  <c r="P36"/>
  <c r="AA36"/>
  <c r="AB36"/>
  <c r="AC36"/>
  <c r="AD36"/>
  <c r="AE36"/>
  <c r="AF36"/>
  <c r="AG36"/>
  <c r="AH36"/>
  <c r="AI36"/>
  <c r="C37"/>
  <c r="D37"/>
  <c r="N37"/>
  <c r="Q37"/>
  <c r="P37"/>
  <c r="AA37"/>
  <c r="AB37"/>
  <c r="AC37"/>
  <c r="AD37"/>
  <c r="AE37"/>
  <c r="AF37"/>
  <c r="AG37"/>
  <c r="AH37"/>
  <c r="AI37"/>
  <c r="C38"/>
  <c r="D38"/>
  <c r="N38"/>
  <c r="Q38"/>
  <c r="P38"/>
  <c r="AA38"/>
  <c r="AB38"/>
  <c r="AC38"/>
  <c r="AD38"/>
  <c r="AE38"/>
  <c r="AF38"/>
  <c r="AG38"/>
  <c r="AH38"/>
  <c r="AI38"/>
  <c r="C39"/>
  <c r="D39"/>
  <c r="N39"/>
  <c r="Q39"/>
  <c r="P39"/>
  <c r="AA39"/>
  <c r="AB39"/>
  <c r="AC39"/>
  <c r="AD39"/>
  <c r="AE39"/>
  <c r="AF39"/>
  <c r="AG39"/>
  <c r="AH39"/>
  <c r="AI39"/>
  <c r="C40"/>
  <c r="D40"/>
  <c r="N40"/>
  <c r="Q40"/>
  <c r="P40"/>
  <c r="AA40"/>
  <c r="AB40"/>
  <c r="AC40"/>
  <c r="AD40"/>
  <c r="AE40"/>
  <c r="AF40"/>
  <c r="AG40"/>
  <c r="AH40"/>
  <c r="AI40"/>
  <c r="C41"/>
  <c r="D41"/>
  <c r="N41"/>
  <c r="Q41"/>
  <c r="P41"/>
  <c r="AA41"/>
  <c r="AB41"/>
  <c r="AC41"/>
  <c r="AD41"/>
  <c r="AE41"/>
  <c r="AF41"/>
  <c r="AG41"/>
  <c r="AH41"/>
  <c r="AI41"/>
  <c r="C42"/>
  <c r="D42"/>
  <c r="N42"/>
  <c r="Q42"/>
  <c r="P42"/>
  <c r="AA42"/>
  <c r="AB42"/>
  <c r="AC42"/>
  <c r="AD42"/>
  <c r="AE42"/>
  <c r="AF42"/>
  <c r="AG42"/>
  <c r="AH42"/>
  <c r="AI42"/>
  <c r="C43"/>
  <c r="D43"/>
  <c r="N43"/>
  <c r="Q43"/>
  <c r="P43"/>
  <c r="AA43"/>
  <c r="AB43"/>
  <c r="AC43"/>
  <c r="AD43"/>
  <c r="AE43"/>
  <c r="AF43"/>
  <c r="AG43"/>
  <c r="AH43"/>
  <c r="AI43"/>
  <c r="C44"/>
  <c r="D44"/>
  <c r="N44"/>
  <c r="Q44"/>
  <c r="P44"/>
  <c r="AA44"/>
  <c r="AB44"/>
  <c r="AC44"/>
  <c r="AD44"/>
  <c r="AE44"/>
  <c r="AF44"/>
  <c r="AG44"/>
  <c r="AH44"/>
  <c r="AI44"/>
  <c r="C45"/>
  <c r="D45"/>
  <c r="N45"/>
  <c r="Q45"/>
  <c r="P45"/>
  <c r="AA45"/>
  <c r="AB45"/>
  <c r="AC45"/>
  <c r="AD45"/>
  <c r="AE45"/>
  <c r="AF45"/>
  <c r="AG45"/>
  <c r="AH45"/>
  <c r="AI45"/>
  <c r="C46"/>
  <c r="D46"/>
  <c r="N46"/>
  <c r="Q46"/>
  <c r="P46"/>
  <c r="AA46"/>
  <c r="AB46"/>
  <c r="AC46"/>
  <c r="AD46"/>
  <c r="AE46"/>
  <c r="AF46"/>
  <c r="AG46"/>
  <c r="AH46"/>
  <c r="AI46"/>
  <c r="C47"/>
  <c r="D47"/>
  <c r="N47"/>
  <c r="Q47"/>
  <c r="P47"/>
  <c r="AA47"/>
  <c r="AB47"/>
  <c r="AC47"/>
  <c r="AD47"/>
  <c r="AE47"/>
  <c r="AF47"/>
  <c r="AG47"/>
  <c r="AH47"/>
  <c r="AI47"/>
  <c r="C48"/>
  <c r="D48"/>
  <c r="N48"/>
  <c r="Q48"/>
  <c r="P48"/>
  <c r="AA48"/>
  <c r="AB48"/>
  <c r="AC48"/>
  <c r="AD48"/>
  <c r="AE48"/>
  <c r="AF48"/>
  <c r="AG48"/>
  <c r="AH48"/>
  <c r="AI48"/>
  <c r="C49"/>
  <c r="D49"/>
  <c r="N49"/>
  <c r="Q49"/>
  <c r="P49"/>
  <c r="AA49"/>
  <c r="AB49"/>
  <c r="AC49"/>
  <c r="AD49"/>
  <c r="AE49"/>
  <c r="AF49"/>
  <c r="AG49"/>
  <c r="AH49"/>
  <c r="AI49"/>
  <c r="C50"/>
  <c r="D50"/>
  <c r="N50"/>
  <c r="Q50"/>
  <c r="P50"/>
  <c r="AA50"/>
  <c r="AB50"/>
  <c r="AC50"/>
  <c r="AD50"/>
  <c r="AE50"/>
  <c r="AF50"/>
  <c r="AG50"/>
  <c r="AH50"/>
  <c r="AI50"/>
  <c r="C51"/>
  <c r="D51"/>
  <c r="N51"/>
  <c r="Q51"/>
  <c r="P51"/>
  <c r="AA51"/>
  <c r="AB51"/>
  <c r="AC51"/>
  <c r="AD51"/>
  <c r="AE51"/>
  <c r="AF51"/>
  <c r="AG51"/>
  <c r="AH51"/>
  <c r="AI51"/>
  <c r="C52"/>
  <c r="D52"/>
  <c r="N52"/>
  <c r="Q52"/>
  <c r="P52"/>
  <c r="AA52"/>
  <c r="AB52"/>
  <c r="AC52"/>
  <c r="AD52"/>
  <c r="AE52"/>
  <c r="AF52"/>
  <c r="AG52"/>
  <c r="AH52"/>
  <c r="AI52"/>
  <c r="C53"/>
  <c r="D53"/>
  <c r="N53"/>
  <c r="Q53"/>
  <c r="P53"/>
  <c r="AA53"/>
  <c r="AB53"/>
  <c r="AC53"/>
  <c r="AD53"/>
  <c r="AE53"/>
  <c r="AF53"/>
  <c r="AG53"/>
  <c r="AH53"/>
  <c r="AI53"/>
  <c r="C54"/>
  <c r="D54"/>
  <c r="N54"/>
  <c r="Q54"/>
  <c r="P54"/>
  <c r="AA54"/>
  <c r="AB54"/>
  <c r="AC54"/>
  <c r="AD54"/>
  <c r="AE54"/>
  <c r="AF54"/>
  <c r="AG54"/>
  <c r="AH54"/>
  <c r="AI54"/>
  <c r="C55"/>
  <c r="D55"/>
  <c r="N55"/>
  <c r="Q55"/>
  <c r="P55"/>
  <c r="AA55"/>
  <c r="AB55"/>
  <c r="AC55"/>
  <c r="AD55"/>
  <c r="AE55"/>
  <c r="AF55"/>
  <c r="AG55"/>
  <c r="AH55"/>
  <c r="AI55"/>
  <c r="C56"/>
  <c r="D56"/>
  <c r="N56"/>
  <c r="Q56"/>
  <c r="P56"/>
  <c r="AA56"/>
  <c r="AB56"/>
  <c r="AC56"/>
  <c r="AD56"/>
  <c r="AE56"/>
  <c r="AF56"/>
  <c r="AG56"/>
  <c r="AH56"/>
  <c r="AI56"/>
  <c r="C57"/>
  <c r="D57"/>
  <c r="N57"/>
  <c r="Q57"/>
  <c r="P57"/>
  <c r="AA57"/>
  <c r="AB57"/>
  <c r="AC57"/>
  <c r="AD57"/>
  <c r="AE57"/>
  <c r="AF57"/>
  <c r="AG57"/>
  <c r="AH57"/>
  <c r="AI57"/>
  <c r="C58"/>
  <c r="D58"/>
  <c r="N58"/>
  <c r="Q58"/>
  <c r="P58"/>
  <c r="AA58"/>
  <c r="AB58"/>
  <c r="AC58"/>
  <c r="AD58"/>
  <c r="AE58"/>
  <c r="AF58"/>
  <c r="AG58"/>
  <c r="AH58"/>
  <c r="AI58"/>
  <c r="C59"/>
  <c r="D59"/>
  <c r="N59"/>
  <c r="Q59"/>
  <c r="P59"/>
  <c r="AA59"/>
  <c r="AB59"/>
  <c r="AC59"/>
  <c r="AD59"/>
  <c r="AE59"/>
  <c r="AF59"/>
  <c r="AG59"/>
  <c r="AH59"/>
  <c r="AI59"/>
  <c r="C60"/>
  <c r="D60"/>
  <c r="N60"/>
  <c r="Q60"/>
  <c r="P60"/>
  <c r="AA60"/>
  <c r="AB60"/>
  <c r="AC60"/>
  <c r="AD60"/>
  <c r="AE60"/>
  <c r="AF60"/>
  <c r="AG60"/>
  <c r="AH60"/>
  <c r="AI60"/>
  <c r="C61"/>
  <c r="D61"/>
  <c r="N61"/>
  <c r="Q61"/>
  <c r="P61"/>
  <c r="AA61"/>
  <c r="AB61"/>
  <c r="AC61"/>
  <c r="AD61"/>
  <c r="AE61"/>
  <c r="AF61"/>
  <c r="AG61"/>
  <c r="AH61"/>
  <c r="AI61"/>
  <c r="C62"/>
  <c r="D62"/>
  <c r="N62"/>
  <c r="Q62"/>
  <c r="P62"/>
  <c r="AA62"/>
  <c r="AB62"/>
  <c r="AC62"/>
  <c r="AD62"/>
  <c r="AE62"/>
  <c r="AF62"/>
  <c r="AG62"/>
  <c r="AH62"/>
  <c r="AI62"/>
  <c r="C63"/>
  <c r="D63"/>
  <c r="N63"/>
  <c r="Q63"/>
  <c r="P63"/>
  <c r="AA63"/>
  <c r="AB63"/>
  <c r="AC63"/>
  <c r="AD63"/>
  <c r="AE63"/>
  <c r="AF63"/>
  <c r="AG63"/>
  <c r="AH63"/>
  <c r="AI63"/>
  <c r="C64"/>
  <c r="D64"/>
  <c r="N64"/>
  <c r="Q64"/>
  <c r="P64"/>
  <c r="AA64"/>
  <c r="AB64"/>
  <c r="AC64"/>
  <c r="AD64"/>
  <c r="AE64"/>
  <c r="AF64"/>
  <c r="AG64"/>
  <c r="AH64"/>
  <c r="AI64"/>
  <c r="C65"/>
  <c r="D65"/>
  <c r="N65"/>
  <c r="Q65"/>
  <c r="P65"/>
  <c r="AA65"/>
  <c r="AB65"/>
  <c r="AC65"/>
  <c r="AD65"/>
  <c r="AE65"/>
  <c r="AF65"/>
  <c r="AG65"/>
  <c r="AH65"/>
  <c r="AI65"/>
  <c r="C66"/>
  <c r="D66"/>
  <c r="N66"/>
  <c r="Q66"/>
  <c r="P66"/>
  <c r="AA66"/>
  <c r="AB66"/>
  <c r="AC66"/>
  <c r="AD66"/>
  <c r="AE66"/>
  <c r="AF66"/>
  <c r="AG66"/>
  <c r="AH66"/>
  <c r="AI66"/>
  <c r="C67"/>
  <c r="D67"/>
  <c r="N67"/>
  <c r="Q67"/>
  <c r="P67"/>
  <c r="AA67"/>
  <c r="AB67"/>
  <c r="AC67"/>
  <c r="AD67"/>
  <c r="AE67"/>
  <c r="AF67"/>
  <c r="AG67"/>
  <c r="AH67"/>
  <c r="AI67"/>
  <c r="C68"/>
  <c r="D68"/>
  <c r="N68"/>
  <c r="Q68"/>
  <c r="P68"/>
  <c r="AA68"/>
  <c r="AB68"/>
  <c r="AC68"/>
  <c r="AD68"/>
  <c r="AE68"/>
  <c r="AF68"/>
  <c r="AG68"/>
  <c r="AH68"/>
  <c r="AI68"/>
  <c r="C69"/>
  <c r="D69"/>
  <c r="N69"/>
  <c r="Q69"/>
  <c r="P69"/>
  <c r="AA69"/>
  <c r="AB69"/>
  <c r="AC69"/>
  <c r="AD69"/>
  <c r="AE69"/>
  <c r="AF69"/>
  <c r="AG69"/>
  <c r="AH69"/>
  <c r="AI69"/>
  <c r="C70"/>
  <c r="D70"/>
  <c r="N70"/>
  <c r="Q70"/>
  <c r="P70"/>
  <c r="AA70"/>
  <c r="AB70"/>
  <c r="AC70"/>
  <c r="AD70"/>
  <c r="AE70"/>
  <c r="AF70"/>
  <c r="AG70"/>
  <c r="AH70"/>
  <c r="AI70"/>
  <c r="C71"/>
  <c r="D71"/>
  <c r="N71"/>
  <c r="Q71"/>
  <c r="P71"/>
  <c r="AA71"/>
  <c r="AB71"/>
  <c r="AC71"/>
  <c r="AD71"/>
  <c r="AE71"/>
  <c r="AF71"/>
  <c r="AG71"/>
  <c r="AH71"/>
  <c r="AI71"/>
  <c r="C72"/>
  <c r="D72"/>
  <c r="N72"/>
  <c r="Q72"/>
  <c r="P72"/>
  <c r="AA72"/>
  <c r="AB72"/>
  <c r="AC72"/>
  <c r="AD72"/>
  <c r="AE72"/>
  <c r="AF72"/>
  <c r="AG72"/>
  <c r="AH72"/>
  <c r="AI72"/>
  <c r="C73"/>
  <c r="D73"/>
  <c r="N73"/>
  <c r="Q73"/>
  <c r="P73"/>
  <c r="AA73"/>
  <c r="AB73"/>
  <c r="AC73"/>
  <c r="AD73"/>
  <c r="AE73"/>
  <c r="AF73"/>
  <c r="AG73"/>
  <c r="AH73"/>
  <c r="AI73"/>
  <c r="C74"/>
  <c r="D74"/>
  <c r="N74"/>
  <c r="Q74"/>
  <c r="P74"/>
  <c r="AA74"/>
  <c r="AB74"/>
  <c r="AC74"/>
  <c r="AD74"/>
  <c r="AE74"/>
  <c r="AF74"/>
  <c r="AG74"/>
  <c r="AH74"/>
  <c r="AI74"/>
  <c r="C75"/>
  <c r="D75"/>
  <c r="N75"/>
  <c r="Q75"/>
  <c r="P75"/>
  <c r="AA75"/>
  <c r="AB75"/>
  <c r="AC75"/>
  <c r="AD75"/>
  <c r="AE75"/>
  <c r="AF75"/>
  <c r="AG75"/>
  <c r="AH75"/>
  <c r="AI75"/>
  <c r="C76"/>
  <c r="D76"/>
  <c r="N76"/>
  <c r="Q76"/>
  <c r="P76"/>
  <c r="AA76"/>
  <c r="AB76"/>
  <c r="AC76"/>
  <c r="AD76"/>
  <c r="AE76"/>
  <c r="AF76"/>
  <c r="AG76"/>
  <c r="AH76"/>
  <c r="AI76"/>
  <c r="C77"/>
  <c r="D77"/>
  <c r="N77"/>
  <c r="Q77"/>
  <c r="P77"/>
  <c r="AA77"/>
  <c r="AB77"/>
  <c r="AC77"/>
  <c r="AD77"/>
  <c r="AE77"/>
  <c r="AF77"/>
  <c r="AG77"/>
  <c r="AH77"/>
  <c r="AI77"/>
  <c r="C78"/>
  <c r="D78"/>
  <c r="N78"/>
  <c r="Q78"/>
  <c r="P78"/>
  <c r="AA78"/>
  <c r="AB78"/>
  <c r="AC78"/>
  <c r="AD78"/>
  <c r="AE78"/>
  <c r="AF78"/>
  <c r="AG78"/>
  <c r="AH78"/>
  <c r="AI78"/>
  <c r="C79"/>
  <c r="D79"/>
  <c r="N79"/>
  <c r="Q79"/>
  <c r="P79"/>
  <c r="AA79"/>
  <c r="AB79"/>
  <c r="AC79"/>
  <c r="AD79"/>
  <c r="AE79"/>
  <c r="AF79"/>
  <c r="AG79"/>
  <c r="AH79"/>
  <c r="AI79"/>
  <c r="C80"/>
  <c r="D80"/>
  <c r="N80"/>
  <c r="Q80"/>
  <c r="P80"/>
  <c r="AA80"/>
  <c r="AB80"/>
  <c r="AC80"/>
  <c r="AD80"/>
  <c r="AE80"/>
  <c r="AF80"/>
  <c r="AG80"/>
  <c r="AH80"/>
  <c r="AI80"/>
  <c r="C81"/>
  <c r="D81"/>
  <c r="N81"/>
  <c r="Q81"/>
  <c r="P81"/>
  <c r="AA81"/>
  <c r="AB81"/>
  <c r="AC81"/>
  <c r="AD81"/>
  <c r="AE81"/>
  <c r="AF81"/>
  <c r="AG81"/>
  <c r="AH81"/>
  <c r="AI81"/>
  <c r="C82"/>
  <c r="D82"/>
  <c r="N82"/>
  <c r="Q82"/>
  <c r="P82"/>
  <c r="AA82"/>
  <c r="AB82"/>
  <c r="AC82"/>
  <c r="AD82"/>
  <c r="AE82"/>
  <c r="AF82"/>
  <c r="AG82"/>
  <c r="AH82"/>
  <c r="AI82"/>
  <c r="C83"/>
  <c r="D83"/>
  <c r="N83"/>
  <c r="Q83"/>
  <c r="P83"/>
  <c r="AA83"/>
  <c r="AB83"/>
  <c r="AC83"/>
  <c r="AD83"/>
  <c r="AE83"/>
  <c r="AF83"/>
  <c r="AG83"/>
  <c r="AH83"/>
  <c r="AI83"/>
  <c r="C84"/>
  <c r="D84"/>
  <c r="N84"/>
  <c r="Q84"/>
  <c r="P84"/>
  <c r="AA84"/>
  <c r="AB84"/>
  <c r="AC84"/>
  <c r="AD84"/>
  <c r="AE84"/>
  <c r="AF84"/>
  <c r="AG84"/>
  <c r="AH84"/>
  <c r="AI84"/>
  <c r="C85"/>
  <c r="D85"/>
  <c r="N85"/>
  <c r="Q85"/>
  <c r="P85"/>
  <c r="AA85"/>
  <c r="AB85"/>
  <c r="AC85"/>
  <c r="AD85"/>
  <c r="AE85"/>
  <c r="AF85"/>
  <c r="AG85"/>
  <c r="AH85"/>
  <c r="AI85"/>
  <c r="C86"/>
  <c r="D86"/>
  <c r="N86"/>
  <c r="Q86"/>
  <c r="P86"/>
  <c r="AA86"/>
  <c r="AB86"/>
  <c r="AC86"/>
  <c r="AD86"/>
  <c r="AE86"/>
  <c r="AF86"/>
  <c r="AG86"/>
  <c r="AH86"/>
  <c r="AI86"/>
  <c r="C87"/>
  <c r="D87"/>
  <c r="N87"/>
  <c r="Q87"/>
  <c r="P87"/>
  <c r="AA87"/>
  <c r="AB87"/>
  <c r="AC87"/>
  <c r="AD87"/>
  <c r="AE87"/>
  <c r="AF87"/>
  <c r="AG87"/>
  <c r="AH87"/>
  <c r="AI87"/>
  <c r="C88"/>
  <c r="D88"/>
  <c r="N88"/>
  <c r="Q88"/>
  <c r="P88"/>
  <c r="AA88"/>
  <c r="AB88"/>
  <c r="AC88"/>
  <c r="AD88"/>
  <c r="AE88"/>
  <c r="AF88"/>
  <c r="AG88"/>
  <c r="AH88"/>
  <c r="AI88"/>
  <c r="C89"/>
  <c r="D89"/>
  <c r="N89"/>
  <c r="Q89"/>
  <c r="P89"/>
  <c r="AA89"/>
  <c r="AB89"/>
  <c r="AC89"/>
  <c r="AD89"/>
  <c r="AE89"/>
  <c r="AF89"/>
  <c r="AG89"/>
  <c r="AH89"/>
  <c r="AI89"/>
  <c r="C90"/>
  <c r="D90"/>
  <c r="N90"/>
  <c r="Q90"/>
  <c r="P90"/>
  <c r="AA90"/>
  <c r="AB90"/>
  <c r="AC90"/>
  <c r="AD90"/>
  <c r="AE90"/>
  <c r="AF90"/>
  <c r="AG90"/>
  <c r="AH90"/>
  <c r="AI90"/>
  <c r="C91"/>
  <c r="D91"/>
  <c r="N91"/>
  <c r="Q91"/>
  <c r="P91"/>
  <c r="AA91"/>
  <c r="AB91"/>
  <c r="AC91"/>
  <c r="AD91"/>
  <c r="AE91"/>
  <c r="AF91"/>
  <c r="AG91"/>
  <c r="AH91"/>
  <c r="AI91"/>
  <c r="C92"/>
  <c r="D92"/>
  <c r="N92"/>
  <c r="Q92"/>
  <c r="P92"/>
  <c r="AA92"/>
  <c r="AB92"/>
  <c r="AC92"/>
  <c r="AD92"/>
  <c r="AE92"/>
  <c r="AF92"/>
  <c r="AG92"/>
  <c r="AH92"/>
  <c r="AI92"/>
  <c r="C93"/>
  <c r="D93"/>
  <c r="N93"/>
  <c r="Q93"/>
  <c r="P93"/>
  <c r="AA93"/>
  <c r="AB93"/>
  <c r="AC93"/>
  <c r="AD93"/>
  <c r="AE93"/>
  <c r="AF93"/>
  <c r="AG93"/>
  <c r="AH93"/>
  <c r="AI93"/>
  <c r="C94"/>
  <c r="D94"/>
  <c r="N94"/>
  <c r="Q94"/>
  <c r="P94"/>
  <c r="AA94"/>
  <c r="AB94"/>
  <c r="AC94"/>
  <c r="AD94"/>
  <c r="AE94"/>
  <c r="AF94"/>
  <c r="AG94"/>
  <c r="AH94"/>
  <c r="AI94"/>
  <c r="C95"/>
  <c r="D95"/>
  <c r="N95"/>
  <c r="Q95"/>
  <c r="P95"/>
  <c r="AA95"/>
  <c r="AB95"/>
  <c r="AC95"/>
  <c r="AD95"/>
  <c r="AE95"/>
  <c r="AF95"/>
  <c r="AG95"/>
  <c r="AH95"/>
  <c r="AH125"/>
  <c r="S20"/>
  <c r="S21"/>
  <c r="AI95"/>
  <c r="C96"/>
  <c r="D96"/>
  <c r="N96"/>
  <c r="Q96"/>
  <c r="P96"/>
  <c r="AA96"/>
  <c r="AB96"/>
  <c r="AC96"/>
  <c r="AD96"/>
  <c r="AE96"/>
  <c r="AE125"/>
  <c r="M20"/>
  <c r="M21"/>
  <c r="AF96"/>
  <c r="AG96"/>
  <c r="AH96"/>
  <c r="AI96"/>
  <c r="AI125"/>
  <c r="T20"/>
  <c r="T21"/>
  <c r="C97"/>
  <c r="D97"/>
  <c r="N97"/>
  <c r="Q97"/>
  <c r="P97"/>
  <c r="AA97"/>
  <c r="AB97"/>
  <c r="AC97"/>
  <c r="AD97"/>
  <c r="AE97"/>
  <c r="AF97"/>
  <c r="AG97"/>
  <c r="AH97"/>
  <c r="AI97"/>
  <c r="C98"/>
  <c r="D98"/>
  <c r="N98"/>
  <c r="Q98"/>
  <c r="P98"/>
  <c r="AA98"/>
  <c r="AB98"/>
  <c r="AC98"/>
  <c r="AD98"/>
  <c r="AE98"/>
  <c r="AF98"/>
  <c r="AG98"/>
  <c r="AH98"/>
  <c r="AI98"/>
  <c r="C99"/>
  <c r="D99"/>
  <c r="N99"/>
  <c r="Q99"/>
  <c r="P99"/>
  <c r="AA99"/>
  <c r="AB99"/>
  <c r="AC99"/>
  <c r="AD99"/>
  <c r="AE99"/>
  <c r="AF99"/>
  <c r="AG99"/>
  <c r="AH99"/>
  <c r="AI99"/>
  <c r="C100"/>
  <c r="D100"/>
  <c r="N100"/>
  <c r="Q100"/>
  <c r="P100"/>
  <c r="AA100"/>
  <c r="AB100"/>
  <c r="AC100"/>
  <c r="AD100"/>
  <c r="AE100"/>
  <c r="AF100"/>
  <c r="AG100"/>
  <c r="AH100"/>
  <c r="AI100"/>
  <c r="C101"/>
  <c r="D101"/>
  <c r="N101"/>
  <c r="Q101"/>
  <c r="P101"/>
  <c r="AA101"/>
  <c r="AB101"/>
  <c r="AC101"/>
  <c r="AD101"/>
  <c r="AE101"/>
  <c r="AF101"/>
  <c r="AG101"/>
  <c r="AH101"/>
  <c r="AI101"/>
  <c r="C102"/>
  <c r="D102"/>
  <c r="N102"/>
  <c r="Q102"/>
  <c r="P102"/>
  <c r="AA102"/>
  <c r="AB102"/>
  <c r="AC102"/>
  <c r="AD102"/>
  <c r="AE102"/>
  <c r="AF102"/>
  <c r="AG102"/>
  <c r="AH102"/>
  <c r="AI102"/>
  <c r="C103"/>
  <c r="D103"/>
  <c r="N103"/>
  <c r="Q103"/>
  <c r="P103"/>
  <c r="AA103"/>
  <c r="AB103"/>
  <c r="AC103"/>
  <c r="AD103"/>
  <c r="AE103"/>
  <c r="AF103"/>
  <c r="AG103"/>
  <c r="AH103"/>
  <c r="AI103"/>
  <c r="C104"/>
  <c r="D104"/>
  <c r="N104"/>
  <c r="Q104"/>
  <c r="P104"/>
  <c r="AA104"/>
  <c r="AB104"/>
  <c r="AC104"/>
  <c r="AD104"/>
  <c r="AE104"/>
  <c r="AF104"/>
  <c r="AG104"/>
  <c r="AH104"/>
  <c r="AI104"/>
  <c r="C105"/>
  <c r="D105"/>
  <c r="N105"/>
  <c r="Q105"/>
  <c r="P105"/>
  <c r="AA105"/>
  <c r="AB105"/>
  <c r="AC105"/>
  <c r="AD105"/>
  <c r="AE105"/>
  <c r="AF105"/>
  <c r="AG105"/>
  <c r="AH105"/>
  <c r="AI105"/>
  <c r="C106"/>
  <c r="D106"/>
  <c r="N106"/>
  <c r="Q106"/>
  <c r="P106"/>
  <c r="AA106"/>
  <c r="AB106"/>
  <c r="AC106"/>
  <c r="AD106"/>
  <c r="AE106"/>
  <c r="AF106"/>
  <c r="AG106"/>
  <c r="AH106"/>
  <c r="AI106"/>
  <c r="C107"/>
  <c r="D107"/>
  <c r="N107"/>
  <c r="Q107"/>
  <c r="P107"/>
  <c r="AA107"/>
  <c r="AB107"/>
  <c r="AC107"/>
  <c r="AD107"/>
  <c r="AE107"/>
  <c r="AF107"/>
  <c r="AG107"/>
  <c r="AH107"/>
  <c r="AI107"/>
  <c r="C108"/>
  <c r="D108"/>
  <c r="N108"/>
  <c r="Q108"/>
  <c r="P108"/>
  <c r="AA108"/>
  <c r="AB108"/>
  <c r="AC108"/>
  <c r="AD108"/>
  <c r="AE108"/>
  <c r="AF108"/>
  <c r="AG108"/>
  <c r="AH108"/>
  <c r="AI108"/>
  <c r="C109"/>
  <c r="D109"/>
  <c r="N109"/>
  <c r="Q109"/>
  <c r="P109"/>
  <c r="AA109"/>
  <c r="AB109"/>
  <c r="AC109"/>
  <c r="AD109"/>
  <c r="AE109"/>
  <c r="AF109"/>
  <c r="AG109"/>
  <c r="AH109"/>
  <c r="AI109"/>
  <c r="C110"/>
  <c r="D110"/>
  <c r="N110"/>
  <c r="Q110"/>
  <c r="P110"/>
  <c r="AA110"/>
  <c r="AB110"/>
  <c r="AC110"/>
  <c r="AD110"/>
  <c r="AE110"/>
  <c r="AF110"/>
  <c r="AG110"/>
  <c r="AH110"/>
  <c r="AI110"/>
  <c r="C111"/>
  <c r="D111"/>
  <c r="N111"/>
  <c r="Q111"/>
  <c r="P111"/>
  <c r="AA111"/>
  <c r="AB111"/>
  <c r="AC111"/>
  <c r="AD111"/>
  <c r="AE111"/>
  <c r="AF111"/>
  <c r="AG111"/>
  <c r="AH111"/>
  <c r="AI111"/>
  <c r="C112"/>
  <c r="D112"/>
  <c r="N112"/>
  <c r="Q112"/>
  <c r="P112"/>
  <c r="AA112"/>
  <c r="AB112"/>
  <c r="AB125"/>
  <c r="J20"/>
  <c r="J21"/>
  <c r="AC112"/>
  <c r="AD112"/>
  <c r="AE112"/>
  <c r="AF112"/>
  <c r="AF125"/>
  <c r="O20"/>
  <c r="O21"/>
  <c r="AG112"/>
  <c r="AH112"/>
  <c r="AI112"/>
  <c r="C113"/>
  <c r="D113"/>
  <c r="N113"/>
  <c r="P113"/>
  <c r="Q113"/>
  <c r="AA113"/>
  <c r="AB113"/>
  <c r="AC113"/>
  <c r="AD113"/>
  <c r="AE113"/>
  <c r="AF113"/>
  <c r="AG113"/>
  <c r="AH113"/>
  <c r="AI113"/>
  <c r="C114"/>
  <c r="D114"/>
  <c r="N114"/>
  <c r="P114"/>
  <c r="Q114"/>
  <c r="AA114"/>
  <c r="AB114"/>
  <c r="AC114"/>
  <c r="AD114"/>
  <c r="AE114"/>
  <c r="AF114"/>
  <c r="AG114"/>
  <c r="AH114"/>
  <c r="AI114"/>
  <c r="C115"/>
  <c r="D115"/>
  <c r="N115"/>
  <c r="P115"/>
  <c r="Q115"/>
  <c r="AA115"/>
  <c r="AB115"/>
  <c r="AC115"/>
  <c r="AD115"/>
  <c r="AE115"/>
  <c r="AF115"/>
  <c r="AG115"/>
  <c r="AH115"/>
  <c r="AI115"/>
  <c r="C116"/>
  <c r="D116"/>
  <c r="N116"/>
  <c r="P116"/>
  <c r="Q116"/>
  <c r="AA116"/>
  <c r="AB116"/>
  <c r="AC116"/>
  <c r="AD116"/>
  <c r="AE116"/>
  <c r="AF116"/>
  <c r="AG116"/>
  <c r="AH116"/>
  <c r="AI116"/>
  <c r="C117"/>
  <c r="D117"/>
  <c r="N117"/>
  <c r="P117"/>
  <c r="Q117"/>
  <c r="AA117"/>
  <c r="AB117"/>
  <c r="AC117"/>
  <c r="AD117"/>
  <c r="AE117"/>
  <c r="AF117"/>
  <c r="AG117"/>
  <c r="AH117"/>
  <c r="AI117"/>
  <c r="C118"/>
  <c r="D118"/>
  <c r="N118"/>
  <c r="P118"/>
  <c r="Q118"/>
  <c r="AA118"/>
  <c r="AB118"/>
  <c r="AC118"/>
  <c r="AD118"/>
  <c r="AE118"/>
  <c r="AF118"/>
  <c r="AG118"/>
  <c r="AH118"/>
  <c r="AI118"/>
  <c r="C119"/>
  <c r="D119"/>
  <c r="N119"/>
  <c r="P119"/>
  <c r="Q119"/>
  <c r="AA119"/>
  <c r="AB119"/>
  <c r="AC119"/>
  <c r="AD119"/>
  <c r="AE119"/>
  <c r="AF119"/>
  <c r="AG119"/>
  <c r="AH119"/>
  <c r="AI119"/>
  <c r="C120"/>
  <c r="D120"/>
  <c r="N120"/>
  <c r="P120"/>
  <c r="Q120"/>
  <c r="AA120"/>
  <c r="AB120"/>
  <c r="AC120"/>
  <c r="AD120"/>
  <c r="AE120"/>
  <c r="AF120"/>
  <c r="AG120"/>
  <c r="AH120"/>
  <c r="AI120"/>
  <c r="C121"/>
  <c r="D121"/>
  <c r="N121"/>
  <c r="P121"/>
  <c r="Q121"/>
  <c r="AA121"/>
  <c r="AB121"/>
  <c r="AC121"/>
  <c r="AD121"/>
  <c r="AE121"/>
  <c r="AF121"/>
  <c r="AG121"/>
  <c r="AH121"/>
  <c r="AI121"/>
  <c r="C122"/>
  <c r="D122"/>
  <c r="N122"/>
  <c r="P122"/>
  <c r="Q122"/>
  <c r="AA122"/>
  <c r="AB122"/>
  <c r="AC122"/>
  <c r="AD122"/>
  <c r="AE122"/>
  <c r="AF122"/>
  <c r="AG122"/>
  <c r="AH122"/>
  <c r="AI122"/>
  <c r="C123"/>
  <c r="D123"/>
  <c r="N123"/>
  <c r="P123"/>
  <c r="Q123"/>
  <c r="AA123"/>
  <c r="AB123"/>
  <c r="AC123"/>
  <c r="AD123"/>
  <c r="AE123"/>
  <c r="AF123"/>
  <c r="AG123"/>
  <c r="AH123"/>
  <c r="AI123"/>
  <c r="C124"/>
  <c r="D124"/>
  <c r="N124"/>
  <c r="P124"/>
  <c r="Q124"/>
  <c r="X124"/>
  <c r="AA124"/>
  <c r="AB124"/>
  <c r="AC124"/>
  <c r="AD124"/>
  <c r="AE124"/>
  <c r="AF124"/>
  <c r="AG124"/>
  <c r="AH124"/>
  <c r="AI124"/>
  <c r="AD125"/>
  <c r="L20"/>
  <c r="L21"/>
  <c r="AA125"/>
  <c r="I20"/>
  <c r="I21"/>
  <c r="W29"/>
  <c r="Y29" s="1"/>
  <c r="W68"/>
  <c r="Y68" s="1"/>
  <c r="W40"/>
  <c r="Y40" s="1"/>
  <c r="W111"/>
  <c r="Y111" s="1"/>
  <c r="W66"/>
  <c r="Y66" s="1"/>
  <c r="W99"/>
  <c r="Y99" s="1"/>
  <c r="W48"/>
  <c r="Y48" s="1"/>
  <c r="W32"/>
  <c r="Y32" s="1"/>
  <c r="W107"/>
  <c r="Y107" s="1"/>
  <c r="W50"/>
  <c r="Y50" s="1"/>
  <c r="W94"/>
  <c r="Y94" s="1"/>
  <c r="W24"/>
  <c r="Y24" s="1"/>
  <c r="W36"/>
  <c r="Y36" s="1"/>
  <c r="W120"/>
  <c r="Y120" s="1"/>
  <c r="W105"/>
  <c r="Y105" s="1"/>
  <c r="W60"/>
  <c r="Y60" s="1"/>
  <c r="W72"/>
  <c r="Y72" s="1"/>
  <c r="W31"/>
  <c r="Y31" s="1"/>
  <c r="W49"/>
  <c r="Y49" s="1"/>
  <c r="W47"/>
  <c r="Y47" s="1"/>
  <c r="W27"/>
  <c r="Y27" s="1"/>
  <c r="W82"/>
  <c r="Y82" s="1"/>
  <c r="W112"/>
  <c r="Y112" s="1"/>
  <c r="W100"/>
  <c r="Y100" s="1"/>
  <c r="W30"/>
  <c r="Y30" s="1"/>
  <c r="W70"/>
  <c r="Y70" s="1"/>
  <c r="W67"/>
  <c r="Y67" s="1"/>
  <c r="W81"/>
  <c r="Y81" s="1"/>
  <c r="W42"/>
  <c r="Y42" s="1"/>
  <c r="W45"/>
  <c r="Y45" s="1"/>
  <c r="W86"/>
  <c r="Y86" s="1"/>
  <c r="W124"/>
  <c r="Y124" s="1"/>
  <c r="W25"/>
  <c r="Y25" s="1"/>
  <c r="W117"/>
  <c r="Y117" s="1"/>
  <c r="W78"/>
  <c r="Y78" s="1"/>
  <c r="W54"/>
  <c r="Y54" s="1"/>
  <c r="W121"/>
  <c r="Y121" s="1"/>
  <c r="W57"/>
  <c r="Y57" s="1"/>
  <c r="W38"/>
  <c r="Y38" s="1"/>
  <c r="W44"/>
  <c r="Y44" s="1"/>
  <c r="W95"/>
  <c r="Y95" s="1"/>
  <c r="W113"/>
  <c r="Y113" s="1"/>
  <c r="W53"/>
  <c r="Y53" s="1"/>
  <c r="W77"/>
  <c r="Y77" s="1"/>
  <c r="W91"/>
  <c r="Y91" s="1"/>
  <c r="W41"/>
  <c r="Y41" s="1"/>
  <c r="W101"/>
  <c r="Y101" s="1"/>
  <c r="W96"/>
  <c r="Y96" s="1"/>
  <c r="W93"/>
  <c r="Y93" s="1"/>
  <c r="W51"/>
  <c r="Y51" s="1"/>
  <c r="W118"/>
  <c r="Y118" s="1"/>
  <c r="W104"/>
  <c r="Y104" s="1"/>
  <c r="W108"/>
  <c r="Y108" s="1"/>
  <c r="W115"/>
  <c r="Y115" s="1"/>
  <c r="W116"/>
  <c r="Y116" s="1"/>
  <c r="W56"/>
  <c r="Y56" s="1"/>
  <c r="W79"/>
  <c r="Y79" s="1"/>
  <c r="W74"/>
  <c r="Y74" s="1"/>
  <c r="W64"/>
  <c r="Y64" s="1"/>
  <c r="W76"/>
  <c r="Y76" s="1"/>
  <c r="W39"/>
  <c r="Y39" s="1"/>
  <c r="W58"/>
  <c r="Y58" s="1"/>
  <c r="W80"/>
  <c r="Y80" s="1"/>
  <c r="W102"/>
  <c r="Y102" s="1"/>
  <c r="W85"/>
  <c r="Y85" s="1"/>
  <c r="W62"/>
  <c r="Y62" s="1"/>
  <c r="W43"/>
  <c r="Y43" s="1"/>
  <c r="W83"/>
  <c r="Y83" s="1"/>
  <c r="W114"/>
  <c r="Y114" s="1"/>
  <c r="W90"/>
  <c r="Y90" s="1"/>
  <c r="W110"/>
  <c r="Y110" s="1"/>
  <c r="W103"/>
  <c r="Y103" s="1"/>
  <c r="W87"/>
  <c r="Y87" s="1"/>
  <c r="W69"/>
  <c r="Y69" s="1"/>
  <c r="W28"/>
  <c r="Y28" s="1"/>
  <c r="W73"/>
  <c r="Y73" s="1"/>
  <c r="W119"/>
  <c r="Y119" s="1"/>
  <c r="W106"/>
  <c r="Y106" s="1"/>
  <c r="W71"/>
  <c r="Y71" s="1"/>
  <c r="W63"/>
  <c r="Y63" s="1"/>
  <c r="W92"/>
  <c r="Y92" s="1"/>
  <c r="W35"/>
  <c r="Y35" s="1"/>
  <c r="W75"/>
  <c r="Y75" s="1"/>
  <c r="W37"/>
  <c r="Y37" s="1"/>
  <c r="W98"/>
  <c r="Y98" s="1"/>
  <c r="W46"/>
  <c r="Y46" s="1"/>
  <c r="W84"/>
  <c r="Y84" s="1"/>
  <c r="W122"/>
  <c r="Y122" s="1"/>
  <c r="W65"/>
  <c r="Y65" s="1"/>
  <c r="W34"/>
  <c r="Y34" s="1"/>
  <c r="W97"/>
  <c r="Y97" s="1"/>
  <c r="W26"/>
  <c r="Y26" s="1"/>
  <c r="W88"/>
  <c r="Y88" s="1"/>
  <c r="W55"/>
  <c r="Y55" s="1"/>
  <c r="W61"/>
  <c r="Y61" s="1"/>
  <c r="W109"/>
  <c r="Y109" s="1"/>
  <c r="W52"/>
  <c r="Y52" s="1"/>
  <c r="W33"/>
  <c r="Y33" s="1"/>
  <c r="W89"/>
  <c r="Y89" s="1"/>
  <c r="W123"/>
  <c r="Y123" s="1"/>
</calcChain>
</file>

<file path=xl/sharedStrings.xml><?xml version="1.0" encoding="utf-8"?>
<sst xmlns="http://schemas.openxmlformats.org/spreadsheetml/2006/main" count="241" uniqueCount="96">
  <si>
    <t>APPENDIX F</t>
  </si>
  <si>
    <t>(OMB No. 2133-0013 applies to this collection of information)</t>
  </si>
  <si>
    <t>SHIPMENTS T0: (Name of Country)</t>
  </si>
  <si>
    <t>Brief Description of Cargo</t>
  </si>
  <si>
    <t>STATUS OF SHIPMENTS TO DATE</t>
  </si>
  <si>
    <t>Value of Cargo</t>
  </si>
  <si>
    <t>Revenue Tons</t>
  </si>
  <si>
    <t>Prior Cumulative Totals</t>
  </si>
  <si>
    <t>This Report</t>
  </si>
  <si>
    <t>Grand Total</t>
  </si>
  <si>
    <t>Load Port</t>
  </si>
  <si>
    <t>Discharge Port</t>
  </si>
  <si>
    <t>Cubic Meters</t>
  </si>
  <si>
    <t xml:space="preserve">FROM: </t>
  </si>
  <si>
    <t xml:space="preserve">DATE OF THIS REPORT: </t>
  </si>
  <si>
    <t>OMB NO. 2133-0013</t>
  </si>
  <si>
    <t>Vessel Name</t>
  </si>
  <si>
    <t>BL Date</t>
  </si>
  <si>
    <t>BL Number</t>
  </si>
  <si>
    <t>KG</t>
  </si>
  <si>
    <t xml:space="preserve">Commercial Value </t>
  </si>
  <si>
    <t>DEPARTMENT OF TRANSPORTATION</t>
  </si>
  <si>
    <t>MARITIME ADMINISTRATION</t>
  </si>
  <si>
    <t>Ocean Carrier</t>
  </si>
  <si>
    <t>Ocean Freight Charges ($US)</t>
  </si>
  <si>
    <t>Expiration Date: 1/31/2012</t>
  </si>
  <si>
    <t>MONTHLY REPORT OF OCEAN SHIPMENTS MOVING UNDER EXPORT-IMPORT BANK FINANCING</t>
  </si>
  <si>
    <t>MONTHLY REPORT FOR</t>
  </si>
  <si>
    <t>DATE SUBMITTED:</t>
  </si>
  <si>
    <t>This Month's Shipment</t>
  </si>
  <si>
    <t>SUBPROGRAM</t>
  </si>
  <si>
    <t>Credit
Number</t>
  </si>
  <si>
    <t>Recipient
Country</t>
  </si>
  <si>
    <t>EXIM</t>
  </si>
  <si>
    <r>
      <t xml:space="preserve">EXPORT-IMPORT CREDIT NO: </t>
    </r>
    <r>
      <rPr>
        <b/>
        <sz val="12"/>
        <rFont val="Times New Roman"/>
        <family val="1"/>
      </rPr>
      <t>AP</t>
    </r>
  </si>
  <si>
    <t>Vessel
 Type</t>
  </si>
  <si>
    <t>Vessel
Flag</t>
  </si>
  <si>
    <t>LBS</t>
  </si>
  <si>
    <t>Metric Tons</t>
  </si>
  <si>
    <t>Long Tons</t>
  </si>
  <si>
    <t>Waiver</t>
  </si>
  <si>
    <t>Input Date</t>
  </si>
  <si>
    <t>LAST_ID</t>
  </si>
  <si>
    <t>Last Update</t>
  </si>
  <si>
    <t>UNITED STATES FLAG (1)</t>
  </si>
  <si>
    <t>RECIPIENT FLAG (2)</t>
  </si>
  <si>
    <t>THIRD FLAG (3)</t>
  </si>
  <si>
    <t>For MARAD Use Only</t>
  </si>
  <si>
    <t>Entered in CAPOS by:</t>
  </si>
  <si>
    <t>Input Date:</t>
  </si>
  <si>
    <t>Vessel Flag</t>
  </si>
  <si>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 valid OMB Control Number.  The OMB Control Number for this information collection is 2133-0013.  Public reporting for this collection  of information is estimated to be approximately 30 minutes per response, including the time for reviewing instructions,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Maritime Administration, MAR-390, 1200 New Jersey Avenue, SE, Washington, DC  20590.</t>
  </si>
  <si>
    <t>Notes:</t>
  </si>
  <si>
    <t>Vessel Flag:</t>
  </si>
  <si>
    <t>1.  US Flag</t>
  </si>
  <si>
    <t>3.  Third Country Flag</t>
  </si>
  <si>
    <t>Printing:</t>
  </si>
  <si>
    <t>Check "Print Preview" before printing to ensure all entries will be printed.</t>
  </si>
  <si>
    <t>2.  Recipient Country Flag</t>
  </si>
  <si>
    <t>If more lines are required, "Unprotect Sheet", Copy a block of lines (between 24 and 124) above and insert back into the table, then "Protect Sheet".</t>
  </si>
  <si>
    <t>Select rows to be copied.</t>
  </si>
  <si>
    <t>Copy</t>
  </si>
  <si>
    <t>If entering over 100 BLs:</t>
  </si>
  <si>
    <t>If required (more than 20 BL entries), adjust Print area in the "Page Break Preview"</t>
  </si>
  <si>
    <t>Load / Discharge Port:</t>
  </si>
  <si>
    <t>Date format:</t>
  </si>
  <si>
    <t>MM/DD/YYYY</t>
  </si>
  <si>
    <t>Select the "Review" tab on the ribbon at the top</t>
  </si>
  <si>
    <t xml:space="preserve">Select the "FORM MA-518" worksheet.  </t>
  </si>
  <si>
    <t>Select the "Unprotect Sheet" icon on the ribbon.</t>
  </si>
  <si>
    <t>Insert copied block of lines back into the table</t>
  </si>
  <si>
    <t>Select the "Protect Sheet" icon on the ribbon.</t>
  </si>
  <si>
    <t>Copy a block of lines (between 24 and 124, e.g. copy lines 50 to 100)</t>
  </si>
  <si>
    <t>Select "AD HOC REPORTS" from MAIN MENU</t>
  </si>
  <si>
    <t>Double click the "XIM" Table</t>
  </si>
  <si>
    <t>Log into CAPOS</t>
  </si>
  <si>
    <t>In EXCEL</t>
  </si>
  <si>
    <t>To copy BLs from FORM MA-518 into Cargo Preference Overview System (CAPOS)</t>
  </si>
  <si>
    <t xml:space="preserve">  (Must be filled in)</t>
  </si>
  <si>
    <r>
      <t xml:space="preserve">Input City or Port only.  </t>
    </r>
    <r>
      <rPr>
        <u/>
        <sz val="10"/>
        <rFont val="Arial"/>
        <family val="2"/>
      </rPr>
      <t>Do not</t>
    </r>
    <r>
      <rPr>
        <sz val="10"/>
        <rFont val="Arial"/>
      </rPr>
      <t xml:space="preserve"> include State or Country (e.g., Charleston, Nhava Sheva).</t>
    </r>
  </si>
  <si>
    <t>If Navigation Pane on left is not open, open by selecting  "&gt;&gt;" at top</t>
  </si>
  <si>
    <t>Close the Navigation Pane by selecting "&lt;&lt;" at top</t>
  </si>
  <si>
    <t>Maximize the "XIM" Table in upper right corner</t>
  </si>
  <si>
    <t>Select arrow to the right of "&gt;|"at bottom to select "New (blank) record"</t>
  </si>
  <si>
    <t>Paste copied rows of BLs into the (New) line in XIM table.</t>
  </si>
  <si>
    <r>
      <t>Enter only numeric portion after "</t>
    </r>
    <r>
      <rPr>
        <b/>
        <sz val="10"/>
        <rFont val="Arial"/>
        <family val="2"/>
      </rPr>
      <t>AP</t>
    </r>
    <r>
      <rPr>
        <sz val="10"/>
        <rFont val="Arial"/>
        <family val="2"/>
      </rPr>
      <t>"</t>
    </r>
  </si>
  <si>
    <t>EX-IM Credit Number:</t>
  </si>
  <si>
    <t>BCARR</t>
  </si>
  <si>
    <t>DBRENNAN</t>
  </si>
  <si>
    <t>JDOWNING</t>
  </si>
  <si>
    <t>MOREAR</t>
  </si>
  <si>
    <t>Do not type in shaded areas.</t>
  </si>
  <si>
    <t>Appendix F, OMB # 2133-0013</t>
  </si>
  <si>
    <t>*</t>
  </si>
  <si>
    <t>Vessel Name:</t>
  </si>
  <si>
    <r>
      <t xml:space="preserve">Input vessel name only.  </t>
    </r>
    <r>
      <rPr>
        <u/>
        <sz val="10"/>
        <rFont val="Arial"/>
        <family val="2"/>
      </rPr>
      <t>Do not</t>
    </r>
    <r>
      <rPr>
        <sz val="10"/>
        <rFont val="Arial"/>
      </rPr>
      <t xml:space="preserve"> include MV, SS or voyage number (e.g., PHILADELPHIA EXPRESS, PRES ADAMS, SL CHAMPION)</t>
    </r>
  </si>
</sst>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7" formatCode="&quot;$&quot;#,##0.00"/>
    <numFmt numFmtId="172" formatCode="m/d/yyyy;@"/>
  </numFmts>
  <fonts count="24">
    <font>
      <sz val="10"/>
      <name val="Arial"/>
    </font>
    <font>
      <sz val="10"/>
      <name val="Arial"/>
    </font>
    <font>
      <sz val="10"/>
      <name val="Times New Roman"/>
      <family val="1"/>
    </font>
    <font>
      <b/>
      <sz val="10"/>
      <color indexed="56"/>
      <name val="Times New Roman"/>
      <family val="1"/>
    </font>
    <font>
      <b/>
      <sz val="16"/>
      <color indexed="56"/>
      <name val="Times New Roman"/>
      <family val="1"/>
    </font>
    <font>
      <b/>
      <sz val="13.5"/>
      <color indexed="56"/>
      <name val="Times New Roman"/>
      <family val="1"/>
    </font>
    <font>
      <b/>
      <sz val="18"/>
      <color indexed="56"/>
      <name val="Times New Roman"/>
      <family val="1"/>
    </font>
    <font>
      <b/>
      <u/>
      <sz val="12"/>
      <name val="Times New Roman"/>
      <family val="1"/>
    </font>
    <font>
      <b/>
      <sz val="12"/>
      <name val="Times New Roman"/>
      <family val="1"/>
    </font>
    <font>
      <b/>
      <sz val="20"/>
      <name val="Times New Roman"/>
      <family val="1"/>
    </font>
    <font>
      <sz val="12"/>
      <name val="Times New Roman"/>
      <family val="1"/>
    </font>
    <font>
      <b/>
      <sz val="9"/>
      <name val="Times New Roman"/>
      <family val="1"/>
    </font>
    <font>
      <sz val="11"/>
      <color indexed="8"/>
      <name val="Calibri"/>
      <family val="2"/>
    </font>
    <font>
      <sz val="10"/>
      <color indexed="8"/>
      <name val="Arial"/>
    </font>
    <font>
      <sz val="11"/>
      <color indexed="8"/>
      <name val="Calibri"/>
    </font>
    <font>
      <sz val="11"/>
      <name val="Calibri"/>
    </font>
    <font>
      <sz val="10"/>
      <name val="Arial"/>
      <family val="2"/>
    </font>
    <font>
      <sz val="11"/>
      <name val="Calibri"/>
      <family val="2"/>
    </font>
    <font>
      <sz val="10"/>
      <color indexed="8"/>
      <name val="Arial"/>
      <family val="2"/>
    </font>
    <font>
      <sz val="18"/>
      <name val="Arial Black"/>
      <family val="2"/>
    </font>
    <font>
      <sz val="14"/>
      <name val="Times New Roman"/>
      <family val="1"/>
    </font>
    <font>
      <u/>
      <sz val="10"/>
      <name val="Arial"/>
      <family val="2"/>
    </font>
    <font>
      <b/>
      <sz val="10"/>
      <name val="Arial"/>
      <family val="2"/>
    </font>
    <font>
      <sz val="11"/>
      <color theme="1"/>
      <name val="Calibri"/>
      <family val="2"/>
      <scheme val="minor"/>
    </font>
  </fonts>
  <fills count="6">
    <fill>
      <patternFill patternType="none"/>
    </fill>
    <fill>
      <patternFill patternType="gray125"/>
    </fill>
    <fill>
      <patternFill patternType="solid">
        <fgColor indexed="22"/>
        <bgColor indexed="0"/>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22"/>
      </right>
      <top style="thin">
        <color indexed="22"/>
      </top>
      <bottom style="medium">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22"/>
      </left>
      <right style="thin">
        <color indexed="22"/>
      </right>
      <top style="thin">
        <color indexed="22"/>
      </top>
      <bottom style="medium">
        <color indexed="64"/>
      </bottom>
      <diagonal/>
    </border>
    <border>
      <left style="thin">
        <color indexed="64"/>
      </left>
      <right/>
      <top style="thin">
        <color indexed="8"/>
      </top>
      <bottom/>
      <diagonal/>
    </border>
    <border>
      <left/>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8"/>
      </top>
      <bottom style="thin">
        <color indexed="64"/>
      </bottom>
      <diagonal/>
    </border>
    <border>
      <left/>
      <right/>
      <top style="thin">
        <color indexed="8"/>
      </top>
      <bottom style="thin">
        <color indexed="8"/>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8"/>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8"/>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64"/>
      </right>
      <top style="thin">
        <color indexed="64"/>
      </top>
      <bottom/>
      <diagonal/>
    </border>
    <border>
      <left style="thin">
        <color indexed="8"/>
      </left>
      <right style="thin">
        <color indexed="64"/>
      </right>
      <top style="thin">
        <color indexed="64"/>
      </top>
      <bottom style="medium">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medium">
        <color indexed="64"/>
      </bottom>
      <diagonal/>
    </border>
    <border>
      <left style="thin">
        <color indexed="64"/>
      </left>
      <right style="thin">
        <color indexed="64"/>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0" fontId="1" fillId="0" borderId="0"/>
    <xf numFmtId="0" fontId="16" fillId="0" borderId="0"/>
    <xf numFmtId="0" fontId="16" fillId="0" borderId="0"/>
    <xf numFmtId="0" fontId="23" fillId="0" borderId="0"/>
    <xf numFmtId="0" fontId="13" fillId="0" borderId="0"/>
    <xf numFmtId="0" fontId="18" fillId="0" borderId="0"/>
    <xf numFmtId="9" fontId="16" fillId="0" borderId="0" applyFont="0" applyFill="0" applyBorder="0" applyAlignment="0" applyProtection="0"/>
  </cellStyleXfs>
  <cellXfs count="206">
    <xf numFmtId="0" fontId="0" fillId="0" borderId="0" xfId="0"/>
    <xf numFmtId="0" fontId="23" fillId="0" borderId="0" xfId="7" applyProtection="1">
      <protection locked="0"/>
    </xf>
    <xf numFmtId="0" fontId="17" fillId="3" borderId="1" xfId="9" applyNumberFormat="1" applyFont="1" applyFill="1" applyBorder="1" applyAlignment="1" applyProtection="1">
      <alignment horizontal="center" vertical="center" wrapText="1"/>
    </xf>
    <xf numFmtId="0" fontId="17" fillId="3" borderId="2" xfId="9" applyNumberFormat="1" applyFont="1" applyFill="1" applyBorder="1" applyAlignment="1" applyProtection="1">
      <alignment horizontal="center" vertical="center" wrapText="1"/>
    </xf>
    <xf numFmtId="0" fontId="2" fillId="4" borderId="0" xfId="0" applyFont="1" applyFill="1" applyProtection="1">
      <protection locked="0"/>
    </xf>
    <xf numFmtId="49" fontId="2" fillId="4" borderId="0" xfId="0" applyNumberFormat="1" applyFont="1" applyFill="1" applyProtection="1">
      <protection locked="0"/>
    </xf>
    <xf numFmtId="0" fontId="10" fillId="4" borderId="3"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167" fontId="10" fillId="4" borderId="5" xfId="0" applyNumberFormat="1" applyFont="1" applyFill="1" applyBorder="1" applyAlignment="1" applyProtection="1">
      <alignment vertical="center" wrapText="1"/>
      <protection locked="0"/>
    </xf>
    <xf numFmtId="0" fontId="10" fillId="4" borderId="4" xfId="0" applyNumberFormat="1" applyFont="1" applyFill="1" applyBorder="1" applyAlignment="1" applyProtection="1">
      <alignment vertical="center" wrapText="1"/>
      <protection locked="0"/>
    </xf>
    <xf numFmtId="167" fontId="10" fillId="4" borderId="6" xfId="0" applyNumberFormat="1" applyFont="1" applyFill="1" applyBorder="1" applyAlignment="1" applyProtection="1">
      <alignment vertical="center" wrapText="1"/>
      <protection locked="0"/>
    </xf>
    <xf numFmtId="0" fontId="10" fillId="4" borderId="7" xfId="0" applyNumberFormat="1" applyFont="1" applyFill="1" applyBorder="1" applyAlignment="1" applyProtection="1">
      <alignment vertical="center" wrapText="1"/>
      <protection locked="0"/>
    </xf>
    <xf numFmtId="167" fontId="10" fillId="4" borderId="8" xfId="0" applyNumberFormat="1" applyFont="1" applyFill="1" applyBorder="1" applyAlignment="1" applyProtection="1">
      <alignment vertical="center" wrapText="1"/>
      <protection locked="0"/>
    </xf>
    <xf numFmtId="167" fontId="10" fillId="4" borderId="4" xfId="0" applyNumberFormat="1" applyFont="1" applyFill="1" applyBorder="1" applyAlignment="1" applyProtection="1">
      <alignment vertical="center" wrapText="1"/>
      <protection locked="0"/>
    </xf>
    <xf numFmtId="0" fontId="10" fillId="4" borderId="6" xfId="0" applyNumberFormat="1" applyFont="1" applyFill="1" applyBorder="1" applyAlignment="1" applyProtection="1">
      <alignment vertical="center" wrapText="1"/>
      <protection locked="0"/>
    </xf>
    <xf numFmtId="1" fontId="17" fillId="0" borderId="4" xfId="9" applyNumberFormat="1" applyFont="1" applyFill="1" applyBorder="1" applyAlignment="1" applyProtection="1">
      <alignment horizontal="center" vertical="center" wrapText="1"/>
      <protection locked="0"/>
    </xf>
    <xf numFmtId="14" fontId="10" fillId="4" borderId="9" xfId="0" applyNumberFormat="1" applyFont="1" applyFill="1" applyBorder="1" applyAlignment="1" applyProtection="1">
      <alignment horizontal="center" vertical="center" wrapText="1"/>
      <protection locked="0"/>
    </xf>
    <xf numFmtId="4" fontId="10" fillId="4" borderId="4" xfId="2" applyNumberFormat="1" applyFont="1" applyFill="1" applyBorder="1" applyAlignment="1" applyProtection="1">
      <alignment horizontal="center" vertical="center" wrapText="1"/>
      <protection locked="0"/>
    </xf>
    <xf numFmtId="4" fontId="10" fillId="4" borderId="4" xfId="0" applyNumberFormat="1" applyFont="1" applyFill="1" applyBorder="1" applyAlignment="1" applyProtection="1">
      <alignment horizontal="center" vertical="center" wrapText="1"/>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wrapText="1"/>
      <protection locked="0"/>
    </xf>
    <xf numFmtId="4" fontId="10" fillId="4" borderId="13" xfId="0" applyNumberFormat="1" applyFont="1" applyFill="1" applyBorder="1" applyAlignment="1" applyProtection="1">
      <alignment horizontal="center" vertical="center" wrapText="1"/>
      <protection locked="0"/>
    </xf>
    <xf numFmtId="167" fontId="10" fillId="4" borderId="14" xfId="0" applyNumberFormat="1" applyFont="1" applyFill="1" applyBorder="1" applyAlignment="1" applyProtection="1">
      <alignment vertical="center" wrapText="1"/>
      <protection locked="0"/>
    </xf>
    <xf numFmtId="4" fontId="10" fillId="4" borderId="12" xfId="0" applyNumberFormat="1"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4" fontId="10" fillId="4" borderId="16" xfId="0" applyNumberFormat="1" applyFont="1" applyFill="1" applyBorder="1" applyAlignment="1" applyProtection="1">
      <alignment horizontal="center" vertical="center" wrapText="1"/>
      <protection locked="0"/>
    </xf>
    <xf numFmtId="167" fontId="10" fillId="4" borderId="17" xfId="0" applyNumberFormat="1" applyFont="1" applyFill="1" applyBorder="1" applyAlignment="1" applyProtection="1">
      <alignment vertical="center" wrapText="1"/>
      <protection locked="0"/>
    </xf>
    <xf numFmtId="4" fontId="10" fillId="4" borderId="18" xfId="0" applyNumberFormat="1" applyFont="1" applyFill="1" applyBorder="1" applyAlignment="1" applyProtection="1">
      <alignment horizontal="center" vertical="center" wrapText="1"/>
      <protection locked="0"/>
    </xf>
    <xf numFmtId="49" fontId="23" fillId="0" borderId="0" xfId="7" applyNumberFormat="1" applyProtection="1">
      <protection locked="0"/>
    </xf>
    <xf numFmtId="0" fontId="15" fillId="3" borderId="1" xfId="8" applyFont="1" applyFill="1" applyBorder="1" applyAlignment="1" applyProtection="1">
      <alignment horizontal="center" vertical="center" wrapText="1"/>
    </xf>
    <xf numFmtId="0" fontId="15" fillId="3" borderId="19" xfId="8" applyFont="1" applyFill="1" applyBorder="1" applyAlignment="1" applyProtection="1">
      <alignment horizontal="center" vertical="center" wrapText="1"/>
    </xf>
    <xf numFmtId="4" fontId="17" fillId="3" borderId="1" xfId="9" applyNumberFormat="1" applyFont="1" applyFill="1" applyBorder="1" applyAlignment="1" applyProtection="1">
      <alignment horizontal="right" vertical="center" wrapText="1"/>
    </xf>
    <xf numFmtId="4" fontId="17" fillId="3" borderId="19" xfId="9" applyNumberFormat="1" applyFont="1" applyFill="1" applyBorder="1" applyAlignment="1" applyProtection="1">
      <alignment horizontal="right" vertical="center" wrapText="1"/>
    </xf>
    <xf numFmtId="172" fontId="17" fillId="3" borderId="1" xfId="9" applyNumberFormat="1" applyFont="1" applyFill="1" applyBorder="1" applyAlignment="1" applyProtection="1">
      <alignment horizontal="center" vertical="center" wrapText="1"/>
    </xf>
    <xf numFmtId="172" fontId="17" fillId="3" borderId="19" xfId="9" applyNumberFormat="1" applyFont="1" applyFill="1" applyBorder="1" applyAlignment="1" applyProtection="1">
      <alignment horizontal="center" vertical="center" wrapText="1"/>
    </xf>
    <xf numFmtId="0" fontId="10" fillId="5" borderId="20" xfId="0" applyFont="1" applyFill="1" applyBorder="1" applyAlignment="1" applyProtection="1">
      <alignment vertical="top"/>
    </xf>
    <xf numFmtId="0" fontId="10" fillId="5" borderId="21" xfId="0" applyFont="1" applyFill="1" applyBorder="1" applyAlignment="1" applyProtection="1">
      <alignment vertical="top" wrapText="1"/>
    </xf>
    <xf numFmtId="0" fontId="10" fillId="5" borderId="22" xfId="0" applyFont="1" applyFill="1" applyBorder="1" applyAlignment="1" applyProtection="1">
      <alignment vertical="top"/>
    </xf>
    <xf numFmtId="0" fontId="10" fillId="5" borderId="23" xfId="0" applyFont="1" applyFill="1" applyBorder="1" applyAlignment="1" applyProtection="1">
      <alignment vertical="top" wrapText="1"/>
    </xf>
    <xf numFmtId="0" fontId="10" fillId="5" borderId="24" xfId="0" applyFont="1" applyFill="1" applyBorder="1" applyAlignment="1" applyProtection="1">
      <alignment vertical="top"/>
    </xf>
    <xf numFmtId="0" fontId="10" fillId="5" borderId="25" xfId="0" applyFont="1" applyFill="1" applyBorder="1" applyAlignment="1" applyProtection="1">
      <alignment vertical="top" wrapText="1"/>
    </xf>
    <xf numFmtId="0" fontId="10" fillId="5" borderId="26" xfId="0" applyFont="1" applyFill="1" applyBorder="1" applyAlignment="1" applyProtection="1">
      <alignment vertical="top"/>
    </xf>
    <xf numFmtId="0" fontId="10" fillId="5" borderId="0" xfId="0" applyFont="1" applyFill="1" applyBorder="1" applyAlignment="1" applyProtection="1">
      <alignment vertical="top" wrapText="1"/>
    </xf>
    <xf numFmtId="0" fontId="10" fillId="5" borderId="27" xfId="0" applyFont="1" applyFill="1" applyBorder="1" applyAlignment="1" applyProtection="1">
      <alignment vertical="top"/>
    </xf>
    <xf numFmtId="0" fontId="10" fillId="5" borderId="28" xfId="0" applyFont="1" applyFill="1" applyBorder="1" applyAlignment="1" applyProtection="1">
      <alignment vertical="top" wrapText="1"/>
    </xf>
    <xf numFmtId="0" fontId="10" fillId="5" borderId="29" xfId="0" applyFont="1" applyFill="1" applyBorder="1" applyAlignment="1" applyProtection="1">
      <alignment vertical="top" wrapText="1"/>
    </xf>
    <xf numFmtId="167" fontId="10" fillId="5" borderId="5" xfId="0" applyNumberFormat="1" applyFont="1" applyFill="1" applyBorder="1" applyAlignment="1" applyProtection="1">
      <alignment vertical="center" wrapText="1"/>
    </xf>
    <xf numFmtId="4" fontId="10" fillId="5" borderId="4" xfId="0" applyNumberFormat="1" applyFont="1" applyFill="1" applyBorder="1" applyAlignment="1" applyProtection="1">
      <alignment vertical="center" wrapText="1"/>
    </xf>
    <xf numFmtId="167" fontId="10" fillId="5" borderId="6" xfId="0" applyNumberFormat="1" applyFont="1" applyFill="1" applyBorder="1" applyAlignment="1" applyProtection="1">
      <alignment vertical="center" wrapText="1"/>
    </xf>
    <xf numFmtId="0" fontId="10" fillId="5" borderId="7" xfId="0" applyNumberFormat="1" applyFont="1" applyFill="1" applyBorder="1" applyAlignment="1" applyProtection="1">
      <alignment vertical="center" wrapText="1"/>
    </xf>
    <xf numFmtId="167" fontId="10" fillId="5" borderId="8" xfId="0" applyNumberFormat="1" applyFont="1" applyFill="1" applyBorder="1" applyAlignment="1" applyProtection="1">
      <alignment vertical="center" wrapText="1"/>
    </xf>
    <xf numFmtId="167" fontId="10" fillId="5" borderId="30" xfId="0" applyNumberFormat="1" applyFont="1" applyFill="1" applyBorder="1" applyAlignment="1" applyProtection="1">
      <alignment vertical="center" wrapText="1"/>
    </xf>
    <xf numFmtId="2" fontId="10" fillId="5" borderId="31" xfId="0" applyNumberFormat="1" applyFont="1" applyFill="1" applyBorder="1" applyAlignment="1" applyProtection="1">
      <alignment vertical="center" wrapText="1"/>
    </xf>
    <xf numFmtId="167" fontId="10" fillId="5" borderId="32" xfId="0" applyNumberFormat="1" applyFont="1" applyFill="1" applyBorder="1" applyAlignment="1" applyProtection="1">
      <alignment vertical="center" wrapText="1"/>
    </xf>
    <xf numFmtId="0" fontId="10" fillId="5" borderId="31" xfId="0" applyNumberFormat="1" applyFont="1" applyFill="1" applyBorder="1" applyAlignment="1" applyProtection="1">
      <alignment vertical="center" wrapText="1"/>
    </xf>
    <xf numFmtId="0" fontId="10" fillId="5" borderId="33" xfId="0" applyNumberFormat="1" applyFont="1" applyFill="1" applyBorder="1" applyAlignment="1" applyProtection="1">
      <alignment vertical="center" wrapText="1"/>
    </xf>
    <xf numFmtId="167" fontId="10" fillId="5" borderId="34" xfId="0" applyNumberFormat="1" applyFont="1" applyFill="1" applyBorder="1" applyAlignment="1" applyProtection="1">
      <alignment vertical="center" wrapText="1"/>
    </xf>
    <xf numFmtId="0" fontId="2" fillId="4" borderId="0" xfId="0" applyFont="1" applyFill="1" applyProtection="1"/>
    <xf numFmtId="0" fontId="23" fillId="4" borderId="0" xfId="7" applyFill="1" applyProtection="1"/>
    <xf numFmtId="0" fontId="2" fillId="4" borderId="0" xfId="0" applyFont="1" applyFill="1" applyAlignment="1" applyProtection="1">
      <alignment wrapText="1"/>
    </xf>
    <xf numFmtId="0" fontId="2" fillId="4" borderId="0" xfId="0" applyFont="1" applyFill="1" applyAlignment="1" applyProtection="1">
      <alignment horizontal="center" vertical="center"/>
    </xf>
    <xf numFmtId="0" fontId="3" fillId="4" borderId="0" xfId="0" applyFont="1" applyFill="1" applyAlignment="1" applyProtection="1">
      <alignment wrapText="1"/>
    </xf>
    <xf numFmtId="0" fontId="6" fillId="4" borderId="0" xfId="0" applyFont="1" applyFill="1" applyAlignment="1" applyProtection="1">
      <alignment horizontal="center" vertical="center"/>
    </xf>
    <xf numFmtId="0" fontId="4" fillId="4" borderId="0" xfId="0" applyFont="1" applyFill="1" applyAlignment="1" applyProtection="1">
      <alignment wrapText="1"/>
    </xf>
    <xf numFmtId="0" fontId="5" fillId="4" borderId="0" xfId="0" applyFont="1" applyFill="1" applyAlignment="1" applyProtection="1">
      <alignment wrapText="1"/>
    </xf>
    <xf numFmtId="0" fontId="6" fillId="4" borderId="0" xfId="0" applyFont="1" applyFill="1" applyAlignment="1" applyProtection="1">
      <alignment wrapText="1"/>
    </xf>
    <xf numFmtId="0" fontId="7" fillId="4" borderId="0" xfId="0" applyFont="1" applyFill="1" applyAlignment="1" applyProtection="1">
      <alignment horizontal="center" vertical="center"/>
    </xf>
    <xf numFmtId="0" fontId="2" fillId="4" borderId="0" xfId="0" applyFont="1" applyFill="1" applyAlignment="1" applyProtection="1"/>
    <xf numFmtId="0" fontId="7" fillId="4" borderId="0" xfId="0" applyFont="1" applyFill="1" applyAlignment="1" applyProtection="1">
      <alignment wrapText="1"/>
    </xf>
    <xf numFmtId="0" fontId="8" fillId="4" borderId="0" xfId="0" applyFont="1" applyFill="1" applyAlignment="1" applyProtection="1"/>
    <xf numFmtId="0" fontId="8" fillId="4" borderId="0" xfId="0" applyFont="1" applyFill="1" applyAlignment="1" applyProtection="1">
      <alignment horizontal="center"/>
    </xf>
    <xf numFmtId="0" fontId="2" fillId="4" borderId="0" xfId="0" applyFont="1" applyFill="1" applyAlignment="1" applyProtection="1">
      <alignment horizontal="left" indent="9"/>
    </xf>
    <xf numFmtId="0" fontId="2" fillId="4" borderId="0" xfId="0" applyFont="1" applyFill="1" applyAlignment="1" applyProtection="1">
      <alignment horizontal="left"/>
    </xf>
    <xf numFmtId="0" fontId="10" fillId="4" borderId="0" xfId="0" applyFont="1" applyFill="1" applyProtection="1"/>
    <xf numFmtId="0" fontId="10" fillId="4" borderId="22" xfId="0" applyFont="1" applyFill="1" applyBorder="1" applyAlignment="1" applyProtection="1"/>
    <xf numFmtId="0" fontId="10" fillId="4" borderId="23" xfId="0" applyFont="1" applyFill="1" applyBorder="1" applyAlignment="1" applyProtection="1">
      <alignment vertical="top" wrapText="1"/>
    </xf>
    <xf numFmtId="0" fontId="10" fillId="4" borderId="23" xfId="0" applyFont="1" applyFill="1" applyBorder="1" applyAlignment="1" applyProtection="1"/>
    <xf numFmtId="0" fontId="10" fillId="4" borderId="23" xfId="0" applyFont="1" applyFill="1" applyBorder="1" applyProtection="1"/>
    <xf numFmtId="0" fontId="8" fillId="4" borderId="23" xfId="0" applyFont="1" applyFill="1" applyBorder="1" applyAlignment="1" applyProtection="1">
      <alignment horizontal="right"/>
    </xf>
    <xf numFmtId="0" fontId="10" fillId="4" borderId="26" xfId="0" applyFont="1" applyFill="1" applyBorder="1" applyAlignment="1" applyProtection="1"/>
    <xf numFmtId="0" fontId="10" fillId="4" borderId="0" xfId="0" applyFont="1" applyFill="1" applyBorder="1" applyAlignment="1" applyProtection="1">
      <alignment vertical="top" wrapText="1"/>
    </xf>
    <xf numFmtId="0" fontId="8" fillId="4" borderId="0" xfId="0" applyFont="1" applyFill="1" applyBorder="1" applyAlignment="1" applyProtection="1">
      <alignment horizontal="right" vertical="top"/>
    </xf>
    <xf numFmtId="0" fontId="10" fillId="4" borderId="0" xfId="0" applyFont="1" applyFill="1" applyAlignment="1" applyProtection="1">
      <alignment vertical="center"/>
    </xf>
    <xf numFmtId="0" fontId="10" fillId="4" borderId="25" xfId="0" applyFont="1" applyFill="1" applyBorder="1" applyAlignment="1" applyProtection="1">
      <alignment vertical="center" wrapText="1"/>
    </xf>
    <xf numFmtId="0" fontId="10" fillId="4" borderId="35" xfId="0" applyFont="1" applyFill="1" applyBorder="1" applyAlignment="1" applyProtection="1">
      <alignment vertical="center" wrapText="1"/>
    </xf>
    <xf numFmtId="0" fontId="10" fillId="4" borderId="21" xfId="0" applyFont="1" applyFill="1" applyBorder="1" applyAlignment="1" applyProtection="1">
      <alignment vertical="center" wrapText="1"/>
    </xf>
    <xf numFmtId="0" fontId="8" fillId="4" borderId="21" xfId="0" applyFont="1" applyFill="1" applyBorder="1" applyAlignment="1" applyProtection="1">
      <alignment horizontal="center" vertical="center"/>
    </xf>
    <xf numFmtId="0" fontId="10" fillId="4" borderId="36" xfId="0" applyFont="1" applyFill="1" applyBorder="1" applyAlignment="1" applyProtection="1">
      <alignment horizontal="center" vertical="center" wrapText="1"/>
    </xf>
    <xf numFmtId="0" fontId="10" fillId="4" borderId="37"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5" xfId="0" applyFont="1" applyFill="1" applyBorder="1" applyAlignment="1" applyProtection="1">
      <alignment vertical="center" wrapText="1"/>
    </xf>
    <xf numFmtId="0" fontId="10" fillId="4" borderId="4" xfId="0" applyFont="1" applyFill="1" applyBorder="1" applyAlignment="1" applyProtection="1">
      <alignment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vertical="center" wrapText="1"/>
    </xf>
    <xf numFmtId="0" fontId="10" fillId="4" borderId="6" xfId="0" applyFont="1" applyFill="1" applyBorder="1" applyAlignment="1" applyProtection="1">
      <alignment vertical="center" wrapText="1"/>
    </xf>
    <xf numFmtId="0" fontId="10" fillId="4" borderId="8" xfId="0" applyFont="1" applyFill="1" applyBorder="1" applyAlignment="1" applyProtection="1">
      <alignment vertical="center" wrapText="1"/>
    </xf>
    <xf numFmtId="0" fontId="10" fillId="4" borderId="5" xfId="0" applyFont="1" applyFill="1" applyBorder="1" applyAlignment="1" applyProtection="1">
      <alignment horizontal="center" vertical="center" wrapText="1"/>
    </xf>
    <xf numFmtId="0" fontId="10" fillId="4" borderId="4"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0" fillId="4" borderId="23" xfId="0" applyFont="1" applyFill="1" applyBorder="1" applyAlignment="1" applyProtection="1">
      <alignment horizontal="center" vertical="center" wrapText="1"/>
    </xf>
    <xf numFmtId="1" fontId="16" fillId="4" borderId="0" xfId="6" applyNumberFormat="1" applyFont="1" applyFill="1" applyAlignment="1" applyProtection="1">
      <alignment horizontal="left" vertical="center"/>
    </xf>
    <xf numFmtId="0" fontId="16" fillId="4" borderId="0" xfId="6" applyFont="1" applyFill="1" applyAlignment="1" applyProtection="1">
      <alignment horizontal="left" vertical="center"/>
    </xf>
    <xf numFmtId="0" fontId="14" fillId="2" borderId="12" xfId="8" applyFont="1" applyFill="1" applyBorder="1" applyAlignment="1" applyProtection="1">
      <alignment horizontal="center" vertical="center"/>
    </xf>
    <xf numFmtId="0" fontId="12" fillId="2" borderId="12" xfId="8" applyFont="1" applyFill="1" applyBorder="1" applyAlignment="1" applyProtection="1">
      <alignment horizontal="center" vertical="center" wrapText="1"/>
    </xf>
    <xf numFmtId="0" fontId="10" fillId="4" borderId="24" xfId="0" applyFont="1" applyFill="1" applyBorder="1" applyAlignment="1" applyProtection="1">
      <alignment horizontal="center" vertical="center" wrapText="1"/>
    </xf>
    <xf numFmtId="0" fontId="12" fillId="0" borderId="38" xfId="9" applyFont="1" applyFill="1" applyBorder="1" applyAlignment="1" applyProtection="1">
      <alignment horizontal="center" vertical="center" wrapText="1"/>
    </xf>
    <xf numFmtId="0" fontId="8" fillId="4" borderId="0" xfId="0" applyFont="1" applyFill="1" applyAlignment="1" applyProtection="1">
      <alignment horizontal="center" vertical="center"/>
    </xf>
    <xf numFmtId="0" fontId="8" fillId="4" borderId="0" xfId="0" applyFont="1" applyFill="1" applyAlignment="1" applyProtection="1">
      <alignment horizontal="right" vertical="center"/>
    </xf>
    <xf numFmtId="0" fontId="20" fillId="4" borderId="0" xfId="0" applyFont="1" applyFill="1" applyAlignment="1" applyProtection="1">
      <alignment horizontal="center" vertical="center"/>
    </xf>
    <xf numFmtId="0" fontId="10" fillId="4" borderId="0" xfId="0" applyFont="1" applyFill="1" applyAlignment="1" applyProtection="1">
      <alignment horizontal="right" vertical="center"/>
    </xf>
    <xf numFmtId="167" fontId="10" fillId="4" borderId="23" xfId="0" applyNumberFormat="1" applyFont="1" applyFill="1" applyBorder="1" applyAlignment="1" applyProtection="1">
      <alignment vertical="center"/>
    </xf>
    <xf numFmtId="4" fontId="10" fillId="4" borderId="23" xfId="0" applyNumberFormat="1" applyFont="1" applyFill="1" applyBorder="1" applyAlignment="1" applyProtection="1">
      <alignment vertical="center"/>
    </xf>
    <xf numFmtId="0" fontId="10" fillId="4" borderId="23" xfId="0" applyFont="1" applyFill="1" applyBorder="1" applyAlignment="1" applyProtection="1">
      <alignment vertical="center"/>
    </xf>
    <xf numFmtId="167" fontId="10" fillId="4" borderId="0" xfId="0" applyNumberFormat="1" applyFont="1" applyFill="1" applyBorder="1" applyAlignment="1" applyProtection="1">
      <alignment vertical="center"/>
    </xf>
    <xf numFmtId="4" fontId="10" fillId="4" borderId="0" xfId="0" applyNumberFormat="1" applyFont="1" applyFill="1" applyBorder="1" applyAlignment="1" applyProtection="1">
      <alignment vertical="center"/>
    </xf>
    <xf numFmtId="0" fontId="10" fillId="4" borderId="0" xfId="0" applyFont="1" applyFill="1" applyBorder="1" applyAlignment="1" applyProtection="1">
      <alignment vertical="center"/>
    </xf>
    <xf numFmtId="167" fontId="10" fillId="4" borderId="39" xfId="0" applyNumberFormat="1" applyFont="1" applyFill="1" applyBorder="1" applyAlignment="1" applyProtection="1">
      <alignment vertical="center"/>
    </xf>
    <xf numFmtId="4" fontId="10" fillId="4" borderId="39" xfId="0" applyNumberFormat="1" applyFont="1" applyFill="1" applyBorder="1" applyAlignment="1" applyProtection="1">
      <alignment vertical="center"/>
    </xf>
    <xf numFmtId="0" fontId="10" fillId="4" borderId="39" xfId="0" applyFont="1" applyFill="1" applyBorder="1" applyAlignment="1" applyProtection="1">
      <alignment vertical="center"/>
    </xf>
    <xf numFmtId="167" fontId="2" fillId="4" borderId="0" xfId="0" applyNumberFormat="1" applyFont="1" applyFill="1" applyProtection="1"/>
    <xf numFmtId="4" fontId="2" fillId="4" borderId="0" xfId="0" applyNumberFormat="1" applyFont="1" applyFill="1" applyProtection="1"/>
    <xf numFmtId="0" fontId="10" fillId="4" borderId="3" xfId="0" applyFont="1" applyFill="1" applyBorder="1" applyAlignment="1" applyProtection="1">
      <alignment vertical="center" wrapText="1"/>
    </xf>
    <xf numFmtId="49" fontId="2" fillId="4" borderId="0" xfId="0" applyNumberFormat="1" applyFont="1" applyFill="1" applyProtection="1"/>
    <xf numFmtId="4" fontId="12" fillId="2" borderId="12" xfId="9" applyNumberFormat="1" applyFont="1" applyFill="1" applyBorder="1" applyAlignment="1" applyProtection="1">
      <alignment horizontal="center" vertical="center"/>
    </xf>
    <xf numFmtId="43" fontId="10" fillId="4" borderId="4" xfId="1" applyFont="1" applyFill="1" applyBorder="1" applyAlignment="1" applyProtection="1">
      <alignment horizontal="center" vertical="center" wrapText="1"/>
    </xf>
    <xf numFmtId="0" fontId="12" fillId="2" borderId="12" xfId="9" applyFont="1" applyFill="1" applyBorder="1" applyAlignment="1" applyProtection="1">
      <alignment horizontal="center" vertical="center"/>
    </xf>
    <xf numFmtId="172" fontId="12" fillId="2" borderId="12" xfId="9" applyNumberFormat="1" applyFont="1" applyFill="1" applyBorder="1" applyAlignment="1" applyProtection="1">
      <alignment horizontal="center" vertical="center"/>
    </xf>
    <xf numFmtId="49" fontId="12" fillId="2" borderId="12" xfId="9" applyNumberFormat="1" applyFont="1" applyFill="1" applyBorder="1" applyAlignment="1" applyProtection="1">
      <alignment horizontal="center" vertical="center"/>
    </xf>
    <xf numFmtId="0" fontId="19" fillId="0" borderId="0" xfId="0" applyFont="1" applyProtection="1"/>
    <xf numFmtId="0" fontId="0" fillId="0" borderId="0" xfId="0" applyProtection="1"/>
    <xf numFmtId="0" fontId="16" fillId="0" borderId="0" xfId="0" applyFont="1" applyProtection="1"/>
    <xf numFmtId="14" fontId="0" fillId="0" borderId="0" xfId="0" applyNumberFormat="1" applyAlignment="1" applyProtection="1">
      <alignment horizontal="center" vertical="center"/>
    </xf>
    <xf numFmtId="14" fontId="0" fillId="0" borderId="4" xfId="0" applyNumberForma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0" fontId="10" fillId="4" borderId="3" xfId="0" applyFont="1" applyFill="1" applyBorder="1" applyAlignment="1" applyProtection="1">
      <alignment horizontal="center" vertical="center" wrapText="1"/>
    </xf>
    <xf numFmtId="167" fontId="10" fillId="4" borderId="10" xfId="0" applyNumberFormat="1" applyFont="1" applyFill="1" applyBorder="1" applyAlignment="1" applyProtection="1">
      <alignment vertical="center" wrapText="1"/>
    </xf>
    <xf numFmtId="167" fontId="10" fillId="4" borderId="3" xfId="0" applyNumberFormat="1" applyFont="1" applyFill="1" applyBorder="1" applyAlignment="1" applyProtection="1">
      <alignment vertical="center" wrapText="1"/>
    </xf>
    <xf numFmtId="0" fontId="2" fillId="4" borderId="39" xfId="0" applyFont="1" applyFill="1" applyBorder="1" applyProtection="1"/>
    <xf numFmtId="0" fontId="0" fillId="0" borderId="0" xfId="0" applyFont="1" applyProtection="1"/>
    <xf numFmtId="0" fontId="23" fillId="0" borderId="0" xfId="7" applyProtection="1"/>
    <xf numFmtId="0" fontId="20" fillId="4" borderId="0" xfId="0" applyFont="1" applyFill="1" applyProtection="1"/>
    <xf numFmtId="0" fontId="0" fillId="0" borderId="39" xfId="0" applyBorder="1" applyProtection="1"/>
    <xf numFmtId="1" fontId="17" fillId="0" borderId="40" xfId="9" applyNumberFormat="1" applyFont="1" applyFill="1" applyBorder="1" applyAlignment="1" applyProtection="1">
      <alignment horizontal="center" vertical="center" wrapText="1"/>
      <protection locked="0"/>
    </xf>
    <xf numFmtId="4" fontId="17" fillId="3" borderId="41" xfId="9" applyNumberFormat="1" applyFont="1" applyFill="1" applyBorder="1" applyAlignment="1" applyProtection="1">
      <alignment horizontal="right" vertical="center" wrapText="1"/>
    </xf>
    <xf numFmtId="4" fontId="10" fillId="4" borderId="42" xfId="0" applyNumberFormat="1" applyFont="1" applyFill="1" applyBorder="1" applyAlignment="1" applyProtection="1">
      <alignment horizontal="center" vertical="center" wrapText="1"/>
      <protection locked="0"/>
    </xf>
    <xf numFmtId="167" fontId="10" fillId="4" borderId="43" xfId="0" applyNumberFormat="1" applyFont="1" applyFill="1" applyBorder="1" applyAlignment="1" applyProtection="1">
      <alignment vertical="center" wrapText="1"/>
      <protection locked="0"/>
    </xf>
    <xf numFmtId="4" fontId="10" fillId="4" borderId="11" xfId="0" applyNumberFormat="1" applyFont="1" applyFill="1" applyBorder="1" applyAlignment="1" applyProtection="1">
      <alignment horizontal="center" vertical="center" wrapText="1"/>
      <protection locked="0"/>
    </xf>
    <xf numFmtId="1" fontId="17" fillId="0" borderId="31" xfId="9" applyNumberFormat="1" applyFont="1" applyFill="1" applyBorder="1" applyAlignment="1" applyProtection="1">
      <alignment horizontal="center" vertical="center" wrapText="1"/>
      <protection locked="0"/>
    </xf>
    <xf numFmtId="0" fontId="0" fillId="0" borderId="0" xfId="0" applyBorder="1" applyProtection="1"/>
    <xf numFmtId="172" fontId="10" fillId="4" borderId="3" xfId="0" applyNumberFormat="1" applyFont="1" applyFill="1" applyBorder="1" applyAlignment="1" applyProtection="1">
      <alignment horizontal="left" vertical="center" wrapText="1"/>
      <protection locked="0"/>
    </xf>
    <xf numFmtId="0" fontId="10" fillId="4" borderId="44" xfId="0" applyFont="1" applyFill="1" applyBorder="1" applyAlignment="1" applyProtection="1">
      <alignment horizontal="left" vertical="center" wrapText="1"/>
      <protection locked="0"/>
    </xf>
    <xf numFmtId="172" fontId="10" fillId="4" borderId="44" xfId="0" applyNumberFormat="1" applyFont="1" applyFill="1" applyBorder="1" applyAlignment="1" applyProtection="1">
      <alignment horizontal="left" vertical="center" wrapText="1"/>
      <protection locked="0"/>
    </xf>
    <xf numFmtId="49" fontId="10" fillId="4" borderId="45" xfId="0" applyNumberFormat="1" applyFont="1" applyFill="1" applyBorder="1" applyAlignment="1" applyProtection="1">
      <alignment horizontal="left" vertical="center" wrapText="1"/>
      <protection locked="0"/>
    </xf>
    <xf numFmtId="0" fontId="10" fillId="4" borderId="46" xfId="0" applyFont="1" applyFill="1" applyBorder="1" applyAlignment="1" applyProtection="1">
      <alignment horizontal="left" vertical="center" wrapText="1"/>
      <protection locked="0"/>
    </xf>
    <xf numFmtId="49" fontId="17" fillId="3" borderId="1" xfId="9" applyNumberFormat="1" applyFont="1" applyFill="1" applyBorder="1" applyAlignment="1" applyProtection="1">
      <alignment horizontal="center" vertical="center" wrapText="1"/>
    </xf>
    <xf numFmtId="49" fontId="17" fillId="3" borderId="19" xfId="9" applyNumberFormat="1" applyFont="1" applyFill="1" applyBorder="1" applyAlignment="1" applyProtection="1">
      <alignment horizontal="center" vertical="center" wrapText="1"/>
    </xf>
    <xf numFmtId="167" fontId="10" fillId="4" borderId="40" xfId="0" applyNumberFormat="1" applyFont="1" applyFill="1" applyBorder="1" applyAlignment="1" applyProtection="1">
      <alignment vertical="center" wrapText="1"/>
      <protection locked="0"/>
    </xf>
    <xf numFmtId="4" fontId="10" fillId="4" borderId="40" xfId="2" applyNumberFormat="1" applyFont="1" applyFill="1" applyBorder="1" applyAlignment="1" applyProtection="1">
      <alignment horizontal="center" vertical="center" wrapText="1"/>
      <protection locked="0"/>
    </xf>
    <xf numFmtId="167" fontId="10" fillId="4" borderId="47" xfId="0" applyNumberFormat="1" applyFont="1" applyFill="1" applyBorder="1" applyAlignment="1" applyProtection="1">
      <alignment vertical="center" wrapText="1"/>
      <protection locked="0"/>
    </xf>
    <xf numFmtId="4" fontId="10" fillId="4" borderId="31" xfId="2" applyNumberFormat="1" applyFont="1" applyFill="1" applyBorder="1" applyAlignment="1" applyProtection="1">
      <alignment horizontal="center" vertical="center" wrapText="1"/>
      <protection locked="0"/>
    </xf>
    <xf numFmtId="0" fontId="12" fillId="2" borderId="38" xfId="9" applyFont="1" applyFill="1" applyBorder="1" applyAlignment="1" applyProtection="1">
      <alignment horizontal="center" vertical="center" wrapText="1"/>
    </xf>
    <xf numFmtId="0" fontId="17" fillId="0" borderId="4" xfId="9" applyNumberFormat="1" applyFont="1" applyFill="1" applyBorder="1" applyAlignment="1" applyProtection="1">
      <alignment horizontal="center" vertical="center" wrapText="1"/>
      <protection locked="0"/>
    </xf>
    <xf numFmtId="0" fontId="23" fillId="0" borderId="4" xfId="7" applyBorder="1" applyAlignment="1" applyProtection="1">
      <alignment horizontal="center" vertical="center"/>
      <protection locked="0"/>
    </xf>
    <xf numFmtId="0" fontId="23" fillId="0" borderId="31" xfId="7" applyBorder="1" applyAlignment="1" applyProtection="1">
      <alignment horizontal="center" vertical="center"/>
      <protection locked="0"/>
    </xf>
    <xf numFmtId="0" fontId="23" fillId="0" borderId="40" xfId="7" applyBorder="1" applyAlignment="1" applyProtection="1">
      <alignment horizontal="center" vertical="center"/>
      <protection locked="0"/>
    </xf>
    <xf numFmtId="0" fontId="23" fillId="4" borderId="0" xfId="7" applyFill="1" applyAlignment="1" applyProtection="1">
      <alignment horizontal="center" vertical="center"/>
    </xf>
    <xf numFmtId="0" fontId="2" fillId="4" borderId="0" xfId="0" applyFont="1" applyFill="1" applyAlignment="1" applyProtection="1">
      <alignment horizontal="center" vertical="center" wrapText="1"/>
    </xf>
    <xf numFmtId="49" fontId="10" fillId="4" borderId="4" xfId="0" applyNumberFormat="1" applyFont="1" applyFill="1" applyBorder="1" applyAlignment="1" applyProtection="1">
      <alignment horizontal="center" vertical="center" wrapText="1"/>
      <protection locked="0"/>
    </xf>
    <xf numFmtId="49" fontId="10" fillId="4" borderId="48" xfId="0" applyNumberFormat="1" applyFont="1" applyFill="1" applyBorder="1" applyAlignment="1" applyProtection="1">
      <alignment horizontal="center" vertical="center" wrapText="1"/>
      <protection locked="0"/>
    </xf>
    <xf numFmtId="49" fontId="10" fillId="4" borderId="49" xfId="0" applyNumberFormat="1" applyFont="1" applyFill="1" applyBorder="1" applyAlignment="1" applyProtection="1">
      <alignment horizontal="center" vertical="center" wrapText="1"/>
      <protection locked="0"/>
    </xf>
    <xf numFmtId="49" fontId="10" fillId="4" borderId="50" xfId="0" applyNumberFormat="1"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10" fillId="4" borderId="40" xfId="0" applyFont="1" applyFill="1" applyBorder="1" applyAlignment="1" applyProtection="1">
      <alignment horizontal="center" vertical="center" wrapText="1"/>
      <protection locked="0"/>
    </xf>
    <xf numFmtId="49" fontId="10" fillId="4" borderId="7" xfId="0" applyNumberFormat="1" applyFont="1" applyFill="1" applyBorder="1" applyAlignment="1" applyProtection="1">
      <alignment horizontal="center" vertical="center" wrapText="1"/>
      <protection locked="0"/>
    </xf>
    <xf numFmtId="49" fontId="10" fillId="4" borderId="33" xfId="0" applyNumberFormat="1" applyFont="1" applyFill="1" applyBorder="1" applyAlignment="1" applyProtection="1">
      <alignment horizontal="center" vertical="center" wrapText="1"/>
      <protection locked="0"/>
    </xf>
    <xf numFmtId="49" fontId="10" fillId="4" borderId="24" xfId="0" applyNumberFormat="1" applyFont="1" applyFill="1" applyBorder="1" applyAlignment="1" applyProtection="1">
      <alignment horizontal="center" vertical="center" wrapText="1"/>
      <protection locked="0"/>
    </xf>
    <xf numFmtId="49" fontId="10" fillId="4" borderId="15" xfId="0" applyNumberFormat="1" applyFont="1" applyFill="1" applyBorder="1" applyAlignment="1" applyProtection="1">
      <alignment horizontal="center" vertical="center" wrapText="1"/>
      <protection locked="0"/>
    </xf>
    <xf numFmtId="49" fontId="10" fillId="4" borderId="40" xfId="0" applyNumberFormat="1" applyFont="1" applyFill="1" applyBorder="1" applyAlignment="1" applyProtection="1">
      <alignment horizontal="center" vertical="center" wrapText="1"/>
      <protection locked="0"/>
    </xf>
    <xf numFmtId="49" fontId="10" fillId="4" borderId="47" xfId="0" applyNumberFormat="1"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51" xfId="0" applyFont="1" applyFill="1" applyBorder="1" applyAlignment="1" applyProtection="1">
      <alignment horizontal="center" vertical="center" wrapText="1"/>
    </xf>
    <xf numFmtId="0" fontId="10" fillId="4" borderId="52" xfId="0" applyFont="1" applyFill="1" applyBorder="1" applyAlignment="1" applyProtection="1">
      <alignment horizontal="center" vertical="center" wrapText="1"/>
    </xf>
    <xf numFmtId="0" fontId="10" fillId="4" borderId="53" xfId="0" applyFont="1" applyFill="1" applyBorder="1" applyAlignment="1" applyProtection="1">
      <alignment horizontal="center" vertical="center" wrapText="1"/>
    </xf>
    <xf numFmtId="0" fontId="10" fillId="4" borderId="56" xfId="0" applyFont="1" applyFill="1" applyBorder="1" applyAlignment="1" applyProtection="1">
      <alignment horizontal="center" vertical="center" wrapText="1"/>
    </xf>
    <xf numFmtId="0" fontId="9" fillId="4" borderId="22"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0" fontId="9" fillId="4" borderId="46" xfId="0" applyFont="1" applyFill="1" applyBorder="1" applyAlignment="1" applyProtection="1">
      <alignment horizontal="center" vertical="center" wrapText="1"/>
    </xf>
    <xf numFmtId="0" fontId="9" fillId="4" borderId="26"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57" xfId="0" applyFont="1" applyFill="1" applyBorder="1" applyAlignment="1" applyProtection="1">
      <alignment horizontal="center" vertical="center" wrapText="1"/>
    </xf>
    <xf numFmtId="0" fontId="9" fillId="4" borderId="24" xfId="0" applyFont="1" applyFill="1" applyBorder="1" applyAlignment="1" applyProtection="1">
      <alignment horizontal="center" vertical="center" wrapText="1"/>
    </xf>
    <xf numFmtId="0" fontId="9" fillId="4" borderId="25" xfId="0" applyFont="1" applyFill="1" applyBorder="1" applyAlignment="1" applyProtection="1">
      <alignment horizontal="center" vertical="center" wrapText="1"/>
    </xf>
    <xf numFmtId="0" fontId="9" fillId="4" borderId="29" xfId="0" applyFont="1" applyFill="1" applyBorder="1" applyAlignment="1" applyProtection="1">
      <alignment horizontal="center" vertical="center" wrapText="1"/>
    </xf>
    <xf numFmtId="0" fontId="11" fillId="4" borderId="26" xfId="0" applyFont="1" applyFill="1" applyBorder="1" applyAlignment="1" applyProtection="1">
      <alignment horizontal="left" vertical="top" wrapText="1"/>
    </xf>
    <xf numFmtId="0" fontId="11" fillId="4" borderId="0" xfId="0" applyFont="1" applyFill="1" applyBorder="1" applyAlignment="1" applyProtection="1">
      <alignment horizontal="left" vertical="top" wrapText="1"/>
    </xf>
    <xf numFmtId="0" fontId="11" fillId="4" borderId="57" xfId="0" applyFont="1" applyFill="1" applyBorder="1" applyAlignment="1" applyProtection="1">
      <alignment horizontal="left" vertical="top" wrapText="1"/>
    </xf>
    <xf numFmtId="0" fontId="11" fillId="4" borderId="24" xfId="0" applyFont="1" applyFill="1" applyBorder="1" applyAlignment="1" applyProtection="1">
      <alignment horizontal="left" vertical="top" wrapText="1"/>
    </xf>
    <xf numFmtId="0" fontId="11" fillId="4" borderId="25" xfId="0" applyFont="1" applyFill="1" applyBorder="1" applyAlignment="1" applyProtection="1">
      <alignment horizontal="left" vertical="top" wrapText="1"/>
    </xf>
    <xf numFmtId="0" fontId="11" fillId="4" borderId="29" xfId="0" applyFont="1" applyFill="1" applyBorder="1" applyAlignment="1" applyProtection="1">
      <alignment horizontal="left" vertical="top" wrapText="1"/>
    </xf>
    <xf numFmtId="0" fontId="10" fillId="4" borderId="54" xfId="0" applyFont="1" applyFill="1" applyBorder="1" applyAlignment="1" applyProtection="1">
      <alignment horizontal="center" vertical="center" wrapText="1"/>
    </xf>
    <xf numFmtId="0" fontId="10" fillId="4" borderId="37" xfId="0" applyFont="1" applyFill="1" applyBorder="1" applyAlignment="1" applyProtection="1">
      <alignment horizontal="center" vertical="center" wrapText="1"/>
    </xf>
    <xf numFmtId="0" fontId="10" fillId="4" borderId="55" xfId="0" applyFont="1" applyFill="1" applyBorder="1" applyAlignment="1" applyProtection="1">
      <alignment horizontal="center" vertical="center" wrapText="1"/>
    </xf>
  </cellXfs>
  <cellStyles count="11">
    <cellStyle name="Comma" xfId="1" builtinId="3"/>
    <cellStyle name="Currency" xfId="2" builtinId="4"/>
    <cellStyle name="Currency 2" xfId="3"/>
    <cellStyle name="Normal" xfId="0" builtinId="0"/>
    <cellStyle name="Normal 2" xfId="4"/>
    <cellStyle name="Normal 2 2" xfId="5"/>
    <cellStyle name="Normal 3" xfId="6"/>
    <cellStyle name="Normal 4" xfId="7"/>
    <cellStyle name="Normal_Sheet1" xfId="8"/>
    <cellStyle name="Normal_Sheet1 2" xfId="9"/>
    <cellStyle name="Percent 2"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17326</xdr:colOff>
      <xdr:row>3</xdr:row>
      <xdr:rowOff>381000</xdr:rowOff>
    </xdr:from>
    <xdr:to>
      <xdr:col>6</xdr:col>
      <xdr:colOff>1167618</xdr:colOff>
      <xdr:row>6</xdr:row>
      <xdr:rowOff>49588</xdr:rowOff>
    </xdr:to>
    <xdr:sp macro="" textlink="">
      <xdr:nvSpPr>
        <xdr:cNvPr id="3144" name="Text Box 72"/>
        <xdr:cNvSpPr txBox="1">
          <a:spLocks noChangeArrowheads="1"/>
        </xdr:cNvSpPr>
      </xdr:nvSpPr>
      <xdr:spPr bwMode="auto">
        <a:xfrm>
          <a:off x="624545" y="1547813"/>
          <a:ext cx="2375830" cy="509587"/>
        </a:xfrm>
        <a:prstGeom prst="rect">
          <a:avLst/>
        </a:prstGeom>
        <a:noFill/>
        <a:ln w="9525">
          <a:noFill/>
          <a:miter lim="800000"/>
          <a:headEnd/>
          <a:tailEnd/>
        </a:ln>
      </xdr:spPr>
      <xdr:txBody>
        <a:bodyPr vertOverflow="clip" wrap="square" lIns="91440" tIns="45720" rIns="91440" bIns="45720" anchor="ctr" upright="1"/>
        <a:lstStyle/>
        <a:p>
          <a:pPr algn="l" rtl="0">
            <a:defRPr sz="1000"/>
          </a:pPr>
          <a:r>
            <a:rPr lang="en-US" sz="1200" b="0" i="0" u="none" strike="noStrike" baseline="0">
              <a:solidFill>
                <a:srgbClr val="000000"/>
              </a:solidFill>
              <a:latin typeface="Times New Roman"/>
              <a:cs typeface="Times New Roman"/>
            </a:rPr>
            <a:t>U.S. Department of Transportation</a:t>
          </a:r>
        </a:p>
        <a:p>
          <a:pPr algn="l" rtl="0">
            <a:defRPr sz="1000"/>
          </a:pPr>
          <a:r>
            <a:rPr lang="en-US" sz="1200" b="1" i="0" u="none" strike="noStrike" baseline="0">
              <a:solidFill>
                <a:srgbClr val="000000"/>
              </a:solidFill>
              <a:latin typeface="Times New Roman"/>
              <a:cs typeface="Times New Roman"/>
            </a:rPr>
            <a:t>Maritime Administration</a:t>
          </a: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editAs="oneCell">
    <xdr:from>
      <xdr:col>4</xdr:col>
      <xdr:colOff>487680</xdr:colOff>
      <xdr:row>0</xdr:row>
      <xdr:rowOff>99060</xdr:rowOff>
    </xdr:from>
    <xdr:to>
      <xdr:col>6</xdr:col>
      <xdr:colOff>609600</xdr:colOff>
      <xdr:row>3</xdr:row>
      <xdr:rowOff>335280</xdr:rowOff>
    </xdr:to>
    <xdr:pic>
      <xdr:nvPicPr>
        <xdr:cNvPr id="3221" name="Picture 3" descr="MARAD Logo.GIF"/>
        <xdr:cNvPicPr>
          <a:picLocks noChangeAspect="1"/>
        </xdr:cNvPicPr>
      </xdr:nvPicPr>
      <xdr:blipFill>
        <a:blip xmlns:r="http://schemas.openxmlformats.org/officeDocument/2006/relationships" r:embed="rId1" cstate="print"/>
        <a:srcRect/>
        <a:stretch>
          <a:fillRect/>
        </a:stretch>
      </xdr:blipFill>
      <xdr:spPr bwMode="auto">
        <a:xfrm>
          <a:off x="1112520" y="99060"/>
          <a:ext cx="1417320" cy="13944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54"/>
  <sheetViews>
    <sheetView topLeftCell="A28" zoomScale="190" zoomScaleNormal="190" workbookViewId="0">
      <selection activeCell="B33" sqref="B33"/>
    </sheetView>
  </sheetViews>
  <sheetFormatPr defaultColWidth="9.109375" defaultRowHeight="13.2"/>
  <cols>
    <col min="1" max="1" width="19.44140625" style="132" customWidth="1"/>
    <col min="2" max="2" width="13.88671875" style="132" customWidth="1"/>
    <col min="3" max="13" width="9.109375" style="132"/>
    <col min="14" max="14" width="11.33203125" style="132" hidden="1" customWidth="1"/>
    <col min="15" max="16384" width="9.109375" style="132"/>
  </cols>
  <sheetData>
    <row r="1" spans="1:2">
      <c r="A1" s="132" t="s">
        <v>92</v>
      </c>
      <c r="B1" s="133"/>
    </row>
    <row r="2" spans="1:2" ht="27.6">
      <c r="A2" s="131" t="s">
        <v>52</v>
      </c>
    </row>
    <row r="3" spans="1:2">
      <c r="B3" s="133"/>
    </row>
    <row r="4" spans="1:2">
      <c r="A4" s="132" t="s">
        <v>91</v>
      </c>
      <c r="B4" s="133"/>
    </row>
    <row r="6" spans="1:2">
      <c r="A6" s="132" t="s">
        <v>53</v>
      </c>
      <c r="B6" s="132" t="s">
        <v>54</v>
      </c>
    </row>
    <row r="7" spans="1:2">
      <c r="B7" s="133" t="s">
        <v>58</v>
      </c>
    </row>
    <row r="8" spans="1:2">
      <c r="B8" s="132" t="s">
        <v>55</v>
      </c>
    </row>
    <row r="10" spans="1:2">
      <c r="A10" s="132" t="s">
        <v>65</v>
      </c>
      <c r="B10" s="132" t="s">
        <v>66</v>
      </c>
    </row>
    <row r="12" spans="1:2">
      <c r="A12" s="133" t="s">
        <v>86</v>
      </c>
      <c r="B12" s="141" t="s">
        <v>85</v>
      </c>
    </row>
    <row r="14" spans="1:2">
      <c r="A14" s="132" t="s">
        <v>94</v>
      </c>
      <c r="B14" s="133" t="s">
        <v>95</v>
      </c>
    </row>
    <row r="16" spans="1:2">
      <c r="A16" s="132" t="s">
        <v>64</v>
      </c>
      <c r="B16" s="133" t="s">
        <v>79</v>
      </c>
    </row>
    <row r="18" spans="1:14">
      <c r="A18" s="133" t="s">
        <v>56</v>
      </c>
      <c r="B18" s="141" t="s">
        <v>57</v>
      </c>
    </row>
    <row r="19" spans="1:14">
      <c r="B19" s="133" t="s">
        <v>63</v>
      </c>
    </row>
    <row r="21" spans="1:14">
      <c r="A21" s="133" t="s">
        <v>62</v>
      </c>
    </row>
    <row r="22" spans="1:14">
      <c r="B22" s="133" t="s">
        <v>67</v>
      </c>
      <c r="N22" s="133"/>
    </row>
    <row r="23" spans="1:14">
      <c r="B23" s="133" t="s">
        <v>68</v>
      </c>
      <c r="N23" s="133"/>
    </row>
    <row r="24" spans="1:14">
      <c r="B24" s="133" t="s">
        <v>69</v>
      </c>
      <c r="N24" s="133"/>
    </row>
    <row r="25" spans="1:14">
      <c r="B25" s="133" t="s">
        <v>72</v>
      </c>
    </row>
    <row r="26" spans="1:14">
      <c r="B26" s="133" t="s">
        <v>70</v>
      </c>
    </row>
    <row r="27" spans="1:14">
      <c r="B27" s="133" t="s">
        <v>71</v>
      </c>
      <c r="N27" s="133"/>
    </row>
    <row r="28" spans="1:14">
      <c r="B28" s="133"/>
    </row>
    <row r="30" spans="1:14" ht="13.8" thickBot="1">
      <c r="A30" s="144"/>
      <c r="B30" s="144"/>
      <c r="C30" s="144"/>
      <c r="D30" s="144"/>
      <c r="E30" s="144"/>
      <c r="F30" s="144"/>
      <c r="G30" s="144"/>
      <c r="H30" s="144"/>
      <c r="I30" s="144"/>
      <c r="J30" s="151"/>
    </row>
    <row r="31" spans="1:14" ht="27.6">
      <c r="A31" s="131" t="s">
        <v>47</v>
      </c>
    </row>
    <row r="33" spans="1:14">
      <c r="A33" s="133" t="s">
        <v>49</v>
      </c>
      <c r="B33" s="135">
        <f ca="1">TODAY()</f>
        <v>41024</v>
      </c>
      <c r="C33" s="132" t="s">
        <v>78</v>
      </c>
    </row>
    <row r="34" spans="1:14">
      <c r="A34" s="133"/>
      <c r="B34" s="134"/>
    </row>
    <row r="35" spans="1:14">
      <c r="A35" s="133" t="s">
        <v>48</v>
      </c>
      <c r="B35" s="136" t="s">
        <v>90</v>
      </c>
      <c r="C35" s="132" t="s">
        <v>78</v>
      </c>
    </row>
    <row r="37" spans="1:14">
      <c r="N37" s="133" t="s">
        <v>87</v>
      </c>
    </row>
    <row r="38" spans="1:14">
      <c r="A38" s="133" t="s">
        <v>77</v>
      </c>
      <c r="N38" s="133" t="s">
        <v>88</v>
      </c>
    </row>
    <row r="39" spans="1:14">
      <c r="A39" s="133"/>
      <c r="N39" s="133" t="s">
        <v>89</v>
      </c>
    </row>
    <row r="40" spans="1:14">
      <c r="B40" s="132" t="s">
        <v>75</v>
      </c>
      <c r="N40" s="133" t="s">
        <v>90</v>
      </c>
    </row>
    <row r="41" spans="1:14">
      <c r="B41" s="132" t="s">
        <v>73</v>
      </c>
      <c r="N41" s="133"/>
    </row>
    <row r="42" spans="1:14">
      <c r="B42" s="132" t="s">
        <v>80</v>
      </c>
    </row>
    <row r="43" spans="1:14">
      <c r="B43" s="132" t="s">
        <v>74</v>
      </c>
    </row>
    <row r="44" spans="1:14">
      <c r="B44" s="132" t="s">
        <v>81</v>
      </c>
    </row>
    <row r="45" spans="1:14">
      <c r="B45" s="132" t="s">
        <v>82</v>
      </c>
    </row>
    <row r="46" spans="1:14">
      <c r="B46" s="133" t="s">
        <v>83</v>
      </c>
    </row>
    <row r="48" spans="1:14">
      <c r="B48" s="132" t="s">
        <v>76</v>
      </c>
    </row>
    <row r="49" spans="2:14">
      <c r="B49" s="133" t="s">
        <v>68</v>
      </c>
    </row>
    <row r="50" spans="2:14">
      <c r="B50" s="133" t="s">
        <v>67</v>
      </c>
    </row>
    <row r="51" spans="2:14">
      <c r="B51" s="133" t="s">
        <v>69</v>
      </c>
      <c r="N51" s="133"/>
    </row>
    <row r="52" spans="2:14">
      <c r="B52" s="133" t="s">
        <v>60</v>
      </c>
      <c r="N52" s="133"/>
    </row>
    <row r="53" spans="2:14">
      <c r="B53" s="141" t="s">
        <v>61</v>
      </c>
      <c r="N53" s="133"/>
    </row>
    <row r="54" spans="2:14">
      <c r="B54" s="133" t="s">
        <v>84</v>
      </c>
      <c r="N54" s="133"/>
    </row>
  </sheetData>
  <sheetProtection sheet="1" selectLockedCells="1"/>
  <dataValidations count="1">
    <dataValidation type="list" allowBlank="1" showInputMessage="1" showErrorMessage="1" sqref="B35">
      <formula1>$N$37:$N$41</formula1>
    </dataValidation>
  </dataValidations>
  <pageMargins left="0.7" right="0.7" top="0.75" bottom="0.75" header="0.3" footer="0.3"/>
  <pageSetup scale="94" orientation="portrait" r:id="rId1"/>
  <colBreaks count="1" manualBreakCount="1">
    <brk id="9" max="1048575" man="1"/>
  </colBreaks>
  <ignoredErrors>
    <ignoredError sqref="B33" unlockedFormula="1"/>
  </ignoredErrors>
</worksheet>
</file>

<file path=xl/worksheets/sheet2.xml><?xml version="1.0" encoding="utf-8"?>
<worksheet xmlns="http://schemas.openxmlformats.org/spreadsheetml/2006/main" xmlns:r="http://schemas.openxmlformats.org/officeDocument/2006/relationships">
  <sheetPr>
    <pageSetUpPr fitToPage="1"/>
  </sheetPr>
  <dimension ref="A1:AI137"/>
  <sheetViews>
    <sheetView tabSelected="1" topLeftCell="E1" zoomScale="50" zoomScaleNormal="50" zoomScaleSheetLayoutView="50" zoomScalePageLayoutView="50" workbookViewId="0">
      <pane ySplit="23" topLeftCell="A57" activePane="bottomLeft" state="frozen"/>
      <selection pane="bottomLeft" activeCell="K57" sqref="K57"/>
    </sheetView>
  </sheetViews>
  <sheetFormatPr defaultColWidth="9.109375" defaultRowHeight="13.2"/>
  <cols>
    <col min="1" max="1" width="9.109375" style="60"/>
    <col min="2" max="3" width="9.109375" style="4" hidden="1" customWidth="1"/>
    <col min="4" max="4" width="17.109375" style="4" hidden="1" customWidth="1"/>
    <col min="5" max="5" width="18.88671875" style="4" customWidth="1"/>
    <col min="6" max="6" width="9.44140625" style="4" hidden="1" customWidth="1"/>
    <col min="7" max="7" width="22.33203125" style="4" customWidth="1"/>
    <col min="8" max="8" width="8.88671875" style="4" customWidth="1"/>
    <col min="9" max="9" width="20" style="4" customWidth="1"/>
    <col min="10" max="10" width="21.6640625" style="4" customWidth="1"/>
    <col min="11" max="11" width="20" style="4" customWidth="1"/>
    <col min="12" max="12" width="25.6640625" style="4" customWidth="1"/>
    <col min="13" max="13" width="20" style="4" customWidth="1"/>
    <col min="14" max="14" width="20" style="4" hidden="1" customWidth="1"/>
    <col min="15" max="15" width="20" style="4" customWidth="1"/>
    <col min="16" max="17" width="20" style="4" hidden="1" customWidth="1"/>
    <col min="18" max="20" width="20" style="4" customWidth="1"/>
    <col min="21" max="21" width="68" style="4" customWidth="1"/>
    <col min="22" max="22" width="14.44140625" style="4" hidden="1" customWidth="1"/>
    <col min="23" max="23" width="11.6640625" style="4" hidden="1" customWidth="1"/>
    <col min="24" max="24" width="14.88671875" style="5" hidden="1" customWidth="1"/>
    <col min="25" max="25" width="11.6640625" style="4" hidden="1" customWidth="1"/>
    <col min="26" max="26" width="9.109375" style="60" hidden="1" customWidth="1"/>
    <col min="27" max="27" width="18.44140625" style="60" hidden="1" customWidth="1"/>
    <col min="28" max="28" width="16.44140625" style="60" hidden="1" customWidth="1"/>
    <col min="29" max="29" width="17.33203125" style="60" hidden="1" customWidth="1"/>
    <col min="30" max="30" width="17.88671875" style="60" hidden="1" customWidth="1"/>
    <col min="31" max="31" width="16.44140625" style="60" hidden="1" customWidth="1"/>
    <col min="32" max="32" width="17.5546875" style="60" hidden="1" customWidth="1"/>
    <col min="33" max="33" width="19.88671875" style="60" hidden="1" customWidth="1"/>
    <col min="34" max="34" width="16.44140625" style="60" hidden="1" customWidth="1"/>
    <col min="35" max="35" width="17.33203125" style="60" hidden="1" customWidth="1"/>
    <col min="36" max="16384" width="9.109375" style="60"/>
  </cols>
  <sheetData>
    <row r="1" spans="1:35" ht="42" customHeight="1">
      <c r="A1" s="63"/>
      <c r="B1" s="168" t="s">
        <v>93</v>
      </c>
      <c r="C1" s="168" t="s">
        <v>93</v>
      </c>
      <c r="D1" s="168" t="s">
        <v>93</v>
      </c>
      <c r="E1" s="62"/>
      <c r="F1" s="169" t="s">
        <v>93</v>
      </c>
      <c r="G1" s="62"/>
      <c r="H1" s="62"/>
      <c r="I1" s="62"/>
      <c r="J1" s="62"/>
      <c r="K1" s="62"/>
      <c r="L1" s="62"/>
      <c r="M1" s="63"/>
      <c r="N1" s="168" t="s">
        <v>93</v>
      </c>
      <c r="O1" s="60"/>
      <c r="P1" s="168" t="s">
        <v>93</v>
      </c>
      <c r="Q1" s="168" t="s">
        <v>93</v>
      </c>
      <c r="R1" s="60"/>
      <c r="S1" s="60"/>
      <c r="T1" s="60"/>
      <c r="U1" s="60"/>
      <c r="V1" s="168" t="s">
        <v>93</v>
      </c>
      <c r="W1" s="168" t="s">
        <v>93</v>
      </c>
      <c r="X1" s="168" t="s">
        <v>93</v>
      </c>
      <c r="Y1" s="168" t="s">
        <v>93</v>
      </c>
      <c r="Z1" s="168" t="s">
        <v>93</v>
      </c>
      <c r="AA1" s="168" t="s">
        <v>93</v>
      </c>
      <c r="AB1" s="168" t="s">
        <v>93</v>
      </c>
      <c r="AC1" s="168" t="s">
        <v>93</v>
      </c>
      <c r="AD1" s="168" t="s">
        <v>93</v>
      </c>
      <c r="AE1" s="168" t="s">
        <v>93</v>
      </c>
      <c r="AF1" s="168" t="s">
        <v>93</v>
      </c>
      <c r="AG1" s="168" t="s">
        <v>93</v>
      </c>
      <c r="AH1" s="168" t="s">
        <v>93</v>
      </c>
      <c r="AI1" s="168" t="s">
        <v>93</v>
      </c>
    </row>
    <row r="2" spans="1:35" ht="24.75" customHeight="1">
      <c r="B2" s="61"/>
      <c r="C2" s="61"/>
      <c r="D2" s="61"/>
      <c r="E2" s="62"/>
      <c r="F2" s="62"/>
      <c r="G2" s="62"/>
      <c r="H2" s="62"/>
      <c r="I2" s="64"/>
      <c r="J2" s="64"/>
      <c r="K2" s="64"/>
      <c r="L2" s="64"/>
      <c r="M2" s="65" t="s">
        <v>21</v>
      </c>
      <c r="N2" s="65"/>
      <c r="O2" s="66"/>
      <c r="P2" s="66"/>
      <c r="Q2" s="66"/>
      <c r="R2" s="60"/>
      <c r="S2" s="60"/>
      <c r="T2" s="60"/>
      <c r="U2" s="60"/>
    </row>
    <row r="3" spans="1:35" ht="24.75" customHeight="1">
      <c r="B3" s="61"/>
      <c r="C3" s="61"/>
      <c r="D3" s="61"/>
      <c r="E3" s="62"/>
      <c r="F3" s="62"/>
      <c r="G3" s="62"/>
      <c r="H3" s="62"/>
      <c r="I3" s="67"/>
      <c r="J3" s="67"/>
      <c r="K3" s="67"/>
      <c r="L3" s="67"/>
      <c r="M3" s="65" t="s">
        <v>22</v>
      </c>
      <c r="N3" s="65"/>
      <c r="O3" s="68"/>
      <c r="P3" s="68"/>
      <c r="Q3" s="68"/>
      <c r="R3" s="60"/>
      <c r="S3" s="60"/>
      <c r="T3" s="60"/>
      <c r="U3" s="60"/>
    </row>
    <row r="4" spans="1:35" ht="34.5" customHeight="1">
      <c r="B4" s="61"/>
      <c r="C4" s="61"/>
      <c r="D4" s="61"/>
      <c r="E4" s="62"/>
      <c r="F4" s="62"/>
      <c r="G4" s="62"/>
      <c r="H4" s="62"/>
      <c r="I4" s="67"/>
      <c r="J4" s="67"/>
      <c r="K4" s="67"/>
      <c r="L4" s="67"/>
      <c r="M4" s="69" t="s">
        <v>0</v>
      </c>
      <c r="N4" s="69"/>
      <c r="O4" s="60"/>
      <c r="P4" s="60"/>
      <c r="Q4" s="60"/>
      <c r="R4" s="60"/>
      <c r="S4" s="60"/>
      <c r="T4" s="60"/>
      <c r="U4" s="60"/>
    </row>
    <row r="5" spans="1:35" ht="14.4">
      <c r="B5" s="61"/>
      <c r="C5" s="61"/>
      <c r="D5" s="61"/>
      <c r="E5" s="60"/>
      <c r="F5" s="70"/>
      <c r="G5" s="60"/>
      <c r="H5" s="60"/>
      <c r="I5" s="60"/>
      <c r="J5" s="60"/>
      <c r="K5" s="60"/>
      <c r="L5" s="60"/>
      <c r="M5" s="60"/>
      <c r="N5" s="60"/>
      <c r="O5" s="60"/>
      <c r="P5" s="60"/>
      <c r="Q5" s="60"/>
      <c r="R5" s="60"/>
      <c r="S5" s="60"/>
      <c r="T5" s="60"/>
      <c r="U5" s="60"/>
    </row>
    <row r="6" spans="1:35" ht="15.75" customHeight="1">
      <c r="B6" s="61"/>
      <c r="C6" s="61"/>
      <c r="D6" s="61"/>
      <c r="E6" s="71"/>
      <c r="F6" s="72"/>
      <c r="G6" s="71"/>
      <c r="H6" s="71"/>
      <c r="I6" s="71"/>
      <c r="J6" s="71"/>
      <c r="K6" s="71"/>
      <c r="L6" s="71"/>
      <c r="M6" s="73" t="s">
        <v>1</v>
      </c>
      <c r="N6" s="73"/>
      <c r="O6" s="71"/>
      <c r="P6" s="71"/>
      <c r="Q6" s="71"/>
      <c r="R6" s="71"/>
      <c r="S6" s="71"/>
      <c r="T6" s="71"/>
      <c r="U6" s="71"/>
    </row>
    <row r="7" spans="1:35" ht="14.4">
      <c r="B7" s="61"/>
      <c r="C7" s="61"/>
      <c r="D7" s="61"/>
      <c r="E7" s="74"/>
      <c r="F7" s="75"/>
      <c r="G7" s="60"/>
      <c r="H7" s="60"/>
      <c r="I7" s="60"/>
      <c r="J7" s="60"/>
      <c r="K7" s="60"/>
      <c r="L7" s="60"/>
      <c r="M7" s="60"/>
      <c r="N7" s="60"/>
      <c r="O7" s="60"/>
      <c r="P7" s="60"/>
      <c r="Q7" s="60"/>
      <c r="R7" s="60"/>
      <c r="S7" s="60"/>
      <c r="T7" s="60"/>
      <c r="U7" s="60"/>
    </row>
    <row r="8" spans="1:35" s="76" customFormat="1" ht="19.5" customHeight="1">
      <c r="B8" s="61"/>
      <c r="C8" s="61"/>
      <c r="D8" s="61"/>
      <c r="E8" s="188" t="s">
        <v>26</v>
      </c>
      <c r="F8" s="189"/>
      <c r="G8" s="189"/>
      <c r="H8" s="189"/>
      <c r="I8" s="189"/>
      <c r="J8" s="190"/>
      <c r="K8" s="77"/>
      <c r="L8" s="78"/>
      <c r="M8" s="79"/>
      <c r="N8" s="79"/>
      <c r="O8" s="80"/>
      <c r="P8" s="80"/>
      <c r="Q8" s="80"/>
      <c r="R8" s="81" t="s">
        <v>15</v>
      </c>
      <c r="S8" s="38" t="s">
        <v>27</v>
      </c>
      <c r="T8" s="39"/>
      <c r="U8" s="154">
        <v>3333</v>
      </c>
      <c r="V8" s="4"/>
      <c r="W8" s="4"/>
      <c r="X8" s="5"/>
      <c r="Y8" s="4"/>
    </row>
    <row r="9" spans="1:35" s="76" customFormat="1" ht="39" customHeight="1">
      <c r="B9" s="61"/>
      <c r="C9" s="61"/>
      <c r="D9" s="61"/>
      <c r="E9" s="191"/>
      <c r="F9" s="192"/>
      <c r="G9" s="192"/>
      <c r="H9" s="192"/>
      <c r="I9" s="192"/>
      <c r="J9" s="193"/>
      <c r="K9" s="82"/>
      <c r="L9" s="83"/>
      <c r="M9" s="83"/>
      <c r="N9" s="83"/>
      <c r="R9" s="84" t="s">
        <v>25</v>
      </c>
      <c r="S9" s="40" t="s">
        <v>2</v>
      </c>
      <c r="T9" s="41"/>
      <c r="U9" s="156"/>
      <c r="V9" s="4"/>
      <c r="W9" s="4"/>
      <c r="X9" s="5"/>
      <c r="Y9" s="4"/>
    </row>
    <row r="10" spans="1:35" s="76" customFormat="1" ht="39.75" customHeight="1">
      <c r="B10" s="61"/>
      <c r="C10" s="61"/>
      <c r="D10" s="61"/>
      <c r="E10" s="191"/>
      <c r="F10" s="192"/>
      <c r="G10" s="192"/>
      <c r="H10" s="192"/>
      <c r="I10" s="192"/>
      <c r="J10" s="193"/>
      <c r="K10" s="197" t="s">
        <v>51</v>
      </c>
      <c r="L10" s="198"/>
      <c r="M10" s="198"/>
      <c r="N10" s="198"/>
      <c r="O10" s="198"/>
      <c r="P10" s="198"/>
      <c r="Q10" s="198"/>
      <c r="R10" s="199"/>
      <c r="S10" s="42"/>
      <c r="T10" s="43"/>
      <c r="U10" s="48"/>
      <c r="V10" s="4"/>
      <c r="W10" s="4"/>
      <c r="X10" s="5"/>
      <c r="Y10" s="4"/>
    </row>
    <row r="11" spans="1:35" s="76" customFormat="1" ht="20.25" customHeight="1">
      <c r="B11" s="61"/>
      <c r="C11" s="61"/>
      <c r="D11" s="61"/>
      <c r="E11" s="191"/>
      <c r="F11" s="192"/>
      <c r="G11" s="192"/>
      <c r="H11" s="192"/>
      <c r="I11" s="192"/>
      <c r="J11" s="193"/>
      <c r="K11" s="197"/>
      <c r="L11" s="198"/>
      <c r="M11" s="198"/>
      <c r="N11" s="198"/>
      <c r="O11" s="198"/>
      <c r="P11" s="198"/>
      <c r="Q11" s="198"/>
      <c r="R11" s="199"/>
      <c r="S11" s="44" t="s">
        <v>34</v>
      </c>
      <c r="T11" s="45"/>
      <c r="U11" s="155"/>
      <c r="V11" s="4"/>
      <c r="W11" s="4"/>
      <c r="X11" s="5"/>
      <c r="Y11" s="4"/>
    </row>
    <row r="12" spans="1:35" s="76" customFormat="1" ht="20.25" customHeight="1">
      <c r="B12" s="61"/>
      <c r="C12" s="61"/>
      <c r="D12" s="61"/>
      <c r="E12" s="191"/>
      <c r="F12" s="192"/>
      <c r="G12" s="192"/>
      <c r="H12" s="192"/>
      <c r="I12" s="192"/>
      <c r="J12" s="193"/>
      <c r="K12" s="197"/>
      <c r="L12" s="198"/>
      <c r="M12" s="198"/>
      <c r="N12" s="198"/>
      <c r="O12" s="198"/>
      <c r="P12" s="198"/>
      <c r="Q12" s="198"/>
      <c r="R12" s="199"/>
      <c r="S12" s="38" t="s">
        <v>14</v>
      </c>
      <c r="T12" s="39"/>
      <c r="U12" s="154"/>
      <c r="V12" s="4"/>
      <c r="W12" s="4"/>
      <c r="X12" s="5"/>
      <c r="Y12" s="4"/>
      <c r="AA12" s="109" t="s">
        <v>50</v>
      </c>
      <c r="AC12" s="110"/>
    </row>
    <row r="13" spans="1:35" s="76" customFormat="1" ht="20.25" customHeight="1">
      <c r="B13" s="61"/>
      <c r="C13" s="61"/>
      <c r="D13" s="61"/>
      <c r="E13" s="191"/>
      <c r="F13" s="192"/>
      <c r="G13" s="192"/>
      <c r="H13" s="192"/>
      <c r="I13" s="192"/>
      <c r="J13" s="193"/>
      <c r="K13" s="197"/>
      <c r="L13" s="198"/>
      <c r="M13" s="198"/>
      <c r="N13" s="198"/>
      <c r="O13" s="198"/>
      <c r="P13" s="198"/>
      <c r="Q13" s="198"/>
      <c r="R13" s="199"/>
      <c r="S13" s="38" t="s">
        <v>13</v>
      </c>
      <c r="T13" s="39"/>
      <c r="U13" s="153"/>
      <c r="V13" s="4"/>
      <c r="W13" s="4"/>
      <c r="X13" s="5"/>
      <c r="Y13" s="4"/>
      <c r="AA13" s="111">
        <v>1</v>
      </c>
      <c r="AC13" s="112"/>
    </row>
    <row r="14" spans="1:35" s="76" customFormat="1" ht="20.25" customHeight="1">
      <c r="B14" s="61"/>
      <c r="C14" s="61"/>
      <c r="D14" s="61"/>
      <c r="E14" s="194"/>
      <c r="F14" s="195"/>
      <c r="G14" s="195"/>
      <c r="H14" s="195"/>
      <c r="I14" s="195"/>
      <c r="J14" s="196"/>
      <c r="K14" s="200"/>
      <c r="L14" s="201"/>
      <c r="M14" s="201"/>
      <c r="N14" s="201"/>
      <c r="O14" s="201"/>
      <c r="P14" s="201"/>
      <c r="Q14" s="201"/>
      <c r="R14" s="202"/>
      <c r="S14" s="46" t="s">
        <v>28</v>
      </c>
      <c r="T14" s="47"/>
      <c r="U14" s="152"/>
      <c r="V14" s="4"/>
      <c r="W14" s="4"/>
      <c r="X14" s="5"/>
      <c r="Y14" s="4"/>
      <c r="AA14" s="111">
        <v>2</v>
      </c>
      <c r="AC14" s="112"/>
    </row>
    <row r="15" spans="1:35" s="85" customFormat="1" ht="20.25" customHeight="1" thickBot="1">
      <c r="B15" s="61"/>
      <c r="C15" s="61"/>
      <c r="D15" s="61"/>
      <c r="E15" s="86"/>
      <c r="F15" s="86"/>
      <c r="G15" s="87"/>
      <c r="H15" s="88"/>
      <c r="I15" s="88"/>
      <c r="J15" s="88"/>
      <c r="K15" s="88"/>
      <c r="L15" s="88"/>
      <c r="M15" s="89" t="s">
        <v>4</v>
      </c>
      <c r="N15" s="89"/>
      <c r="O15" s="88"/>
      <c r="P15" s="88"/>
      <c r="Q15" s="88"/>
      <c r="R15" s="88"/>
      <c r="S15" s="88"/>
      <c r="T15" s="88"/>
      <c r="U15" s="124"/>
      <c r="V15" s="4"/>
      <c r="W15" s="4"/>
      <c r="X15" s="5"/>
      <c r="Y15" s="4"/>
      <c r="AA15" s="111">
        <v>3</v>
      </c>
      <c r="AC15" s="112"/>
    </row>
    <row r="16" spans="1:35" s="85" customFormat="1" ht="20.25" customHeight="1">
      <c r="B16" s="61"/>
      <c r="C16" s="61"/>
      <c r="D16" s="61"/>
      <c r="E16" s="182"/>
      <c r="F16" s="183"/>
      <c r="G16" s="183"/>
      <c r="H16" s="90"/>
      <c r="I16" s="184" t="s">
        <v>44</v>
      </c>
      <c r="J16" s="185"/>
      <c r="K16" s="186"/>
      <c r="L16" s="184" t="s">
        <v>45</v>
      </c>
      <c r="M16" s="185"/>
      <c r="N16" s="187"/>
      <c r="O16" s="186"/>
      <c r="P16" s="91"/>
      <c r="Q16" s="91"/>
      <c r="R16" s="203" t="s">
        <v>46</v>
      </c>
      <c r="S16" s="204"/>
      <c r="T16" s="205"/>
      <c r="U16" s="137"/>
      <c r="V16" s="4"/>
      <c r="W16" s="4"/>
      <c r="X16" s="5"/>
      <c r="Y16" s="4"/>
    </row>
    <row r="17" spans="2:35" s="85" customFormat="1" ht="20.25" customHeight="1">
      <c r="B17" s="61"/>
      <c r="C17" s="61"/>
      <c r="D17" s="61"/>
      <c r="E17" s="182"/>
      <c r="F17" s="183"/>
      <c r="G17" s="183"/>
      <c r="H17" s="92"/>
      <c r="I17" s="93"/>
      <c r="J17" s="94"/>
      <c r="K17" s="95"/>
      <c r="L17" s="93"/>
      <c r="M17" s="94"/>
      <c r="N17" s="96"/>
      <c r="O17" s="97"/>
      <c r="P17" s="98"/>
      <c r="Q17" s="98"/>
      <c r="R17" s="93"/>
      <c r="S17" s="94"/>
      <c r="T17" s="97"/>
      <c r="U17" s="137"/>
      <c r="V17" s="4"/>
      <c r="W17" s="4"/>
      <c r="X17" s="5"/>
      <c r="Y17" s="4"/>
    </row>
    <row r="18" spans="2:35" s="85" customFormat="1" ht="33.75" customHeight="1">
      <c r="B18" s="61"/>
      <c r="C18" s="61"/>
      <c r="D18" s="61"/>
      <c r="E18" s="182"/>
      <c r="F18" s="183"/>
      <c r="G18" s="183"/>
      <c r="H18" s="92"/>
      <c r="I18" s="99" t="s">
        <v>5</v>
      </c>
      <c r="J18" s="100" t="s">
        <v>6</v>
      </c>
      <c r="K18" s="95" t="s">
        <v>24</v>
      </c>
      <c r="L18" s="99" t="s">
        <v>5</v>
      </c>
      <c r="M18" s="100" t="s">
        <v>6</v>
      </c>
      <c r="N18" s="101"/>
      <c r="O18" s="95" t="s">
        <v>24</v>
      </c>
      <c r="P18" s="92"/>
      <c r="Q18" s="92"/>
      <c r="R18" s="99" t="s">
        <v>5</v>
      </c>
      <c r="S18" s="100" t="s">
        <v>6</v>
      </c>
      <c r="T18" s="95" t="s">
        <v>24</v>
      </c>
      <c r="U18" s="137"/>
      <c r="V18" s="4"/>
      <c r="W18" s="4"/>
      <c r="X18" s="5"/>
      <c r="Y18" s="4"/>
    </row>
    <row r="19" spans="2:35" s="85" customFormat="1" ht="20.25" customHeight="1">
      <c r="B19" s="61"/>
      <c r="C19" s="61"/>
      <c r="D19" s="61"/>
      <c r="E19" s="182" t="s">
        <v>7</v>
      </c>
      <c r="F19" s="183"/>
      <c r="G19" s="183"/>
      <c r="H19" s="92"/>
      <c r="I19" s="8"/>
      <c r="J19" s="9"/>
      <c r="K19" s="10"/>
      <c r="L19" s="8"/>
      <c r="M19" s="9"/>
      <c r="N19" s="11"/>
      <c r="O19" s="10"/>
      <c r="P19" s="12"/>
      <c r="Q19" s="12"/>
      <c r="R19" s="8"/>
      <c r="S19" s="13"/>
      <c r="T19" s="14"/>
      <c r="U19" s="138"/>
      <c r="V19" s="4"/>
      <c r="W19" s="4"/>
      <c r="X19" s="5"/>
      <c r="Y19" s="4"/>
    </row>
    <row r="20" spans="2:35" s="85" customFormat="1" ht="20.25" customHeight="1" thickBot="1">
      <c r="B20" s="61"/>
      <c r="C20" s="61"/>
      <c r="D20" s="61"/>
      <c r="E20" s="182" t="s">
        <v>8</v>
      </c>
      <c r="F20" s="183"/>
      <c r="G20" s="183"/>
      <c r="H20" s="92"/>
      <c r="I20" s="49">
        <f>AA125</f>
        <v>0</v>
      </c>
      <c r="J20" s="50">
        <f>AB125</f>
        <v>0</v>
      </c>
      <c r="K20" s="51">
        <f>AC125</f>
        <v>0</v>
      </c>
      <c r="L20" s="49">
        <f>AD125</f>
        <v>0</v>
      </c>
      <c r="M20" s="50">
        <f>AE125</f>
        <v>0</v>
      </c>
      <c r="N20" s="52"/>
      <c r="O20" s="51">
        <f>AF125</f>
        <v>0</v>
      </c>
      <c r="P20" s="53"/>
      <c r="Q20" s="53"/>
      <c r="R20" s="49">
        <f>AG125</f>
        <v>0</v>
      </c>
      <c r="S20" s="50">
        <f>AH125</f>
        <v>0</v>
      </c>
      <c r="T20" s="51">
        <f>AI125</f>
        <v>0</v>
      </c>
      <c r="U20" s="139"/>
      <c r="V20" s="4"/>
      <c r="W20" s="4"/>
      <c r="X20" s="5"/>
      <c r="Y20" s="4"/>
    </row>
    <row r="21" spans="2:35" s="85" customFormat="1" ht="20.25" customHeight="1" thickBot="1">
      <c r="B21" s="61"/>
      <c r="C21" s="61"/>
      <c r="D21" s="61"/>
      <c r="E21" s="182" t="s">
        <v>9</v>
      </c>
      <c r="F21" s="183"/>
      <c r="G21" s="183"/>
      <c r="H21" s="102"/>
      <c r="I21" s="54">
        <f>SUM(I19:I20)</f>
        <v>0</v>
      </c>
      <c r="J21" s="55">
        <f>SUM(J19:J20)</f>
        <v>0</v>
      </c>
      <c r="K21" s="56">
        <f>SUM(K19:K20)</f>
        <v>0</v>
      </c>
      <c r="L21" s="54">
        <f>SUM(L19:L20)</f>
        <v>0</v>
      </c>
      <c r="M21" s="57">
        <f>SUM(M19:M20)</f>
        <v>0</v>
      </c>
      <c r="N21" s="58"/>
      <c r="O21" s="56">
        <f>SUM(O19:O20)</f>
        <v>0</v>
      </c>
      <c r="P21" s="59"/>
      <c r="Q21" s="59"/>
      <c r="R21" s="54">
        <f>SUM(R19:R20)</f>
        <v>0</v>
      </c>
      <c r="S21" s="57">
        <f>SUM(S19:S20)</f>
        <v>0</v>
      </c>
      <c r="T21" s="56">
        <f>SUM(T19:T20)</f>
        <v>0</v>
      </c>
      <c r="U21" s="139"/>
      <c r="V21" s="4"/>
      <c r="W21" s="4"/>
      <c r="X21" s="5"/>
      <c r="Y21" s="4"/>
      <c r="AA21" s="184" t="s">
        <v>44</v>
      </c>
      <c r="AB21" s="185"/>
      <c r="AC21" s="186"/>
      <c r="AD21" s="184" t="s">
        <v>45</v>
      </c>
      <c r="AE21" s="185"/>
      <c r="AF21" s="186"/>
      <c r="AG21" s="203" t="s">
        <v>46</v>
      </c>
      <c r="AH21" s="204"/>
      <c r="AI21" s="205"/>
    </row>
    <row r="22" spans="2:35" s="85" customFormat="1" ht="20.25" customHeight="1">
      <c r="B22" s="103"/>
      <c r="C22" s="104"/>
      <c r="D22" s="104"/>
      <c r="E22" s="86"/>
      <c r="F22" s="86"/>
      <c r="G22" s="87"/>
      <c r="H22" s="88"/>
      <c r="I22" s="88"/>
      <c r="J22" s="88"/>
      <c r="K22" s="88"/>
      <c r="L22" s="88"/>
      <c r="M22" s="89" t="s">
        <v>29</v>
      </c>
      <c r="N22" s="89"/>
      <c r="O22" s="88"/>
      <c r="P22" s="88"/>
      <c r="Q22" s="88"/>
      <c r="R22" s="88"/>
      <c r="S22" s="88"/>
      <c r="T22" s="88"/>
      <c r="U22" s="124"/>
      <c r="V22" s="60"/>
      <c r="W22" s="60"/>
      <c r="X22" s="125"/>
      <c r="Y22" s="60"/>
      <c r="AA22" s="93"/>
      <c r="AB22" s="94"/>
      <c r="AC22" s="95"/>
      <c r="AD22" s="93"/>
      <c r="AE22" s="94"/>
      <c r="AF22" s="97"/>
      <c r="AG22" s="93"/>
      <c r="AH22" s="94"/>
      <c r="AI22" s="97"/>
    </row>
    <row r="23" spans="2:35" s="85" customFormat="1" ht="33" customHeight="1">
      <c r="B23" s="105" t="s">
        <v>30</v>
      </c>
      <c r="C23" s="106" t="s">
        <v>31</v>
      </c>
      <c r="D23" s="106" t="s">
        <v>32</v>
      </c>
      <c r="E23" s="107" t="s">
        <v>23</v>
      </c>
      <c r="F23" s="163" t="s">
        <v>35</v>
      </c>
      <c r="G23" s="100" t="s">
        <v>16</v>
      </c>
      <c r="H23" s="108" t="s">
        <v>36</v>
      </c>
      <c r="I23" s="100" t="s">
        <v>17</v>
      </c>
      <c r="J23" s="100" t="s">
        <v>10</v>
      </c>
      <c r="K23" s="100" t="s">
        <v>11</v>
      </c>
      <c r="L23" s="100" t="s">
        <v>18</v>
      </c>
      <c r="M23" s="100" t="s">
        <v>24</v>
      </c>
      <c r="N23" s="126" t="s">
        <v>37</v>
      </c>
      <c r="O23" s="100" t="s">
        <v>19</v>
      </c>
      <c r="P23" s="126" t="s">
        <v>38</v>
      </c>
      <c r="Q23" s="126" t="s">
        <v>39</v>
      </c>
      <c r="R23" s="94" t="s">
        <v>20</v>
      </c>
      <c r="S23" s="101" t="s">
        <v>12</v>
      </c>
      <c r="T23" s="127" t="s">
        <v>6</v>
      </c>
      <c r="U23" s="100" t="s">
        <v>3</v>
      </c>
      <c r="V23" s="128" t="s">
        <v>40</v>
      </c>
      <c r="W23" s="129" t="s">
        <v>41</v>
      </c>
      <c r="X23" s="130" t="s">
        <v>42</v>
      </c>
      <c r="Y23" s="129" t="s">
        <v>43</v>
      </c>
      <c r="AA23" s="99" t="s">
        <v>5</v>
      </c>
      <c r="AB23" s="100" t="s">
        <v>6</v>
      </c>
      <c r="AC23" s="95" t="s">
        <v>24</v>
      </c>
      <c r="AD23" s="99" t="s">
        <v>5</v>
      </c>
      <c r="AE23" s="100" t="s">
        <v>6</v>
      </c>
      <c r="AF23" s="95" t="s">
        <v>24</v>
      </c>
      <c r="AG23" s="99" t="s">
        <v>5</v>
      </c>
      <c r="AH23" s="100" t="s">
        <v>6</v>
      </c>
      <c r="AI23" s="95" t="s">
        <v>24</v>
      </c>
    </row>
    <row r="24" spans="2:35" s="85" customFormat="1" ht="20.25" customHeight="1">
      <c r="B24" s="32" t="s">
        <v>33</v>
      </c>
      <c r="C24" s="32">
        <f t="shared" ref="C24:C55" si="0">$U$11</f>
        <v>0</v>
      </c>
      <c r="D24" s="32">
        <f t="shared" ref="D24:D55" si="1">$U$9</f>
        <v>0</v>
      </c>
      <c r="E24" s="176"/>
      <c r="F24" s="164">
        <v>1</v>
      </c>
      <c r="G24" s="170"/>
      <c r="H24" s="15"/>
      <c r="I24" s="16"/>
      <c r="J24" s="176"/>
      <c r="K24" s="176"/>
      <c r="L24" s="7"/>
      <c r="M24" s="13"/>
      <c r="N24" s="34">
        <f>O24*2.2046226218</f>
        <v>0</v>
      </c>
      <c r="O24" s="17"/>
      <c r="P24" s="34">
        <f>O24*0.001</f>
        <v>0</v>
      </c>
      <c r="Q24" s="34">
        <f>N24/2240</f>
        <v>0</v>
      </c>
      <c r="R24" s="13"/>
      <c r="S24" s="17"/>
      <c r="T24" s="18"/>
      <c r="U24" s="170"/>
      <c r="V24" s="2" t="str">
        <f>IF(H24=1,"6",IF(H24=2,"4", IF(H24=3,"5","")))</f>
        <v/>
      </c>
      <c r="W24" s="36">
        <f ca="1">Notes!$B$33</f>
        <v>41024</v>
      </c>
      <c r="X24" s="157" t="str">
        <f>Notes!$B$35</f>
        <v>MOREAR</v>
      </c>
      <c r="Y24" s="36">
        <f ca="1">W24</f>
        <v>41024</v>
      </c>
      <c r="AA24" s="113" t="str">
        <f>IF(H24=1,R24,"")</f>
        <v/>
      </c>
      <c r="AB24" s="114" t="str">
        <f>IF(H24=1,T24,"")</f>
        <v/>
      </c>
      <c r="AC24" s="113" t="str">
        <f>IF(H24=1,M24,"")</f>
        <v/>
      </c>
      <c r="AD24" s="113" t="str">
        <f>IF(H24=2,M24,"")</f>
        <v/>
      </c>
      <c r="AE24" s="114" t="str">
        <f>IF(H24=2,T24,"")</f>
        <v/>
      </c>
      <c r="AF24" s="113" t="str">
        <f>IF(H24=2,M24,"")</f>
        <v/>
      </c>
      <c r="AG24" s="113" t="str">
        <f>IF(H24=3,R24,"")</f>
        <v/>
      </c>
      <c r="AH24" s="115" t="str">
        <f>IF(H24=3,T24,"")</f>
        <v/>
      </c>
      <c r="AI24" s="113" t="str">
        <f>IF(H24=3,M24,"")</f>
        <v/>
      </c>
    </row>
    <row r="25" spans="2:35" s="85" customFormat="1" ht="20.25" customHeight="1">
      <c r="B25" s="32" t="s">
        <v>33</v>
      </c>
      <c r="C25" s="32">
        <f t="shared" si="0"/>
        <v>0</v>
      </c>
      <c r="D25" s="32">
        <f t="shared" si="1"/>
        <v>0</v>
      </c>
      <c r="E25" s="176"/>
      <c r="F25" s="165">
        <v>1</v>
      </c>
      <c r="G25" s="170"/>
      <c r="H25" s="15"/>
      <c r="I25" s="19"/>
      <c r="J25" s="176"/>
      <c r="K25" s="176"/>
      <c r="L25" s="7"/>
      <c r="M25" s="13"/>
      <c r="N25" s="34">
        <f t="shared" ref="N25:N42" si="2">O25*2.2046226218</f>
        <v>0</v>
      </c>
      <c r="O25" s="17"/>
      <c r="P25" s="34">
        <f t="shared" ref="P25:P42" si="3">O25*0.001</f>
        <v>0</v>
      </c>
      <c r="Q25" s="34">
        <f t="shared" ref="Q25:Q42" si="4">N25/2240</f>
        <v>0</v>
      </c>
      <c r="R25" s="13"/>
      <c r="S25" s="17"/>
      <c r="T25" s="18"/>
      <c r="U25" s="170"/>
      <c r="V25" s="2" t="str">
        <f t="shared" ref="V25:V88" si="5">IF(H25=1,"6",IF(H25=2,"4", IF(H25=3,"5","")))</f>
        <v/>
      </c>
      <c r="W25" s="36">
        <f ca="1">Notes!$B$33</f>
        <v>41024</v>
      </c>
      <c r="X25" s="157" t="str">
        <f>Notes!$B$35</f>
        <v>MOREAR</v>
      </c>
      <c r="Y25" s="36">
        <f ca="1">W25</f>
        <v>41024</v>
      </c>
      <c r="AA25" s="116" t="str">
        <f t="shared" ref="AA25:AA88" si="6">IF(H25=1,R25,"")</f>
        <v/>
      </c>
      <c r="AB25" s="117" t="str">
        <f t="shared" ref="AB25:AB88" si="7">IF(H25=1,T25,"")</f>
        <v/>
      </c>
      <c r="AC25" s="116" t="str">
        <f t="shared" ref="AC25:AC88" si="8">IF(H25=1,M25,"")</f>
        <v/>
      </c>
      <c r="AD25" s="116" t="str">
        <f t="shared" ref="AD25:AD88" si="9">IF(H25=2,M25,"")</f>
        <v/>
      </c>
      <c r="AE25" s="117" t="str">
        <f t="shared" ref="AE25:AE88" si="10">IF(H25=2,T25,"")</f>
        <v/>
      </c>
      <c r="AF25" s="116" t="str">
        <f t="shared" ref="AF25:AF88" si="11">IF(H25=2,M25,"")</f>
        <v/>
      </c>
      <c r="AG25" s="116" t="str">
        <f t="shared" ref="AG25:AG88" si="12">IF(H25=3,R25,"")</f>
        <v/>
      </c>
      <c r="AH25" s="118" t="str">
        <f t="shared" ref="AH25:AH88" si="13">IF(H25=3,T25,"")</f>
        <v/>
      </c>
      <c r="AI25" s="116" t="str">
        <f t="shared" ref="AI25:AI88" si="14">IF(H25=3,M25,"")</f>
        <v/>
      </c>
    </row>
    <row r="26" spans="2:35" s="85" customFormat="1" ht="20.25" customHeight="1">
      <c r="B26" s="32" t="s">
        <v>33</v>
      </c>
      <c r="C26" s="32">
        <f t="shared" si="0"/>
        <v>0</v>
      </c>
      <c r="D26" s="32">
        <f t="shared" si="1"/>
        <v>0</v>
      </c>
      <c r="E26" s="176"/>
      <c r="F26" s="165">
        <v>1</v>
      </c>
      <c r="G26" s="173"/>
      <c r="H26" s="15"/>
      <c r="I26" s="20"/>
      <c r="J26" s="176"/>
      <c r="K26" s="176"/>
      <c r="L26" s="21"/>
      <c r="M26" s="13"/>
      <c r="N26" s="34">
        <f t="shared" si="2"/>
        <v>0</v>
      </c>
      <c r="O26" s="17"/>
      <c r="P26" s="34">
        <f t="shared" si="3"/>
        <v>0</v>
      </c>
      <c r="Q26" s="34">
        <f t="shared" si="4"/>
        <v>0</v>
      </c>
      <c r="R26" s="13"/>
      <c r="S26" s="17"/>
      <c r="T26" s="18"/>
      <c r="U26" s="170"/>
      <c r="V26" s="2" t="str">
        <f t="shared" si="5"/>
        <v/>
      </c>
      <c r="W26" s="36">
        <f ca="1">Notes!$B$33</f>
        <v>41024</v>
      </c>
      <c r="X26" s="157" t="str">
        <f>Notes!$B$35</f>
        <v>MOREAR</v>
      </c>
      <c r="Y26" s="36">
        <f ca="1">W26</f>
        <v>41024</v>
      </c>
      <c r="AA26" s="116" t="str">
        <f t="shared" si="6"/>
        <v/>
      </c>
      <c r="AB26" s="117" t="str">
        <f t="shared" si="7"/>
        <v/>
      </c>
      <c r="AC26" s="116" t="str">
        <f t="shared" si="8"/>
        <v/>
      </c>
      <c r="AD26" s="116" t="str">
        <f t="shared" si="9"/>
        <v/>
      </c>
      <c r="AE26" s="117" t="str">
        <f t="shared" si="10"/>
        <v/>
      </c>
      <c r="AF26" s="116" t="str">
        <f t="shared" si="11"/>
        <v/>
      </c>
      <c r="AG26" s="116" t="str">
        <f t="shared" si="12"/>
        <v/>
      </c>
      <c r="AH26" s="118" t="str">
        <f t="shared" si="13"/>
        <v/>
      </c>
      <c r="AI26" s="116" t="str">
        <f t="shared" si="14"/>
        <v/>
      </c>
    </row>
    <row r="27" spans="2:35" s="85" customFormat="1" ht="20.25" customHeight="1">
      <c r="B27" s="32" t="s">
        <v>33</v>
      </c>
      <c r="C27" s="32">
        <f t="shared" si="0"/>
        <v>0</v>
      </c>
      <c r="D27" s="32">
        <f t="shared" si="1"/>
        <v>0</v>
      </c>
      <c r="E27" s="176"/>
      <c r="F27" s="165">
        <v>1</v>
      </c>
      <c r="G27" s="171"/>
      <c r="H27" s="15"/>
      <c r="I27" s="22"/>
      <c r="J27" s="176"/>
      <c r="K27" s="176"/>
      <c r="L27" s="23"/>
      <c r="M27" s="13"/>
      <c r="N27" s="34">
        <f t="shared" si="2"/>
        <v>0</v>
      </c>
      <c r="O27" s="17"/>
      <c r="P27" s="34">
        <f t="shared" si="3"/>
        <v>0</v>
      </c>
      <c r="Q27" s="34">
        <f t="shared" si="4"/>
        <v>0</v>
      </c>
      <c r="R27" s="13"/>
      <c r="S27" s="17"/>
      <c r="T27" s="18"/>
      <c r="U27" s="170"/>
      <c r="V27" s="2" t="str">
        <f t="shared" si="5"/>
        <v/>
      </c>
      <c r="W27" s="36">
        <f ca="1">Notes!$B$33</f>
        <v>41024</v>
      </c>
      <c r="X27" s="157" t="str">
        <f>Notes!$B$35</f>
        <v>MOREAR</v>
      </c>
      <c r="Y27" s="36">
        <f ca="1">W27</f>
        <v>41024</v>
      </c>
      <c r="AA27" s="116" t="str">
        <f t="shared" si="6"/>
        <v/>
      </c>
      <c r="AB27" s="117" t="str">
        <f t="shared" si="7"/>
        <v/>
      </c>
      <c r="AC27" s="116" t="str">
        <f t="shared" si="8"/>
        <v/>
      </c>
      <c r="AD27" s="116" t="str">
        <f t="shared" si="9"/>
        <v/>
      </c>
      <c r="AE27" s="117" t="str">
        <f t="shared" si="10"/>
        <v/>
      </c>
      <c r="AF27" s="116" t="str">
        <f t="shared" si="11"/>
        <v/>
      </c>
      <c r="AG27" s="116" t="str">
        <f t="shared" si="12"/>
        <v/>
      </c>
      <c r="AH27" s="118" t="str">
        <f t="shared" si="13"/>
        <v/>
      </c>
      <c r="AI27" s="116" t="str">
        <f t="shared" si="14"/>
        <v/>
      </c>
    </row>
    <row r="28" spans="2:35" s="85" customFormat="1" ht="20.25" customHeight="1">
      <c r="B28" s="32" t="s">
        <v>33</v>
      </c>
      <c r="C28" s="32">
        <f t="shared" si="0"/>
        <v>0</v>
      </c>
      <c r="D28" s="32">
        <f t="shared" si="1"/>
        <v>0</v>
      </c>
      <c r="E28" s="176"/>
      <c r="F28" s="165">
        <v>1</v>
      </c>
      <c r="G28" s="171"/>
      <c r="H28" s="15"/>
      <c r="I28" s="22"/>
      <c r="J28" s="176"/>
      <c r="K28" s="176"/>
      <c r="L28" s="23"/>
      <c r="M28" s="13"/>
      <c r="N28" s="34">
        <f t="shared" si="2"/>
        <v>0</v>
      </c>
      <c r="O28" s="17"/>
      <c r="P28" s="34">
        <f t="shared" si="3"/>
        <v>0</v>
      </c>
      <c r="Q28" s="34">
        <f t="shared" si="4"/>
        <v>0</v>
      </c>
      <c r="R28" s="13"/>
      <c r="S28" s="17"/>
      <c r="T28" s="18"/>
      <c r="U28" s="170"/>
      <c r="V28" s="2" t="str">
        <f t="shared" si="5"/>
        <v/>
      </c>
      <c r="W28" s="36">
        <f ca="1">Notes!$B$33</f>
        <v>41024</v>
      </c>
      <c r="X28" s="157" t="str">
        <f>Notes!$B$35</f>
        <v>MOREAR</v>
      </c>
      <c r="Y28" s="36">
        <f t="shared" ref="Y28:Y91" ca="1" si="15">W28</f>
        <v>41024</v>
      </c>
      <c r="AA28" s="116" t="str">
        <f t="shared" si="6"/>
        <v/>
      </c>
      <c r="AB28" s="117" t="str">
        <f t="shared" si="7"/>
        <v/>
      </c>
      <c r="AC28" s="116" t="str">
        <f t="shared" si="8"/>
        <v/>
      </c>
      <c r="AD28" s="116" t="str">
        <f t="shared" si="9"/>
        <v/>
      </c>
      <c r="AE28" s="117" t="str">
        <f t="shared" si="10"/>
        <v/>
      </c>
      <c r="AF28" s="116" t="str">
        <f t="shared" si="11"/>
        <v/>
      </c>
      <c r="AG28" s="116" t="str">
        <f t="shared" si="12"/>
        <v/>
      </c>
      <c r="AH28" s="118" t="str">
        <f t="shared" si="13"/>
        <v/>
      </c>
      <c r="AI28" s="116" t="str">
        <f t="shared" si="14"/>
        <v/>
      </c>
    </row>
    <row r="29" spans="2:35" s="85" customFormat="1" ht="20.25" customHeight="1">
      <c r="B29" s="32" t="s">
        <v>33</v>
      </c>
      <c r="C29" s="32">
        <f t="shared" si="0"/>
        <v>0</v>
      </c>
      <c r="D29" s="32">
        <f t="shared" si="1"/>
        <v>0</v>
      </c>
      <c r="E29" s="176"/>
      <c r="F29" s="165">
        <v>1</v>
      </c>
      <c r="G29" s="171"/>
      <c r="H29" s="15"/>
      <c r="I29" s="6"/>
      <c r="J29" s="176"/>
      <c r="K29" s="176"/>
      <c r="L29" s="7"/>
      <c r="M29" s="13"/>
      <c r="N29" s="34">
        <f t="shared" si="2"/>
        <v>0</v>
      </c>
      <c r="O29" s="17"/>
      <c r="P29" s="34">
        <f t="shared" si="3"/>
        <v>0</v>
      </c>
      <c r="Q29" s="34">
        <f t="shared" si="4"/>
        <v>0</v>
      </c>
      <c r="R29" s="13"/>
      <c r="S29" s="17"/>
      <c r="T29" s="18"/>
      <c r="U29" s="170"/>
      <c r="V29" s="2" t="str">
        <f t="shared" si="5"/>
        <v/>
      </c>
      <c r="W29" s="36">
        <f ca="1">Notes!$B$33</f>
        <v>41024</v>
      </c>
      <c r="X29" s="157" t="str">
        <f>Notes!$B$35</f>
        <v>MOREAR</v>
      </c>
      <c r="Y29" s="36">
        <f t="shared" ca="1" si="15"/>
        <v>41024</v>
      </c>
      <c r="AA29" s="116" t="str">
        <f t="shared" si="6"/>
        <v/>
      </c>
      <c r="AB29" s="117" t="str">
        <f t="shared" si="7"/>
        <v/>
      </c>
      <c r="AC29" s="116" t="str">
        <f t="shared" si="8"/>
        <v/>
      </c>
      <c r="AD29" s="116" t="str">
        <f t="shared" si="9"/>
        <v/>
      </c>
      <c r="AE29" s="117" t="str">
        <f t="shared" si="10"/>
        <v/>
      </c>
      <c r="AF29" s="116" t="str">
        <f t="shared" si="11"/>
        <v/>
      </c>
      <c r="AG29" s="116" t="str">
        <f t="shared" si="12"/>
        <v/>
      </c>
      <c r="AH29" s="118" t="str">
        <f t="shared" si="13"/>
        <v/>
      </c>
      <c r="AI29" s="116" t="str">
        <f t="shared" si="14"/>
        <v/>
      </c>
    </row>
    <row r="30" spans="2:35" s="85" customFormat="1" ht="20.25" customHeight="1">
      <c r="B30" s="32" t="s">
        <v>33</v>
      </c>
      <c r="C30" s="32">
        <f t="shared" si="0"/>
        <v>0</v>
      </c>
      <c r="D30" s="32">
        <f t="shared" si="1"/>
        <v>0</v>
      </c>
      <c r="E30" s="176"/>
      <c r="F30" s="165">
        <v>1</v>
      </c>
      <c r="G30" s="171"/>
      <c r="H30" s="15"/>
      <c r="I30" s="6"/>
      <c r="J30" s="176"/>
      <c r="K30" s="176"/>
      <c r="L30" s="21"/>
      <c r="M30" s="13"/>
      <c r="N30" s="34">
        <f t="shared" si="2"/>
        <v>0</v>
      </c>
      <c r="O30" s="17"/>
      <c r="P30" s="34">
        <f t="shared" si="3"/>
        <v>0</v>
      </c>
      <c r="Q30" s="34">
        <f t="shared" si="4"/>
        <v>0</v>
      </c>
      <c r="R30" s="13"/>
      <c r="S30" s="17"/>
      <c r="T30" s="18"/>
      <c r="U30" s="170"/>
      <c r="V30" s="2" t="str">
        <f t="shared" si="5"/>
        <v/>
      </c>
      <c r="W30" s="36">
        <f ca="1">Notes!$B$33</f>
        <v>41024</v>
      </c>
      <c r="X30" s="157" t="str">
        <f>Notes!$B$35</f>
        <v>MOREAR</v>
      </c>
      <c r="Y30" s="36">
        <f t="shared" ca="1" si="15"/>
        <v>41024</v>
      </c>
      <c r="AA30" s="116" t="str">
        <f t="shared" si="6"/>
        <v/>
      </c>
      <c r="AB30" s="117" t="str">
        <f t="shared" si="7"/>
        <v/>
      </c>
      <c r="AC30" s="116" t="str">
        <f t="shared" si="8"/>
        <v/>
      </c>
      <c r="AD30" s="116" t="str">
        <f t="shared" si="9"/>
        <v/>
      </c>
      <c r="AE30" s="117" t="str">
        <f t="shared" si="10"/>
        <v/>
      </c>
      <c r="AF30" s="116" t="str">
        <f t="shared" si="11"/>
        <v/>
      </c>
      <c r="AG30" s="116" t="str">
        <f t="shared" si="12"/>
        <v/>
      </c>
      <c r="AH30" s="118" t="str">
        <f t="shared" si="13"/>
        <v/>
      </c>
      <c r="AI30" s="116" t="str">
        <f t="shared" si="14"/>
        <v/>
      </c>
    </row>
    <row r="31" spans="2:35" s="85" customFormat="1" ht="20.25" customHeight="1">
      <c r="B31" s="32" t="s">
        <v>33</v>
      </c>
      <c r="C31" s="32">
        <f t="shared" si="0"/>
        <v>0</v>
      </c>
      <c r="D31" s="32">
        <f t="shared" si="1"/>
        <v>0</v>
      </c>
      <c r="E31" s="176"/>
      <c r="F31" s="165">
        <v>1</v>
      </c>
      <c r="G31" s="171"/>
      <c r="H31" s="15"/>
      <c r="I31" s="6"/>
      <c r="J31" s="176"/>
      <c r="K31" s="176"/>
      <c r="L31" s="23"/>
      <c r="M31" s="13"/>
      <c r="N31" s="34">
        <f t="shared" si="2"/>
        <v>0</v>
      </c>
      <c r="O31" s="17"/>
      <c r="P31" s="34">
        <f t="shared" si="3"/>
        <v>0</v>
      </c>
      <c r="Q31" s="34">
        <f t="shared" si="4"/>
        <v>0</v>
      </c>
      <c r="R31" s="13"/>
      <c r="S31" s="17"/>
      <c r="T31" s="18"/>
      <c r="U31" s="170"/>
      <c r="V31" s="2" t="str">
        <f t="shared" si="5"/>
        <v/>
      </c>
      <c r="W31" s="36">
        <f ca="1">Notes!$B$33</f>
        <v>41024</v>
      </c>
      <c r="X31" s="157" t="str">
        <f>Notes!$B$35</f>
        <v>MOREAR</v>
      </c>
      <c r="Y31" s="36">
        <f t="shared" ca="1" si="15"/>
        <v>41024</v>
      </c>
      <c r="AA31" s="116" t="str">
        <f t="shared" si="6"/>
        <v/>
      </c>
      <c r="AB31" s="117" t="str">
        <f t="shared" si="7"/>
        <v/>
      </c>
      <c r="AC31" s="116" t="str">
        <f t="shared" si="8"/>
        <v/>
      </c>
      <c r="AD31" s="116" t="str">
        <f t="shared" si="9"/>
        <v/>
      </c>
      <c r="AE31" s="117" t="str">
        <f t="shared" si="10"/>
        <v/>
      </c>
      <c r="AF31" s="116" t="str">
        <f t="shared" si="11"/>
        <v/>
      </c>
      <c r="AG31" s="116" t="str">
        <f t="shared" si="12"/>
        <v/>
      </c>
      <c r="AH31" s="118" t="str">
        <f t="shared" si="13"/>
        <v/>
      </c>
      <c r="AI31" s="116" t="str">
        <f t="shared" si="14"/>
        <v/>
      </c>
    </row>
    <row r="32" spans="2:35" s="85" customFormat="1" ht="20.25" customHeight="1">
      <c r="B32" s="32" t="s">
        <v>33</v>
      </c>
      <c r="C32" s="32">
        <f t="shared" si="0"/>
        <v>0</v>
      </c>
      <c r="D32" s="32">
        <f t="shared" si="1"/>
        <v>0</v>
      </c>
      <c r="E32" s="176"/>
      <c r="F32" s="165">
        <v>1</v>
      </c>
      <c r="G32" s="171"/>
      <c r="H32" s="15"/>
      <c r="I32" s="6"/>
      <c r="J32" s="176"/>
      <c r="K32" s="176"/>
      <c r="L32" s="23"/>
      <c r="M32" s="13"/>
      <c r="N32" s="34">
        <f t="shared" si="2"/>
        <v>0</v>
      </c>
      <c r="O32" s="17"/>
      <c r="P32" s="34">
        <f t="shared" si="3"/>
        <v>0</v>
      </c>
      <c r="Q32" s="34">
        <f t="shared" si="4"/>
        <v>0</v>
      </c>
      <c r="R32" s="13"/>
      <c r="S32" s="17"/>
      <c r="T32" s="18"/>
      <c r="U32" s="170"/>
      <c r="V32" s="2" t="str">
        <f t="shared" si="5"/>
        <v/>
      </c>
      <c r="W32" s="36">
        <f ca="1">Notes!$B$33</f>
        <v>41024</v>
      </c>
      <c r="X32" s="157" t="str">
        <f>Notes!$B$35</f>
        <v>MOREAR</v>
      </c>
      <c r="Y32" s="36">
        <f t="shared" ca="1" si="15"/>
        <v>41024</v>
      </c>
      <c r="AA32" s="116" t="str">
        <f t="shared" si="6"/>
        <v/>
      </c>
      <c r="AB32" s="117" t="str">
        <f t="shared" si="7"/>
        <v/>
      </c>
      <c r="AC32" s="116" t="str">
        <f t="shared" si="8"/>
        <v/>
      </c>
      <c r="AD32" s="116" t="str">
        <f t="shared" si="9"/>
        <v/>
      </c>
      <c r="AE32" s="117" t="str">
        <f t="shared" si="10"/>
        <v/>
      </c>
      <c r="AF32" s="116" t="str">
        <f t="shared" si="11"/>
        <v/>
      </c>
      <c r="AG32" s="116" t="str">
        <f t="shared" si="12"/>
        <v/>
      </c>
      <c r="AH32" s="118" t="str">
        <f t="shared" si="13"/>
        <v/>
      </c>
      <c r="AI32" s="116" t="str">
        <f t="shared" si="14"/>
        <v/>
      </c>
    </row>
    <row r="33" spans="2:35" s="85" customFormat="1" ht="20.25" customHeight="1">
      <c r="B33" s="32" t="s">
        <v>33</v>
      </c>
      <c r="C33" s="32">
        <f t="shared" si="0"/>
        <v>0</v>
      </c>
      <c r="D33" s="32">
        <f t="shared" si="1"/>
        <v>0</v>
      </c>
      <c r="E33" s="176"/>
      <c r="F33" s="165">
        <v>1</v>
      </c>
      <c r="G33" s="171"/>
      <c r="H33" s="15"/>
      <c r="I33" s="6"/>
      <c r="J33" s="176"/>
      <c r="K33" s="176"/>
      <c r="L33" s="7"/>
      <c r="M33" s="13"/>
      <c r="N33" s="34">
        <f t="shared" si="2"/>
        <v>0</v>
      </c>
      <c r="O33" s="17"/>
      <c r="P33" s="34">
        <f t="shared" si="3"/>
        <v>0</v>
      </c>
      <c r="Q33" s="34">
        <f t="shared" si="4"/>
        <v>0</v>
      </c>
      <c r="R33" s="13"/>
      <c r="S33" s="17"/>
      <c r="T33" s="18"/>
      <c r="U33" s="170"/>
      <c r="V33" s="2" t="str">
        <f t="shared" si="5"/>
        <v/>
      </c>
      <c r="W33" s="36">
        <f ca="1">Notes!$B$33</f>
        <v>41024</v>
      </c>
      <c r="X33" s="157" t="str">
        <f>Notes!$B$35</f>
        <v>MOREAR</v>
      </c>
      <c r="Y33" s="36">
        <f t="shared" ca="1" si="15"/>
        <v>41024</v>
      </c>
      <c r="AA33" s="116" t="str">
        <f t="shared" si="6"/>
        <v/>
      </c>
      <c r="AB33" s="117" t="str">
        <f t="shared" si="7"/>
        <v/>
      </c>
      <c r="AC33" s="116" t="str">
        <f t="shared" si="8"/>
        <v/>
      </c>
      <c r="AD33" s="116" t="str">
        <f t="shared" si="9"/>
        <v/>
      </c>
      <c r="AE33" s="117" t="str">
        <f t="shared" si="10"/>
        <v/>
      </c>
      <c r="AF33" s="116" t="str">
        <f t="shared" si="11"/>
        <v/>
      </c>
      <c r="AG33" s="116" t="str">
        <f t="shared" si="12"/>
        <v/>
      </c>
      <c r="AH33" s="118" t="str">
        <f t="shared" si="13"/>
        <v/>
      </c>
      <c r="AI33" s="116" t="str">
        <f t="shared" si="14"/>
        <v/>
      </c>
    </row>
    <row r="34" spans="2:35" s="85" customFormat="1" ht="20.25" customHeight="1">
      <c r="B34" s="32" t="s">
        <v>33</v>
      </c>
      <c r="C34" s="32">
        <f t="shared" si="0"/>
        <v>0</v>
      </c>
      <c r="D34" s="32">
        <f t="shared" si="1"/>
        <v>0</v>
      </c>
      <c r="E34" s="176"/>
      <c r="F34" s="165">
        <v>1</v>
      </c>
      <c r="G34" s="171"/>
      <c r="H34" s="15"/>
      <c r="I34" s="6"/>
      <c r="J34" s="176"/>
      <c r="K34" s="176"/>
      <c r="L34" s="21"/>
      <c r="M34" s="13"/>
      <c r="N34" s="34">
        <f t="shared" si="2"/>
        <v>0</v>
      </c>
      <c r="O34" s="17"/>
      <c r="P34" s="34">
        <f t="shared" si="3"/>
        <v>0</v>
      </c>
      <c r="Q34" s="34">
        <f t="shared" si="4"/>
        <v>0</v>
      </c>
      <c r="R34" s="13"/>
      <c r="S34" s="17"/>
      <c r="T34" s="18"/>
      <c r="U34" s="170"/>
      <c r="V34" s="2" t="str">
        <f t="shared" si="5"/>
        <v/>
      </c>
      <c r="W34" s="36">
        <f ca="1">Notes!$B$33</f>
        <v>41024</v>
      </c>
      <c r="X34" s="157" t="str">
        <f>Notes!$B$35</f>
        <v>MOREAR</v>
      </c>
      <c r="Y34" s="36">
        <f t="shared" ca="1" si="15"/>
        <v>41024</v>
      </c>
      <c r="AA34" s="116" t="str">
        <f t="shared" si="6"/>
        <v/>
      </c>
      <c r="AB34" s="117" t="str">
        <f t="shared" si="7"/>
        <v/>
      </c>
      <c r="AC34" s="116" t="str">
        <f t="shared" si="8"/>
        <v/>
      </c>
      <c r="AD34" s="116" t="str">
        <f t="shared" si="9"/>
        <v/>
      </c>
      <c r="AE34" s="117" t="str">
        <f t="shared" si="10"/>
        <v/>
      </c>
      <c r="AF34" s="116" t="str">
        <f t="shared" si="11"/>
        <v/>
      </c>
      <c r="AG34" s="116" t="str">
        <f t="shared" si="12"/>
        <v/>
      </c>
      <c r="AH34" s="118" t="str">
        <f t="shared" si="13"/>
        <v/>
      </c>
      <c r="AI34" s="116" t="str">
        <f t="shared" si="14"/>
        <v/>
      </c>
    </row>
    <row r="35" spans="2:35" s="85" customFormat="1" ht="20.25" customHeight="1">
      <c r="B35" s="32" t="s">
        <v>33</v>
      </c>
      <c r="C35" s="32">
        <f t="shared" si="0"/>
        <v>0</v>
      </c>
      <c r="D35" s="32">
        <f t="shared" si="1"/>
        <v>0</v>
      </c>
      <c r="E35" s="176"/>
      <c r="F35" s="165">
        <v>1</v>
      </c>
      <c r="G35" s="171"/>
      <c r="H35" s="15"/>
      <c r="I35" s="6"/>
      <c r="J35" s="176"/>
      <c r="K35" s="176"/>
      <c r="L35" s="23"/>
      <c r="M35" s="13"/>
      <c r="N35" s="34">
        <f t="shared" si="2"/>
        <v>0</v>
      </c>
      <c r="O35" s="17"/>
      <c r="P35" s="34">
        <f t="shared" si="3"/>
        <v>0</v>
      </c>
      <c r="Q35" s="34">
        <f t="shared" si="4"/>
        <v>0</v>
      </c>
      <c r="R35" s="13"/>
      <c r="S35" s="17"/>
      <c r="T35" s="18"/>
      <c r="U35" s="170"/>
      <c r="V35" s="2" t="str">
        <f t="shared" si="5"/>
        <v/>
      </c>
      <c r="W35" s="36">
        <f ca="1">Notes!$B$33</f>
        <v>41024</v>
      </c>
      <c r="X35" s="157" t="str">
        <f>Notes!$B$35</f>
        <v>MOREAR</v>
      </c>
      <c r="Y35" s="36">
        <f t="shared" ca="1" si="15"/>
        <v>41024</v>
      </c>
      <c r="AA35" s="116" t="str">
        <f t="shared" si="6"/>
        <v/>
      </c>
      <c r="AB35" s="117" t="str">
        <f t="shared" si="7"/>
        <v/>
      </c>
      <c r="AC35" s="116" t="str">
        <f t="shared" si="8"/>
        <v/>
      </c>
      <c r="AD35" s="116" t="str">
        <f t="shared" si="9"/>
        <v/>
      </c>
      <c r="AE35" s="117" t="str">
        <f t="shared" si="10"/>
        <v/>
      </c>
      <c r="AF35" s="116" t="str">
        <f t="shared" si="11"/>
        <v/>
      </c>
      <c r="AG35" s="116" t="str">
        <f t="shared" si="12"/>
        <v/>
      </c>
      <c r="AH35" s="118" t="str">
        <f t="shared" si="13"/>
        <v/>
      </c>
      <c r="AI35" s="116" t="str">
        <f t="shared" si="14"/>
        <v/>
      </c>
    </row>
    <row r="36" spans="2:35" s="85" customFormat="1" ht="20.25" customHeight="1">
      <c r="B36" s="32" t="s">
        <v>33</v>
      </c>
      <c r="C36" s="32">
        <f t="shared" si="0"/>
        <v>0</v>
      </c>
      <c r="D36" s="32">
        <f t="shared" si="1"/>
        <v>0</v>
      </c>
      <c r="E36" s="176"/>
      <c r="F36" s="165">
        <v>1</v>
      </c>
      <c r="G36" s="171"/>
      <c r="H36" s="15"/>
      <c r="I36" s="6"/>
      <c r="J36" s="176"/>
      <c r="K36" s="176"/>
      <c r="L36" s="23"/>
      <c r="M36" s="13"/>
      <c r="N36" s="34">
        <f t="shared" si="2"/>
        <v>0</v>
      </c>
      <c r="O36" s="17"/>
      <c r="P36" s="34">
        <f t="shared" si="3"/>
        <v>0</v>
      </c>
      <c r="Q36" s="34">
        <f t="shared" si="4"/>
        <v>0</v>
      </c>
      <c r="R36" s="13"/>
      <c r="S36" s="17"/>
      <c r="T36" s="18"/>
      <c r="U36" s="170"/>
      <c r="V36" s="2" t="str">
        <f t="shared" si="5"/>
        <v/>
      </c>
      <c r="W36" s="36">
        <f ca="1">Notes!$B$33</f>
        <v>41024</v>
      </c>
      <c r="X36" s="157" t="str">
        <f>Notes!$B$35</f>
        <v>MOREAR</v>
      </c>
      <c r="Y36" s="36">
        <f t="shared" ca="1" si="15"/>
        <v>41024</v>
      </c>
      <c r="AA36" s="116" t="str">
        <f t="shared" si="6"/>
        <v/>
      </c>
      <c r="AB36" s="117" t="str">
        <f t="shared" si="7"/>
        <v/>
      </c>
      <c r="AC36" s="116" t="str">
        <f t="shared" si="8"/>
        <v/>
      </c>
      <c r="AD36" s="116" t="str">
        <f t="shared" si="9"/>
        <v/>
      </c>
      <c r="AE36" s="117" t="str">
        <f t="shared" si="10"/>
        <v/>
      </c>
      <c r="AF36" s="116" t="str">
        <f t="shared" si="11"/>
        <v/>
      </c>
      <c r="AG36" s="116" t="str">
        <f t="shared" si="12"/>
        <v/>
      </c>
      <c r="AH36" s="118" t="str">
        <f t="shared" si="13"/>
        <v/>
      </c>
      <c r="AI36" s="116" t="str">
        <f t="shared" si="14"/>
        <v/>
      </c>
    </row>
    <row r="37" spans="2:35" s="85" customFormat="1" ht="20.25" customHeight="1">
      <c r="B37" s="32" t="s">
        <v>33</v>
      </c>
      <c r="C37" s="32">
        <f t="shared" si="0"/>
        <v>0</v>
      </c>
      <c r="D37" s="32">
        <f t="shared" si="1"/>
        <v>0</v>
      </c>
      <c r="E37" s="176"/>
      <c r="F37" s="165">
        <v>1</v>
      </c>
      <c r="G37" s="171"/>
      <c r="H37" s="15"/>
      <c r="I37" s="6"/>
      <c r="J37" s="176"/>
      <c r="K37" s="176"/>
      <c r="L37" s="7"/>
      <c r="M37" s="13"/>
      <c r="N37" s="34">
        <f t="shared" si="2"/>
        <v>0</v>
      </c>
      <c r="O37" s="17"/>
      <c r="P37" s="34">
        <f t="shared" si="3"/>
        <v>0</v>
      </c>
      <c r="Q37" s="34">
        <f t="shared" si="4"/>
        <v>0</v>
      </c>
      <c r="R37" s="13"/>
      <c r="S37" s="17"/>
      <c r="T37" s="18"/>
      <c r="U37" s="170"/>
      <c r="V37" s="2" t="str">
        <f t="shared" si="5"/>
        <v/>
      </c>
      <c r="W37" s="36">
        <f ca="1">Notes!$B$33</f>
        <v>41024</v>
      </c>
      <c r="X37" s="157" t="str">
        <f>Notes!$B$35</f>
        <v>MOREAR</v>
      </c>
      <c r="Y37" s="36">
        <f t="shared" ca="1" si="15"/>
        <v>41024</v>
      </c>
      <c r="AA37" s="116" t="str">
        <f t="shared" si="6"/>
        <v/>
      </c>
      <c r="AB37" s="117" t="str">
        <f t="shared" si="7"/>
        <v/>
      </c>
      <c r="AC37" s="116" t="str">
        <f t="shared" si="8"/>
        <v/>
      </c>
      <c r="AD37" s="116" t="str">
        <f t="shared" si="9"/>
        <v/>
      </c>
      <c r="AE37" s="117" t="str">
        <f t="shared" si="10"/>
        <v/>
      </c>
      <c r="AF37" s="116" t="str">
        <f t="shared" si="11"/>
        <v/>
      </c>
      <c r="AG37" s="116" t="str">
        <f t="shared" si="12"/>
        <v/>
      </c>
      <c r="AH37" s="118" t="str">
        <f t="shared" si="13"/>
        <v/>
      </c>
      <c r="AI37" s="116" t="str">
        <f t="shared" si="14"/>
        <v/>
      </c>
    </row>
    <row r="38" spans="2:35" s="85" customFormat="1" ht="20.25" customHeight="1">
      <c r="B38" s="32" t="s">
        <v>33</v>
      </c>
      <c r="C38" s="32">
        <f t="shared" si="0"/>
        <v>0</v>
      </c>
      <c r="D38" s="32">
        <f t="shared" si="1"/>
        <v>0</v>
      </c>
      <c r="E38" s="176"/>
      <c r="F38" s="165">
        <v>1</v>
      </c>
      <c r="G38" s="171"/>
      <c r="H38" s="15"/>
      <c r="I38" s="6"/>
      <c r="J38" s="176"/>
      <c r="K38" s="176"/>
      <c r="L38" s="21"/>
      <c r="M38" s="13"/>
      <c r="N38" s="34">
        <f t="shared" si="2"/>
        <v>0</v>
      </c>
      <c r="O38" s="17"/>
      <c r="P38" s="34">
        <f t="shared" si="3"/>
        <v>0</v>
      </c>
      <c r="Q38" s="34">
        <f t="shared" si="4"/>
        <v>0</v>
      </c>
      <c r="R38" s="13"/>
      <c r="S38" s="17"/>
      <c r="T38" s="18"/>
      <c r="U38" s="170"/>
      <c r="V38" s="2" t="str">
        <f t="shared" si="5"/>
        <v/>
      </c>
      <c r="W38" s="36">
        <f ca="1">Notes!$B$33</f>
        <v>41024</v>
      </c>
      <c r="X38" s="157" t="str">
        <f>Notes!$B$35</f>
        <v>MOREAR</v>
      </c>
      <c r="Y38" s="36">
        <f t="shared" ca="1" si="15"/>
        <v>41024</v>
      </c>
      <c r="AA38" s="116" t="str">
        <f t="shared" si="6"/>
        <v/>
      </c>
      <c r="AB38" s="117" t="str">
        <f t="shared" si="7"/>
        <v/>
      </c>
      <c r="AC38" s="116" t="str">
        <f t="shared" si="8"/>
        <v/>
      </c>
      <c r="AD38" s="116" t="str">
        <f t="shared" si="9"/>
        <v/>
      </c>
      <c r="AE38" s="117" t="str">
        <f t="shared" si="10"/>
        <v/>
      </c>
      <c r="AF38" s="116" t="str">
        <f t="shared" si="11"/>
        <v/>
      </c>
      <c r="AG38" s="116" t="str">
        <f t="shared" si="12"/>
        <v/>
      </c>
      <c r="AH38" s="118" t="str">
        <f t="shared" si="13"/>
        <v/>
      </c>
      <c r="AI38" s="116" t="str">
        <f t="shared" si="14"/>
        <v/>
      </c>
    </row>
    <row r="39" spans="2:35" s="85" customFormat="1" ht="20.25" customHeight="1">
      <c r="B39" s="32" t="s">
        <v>33</v>
      </c>
      <c r="C39" s="32">
        <f t="shared" si="0"/>
        <v>0</v>
      </c>
      <c r="D39" s="32">
        <f t="shared" si="1"/>
        <v>0</v>
      </c>
      <c r="E39" s="176"/>
      <c r="F39" s="165">
        <v>1</v>
      </c>
      <c r="G39" s="171"/>
      <c r="H39" s="15"/>
      <c r="I39" s="6"/>
      <c r="J39" s="176"/>
      <c r="K39" s="176"/>
      <c r="L39" s="23"/>
      <c r="M39" s="13"/>
      <c r="N39" s="34">
        <f t="shared" si="2"/>
        <v>0</v>
      </c>
      <c r="O39" s="17"/>
      <c r="P39" s="34">
        <f t="shared" si="3"/>
        <v>0</v>
      </c>
      <c r="Q39" s="34">
        <f t="shared" si="4"/>
        <v>0</v>
      </c>
      <c r="R39" s="13"/>
      <c r="S39" s="17"/>
      <c r="T39" s="18"/>
      <c r="U39" s="170"/>
      <c r="V39" s="2" t="str">
        <f t="shared" si="5"/>
        <v/>
      </c>
      <c r="W39" s="36">
        <f ca="1">Notes!$B$33</f>
        <v>41024</v>
      </c>
      <c r="X39" s="157" t="str">
        <f>Notes!$B$35</f>
        <v>MOREAR</v>
      </c>
      <c r="Y39" s="36">
        <f t="shared" ca="1" si="15"/>
        <v>41024</v>
      </c>
      <c r="AA39" s="116" t="str">
        <f t="shared" si="6"/>
        <v/>
      </c>
      <c r="AB39" s="117" t="str">
        <f t="shared" si="7"/>
        <v/>
      </c>
      <c r="AC39" s="116" t="str">
        <f t="shared" si="8"/>
        <v/>
      </c>
      <c r="AD39" s="116" t="str">
        <f t="shared" si="9"/>
        <v/>
      </c>
      <c r="AE39" s="117" t="str">
        <f t="shared" si="10"/>
        <v/>
      </c>
      <c r="AF39" s="116" t="str">
        <f t="shared" si="11"/>
        <v/>
      </c>
      <c r="AG39" s="116" t="str">
        <f t="shared" si="12"/>
        <v/>
      </c>
      <c r="AH39" s="118" t="str">
        <f t="shared" si="13"/>
        <v/>
      </c>
      <c r="AI39" s="116" t="str">
        <f t="shared" si="14"/>
        <v/>
      </c>
    </row>
    <row r="40" spans="2:35" s="85" customFormat="1" ht="20.25" customHeight="1">
      <c r="B40" s="32" t="s">
        <v>33</v>
      </c>
      <c r="C40" s="32">
        <f t="shared" si="0"/>
        <v>0</v>
      </c>
      <c r="D40" s="32">
        <f t="shared" si="1"/>
        <v>0</v>
      </c>
      <c r="E40" s="176"/>
      <c r="F40" s="165">
        <v>1</v>
      </c>
      <c r="G40" s="171"/>
      <c r="H40" s="15"/>
      <c r="I40" s="6"/>
      <c r="J40" s="176"/>
      <c r="K40" s="176"/>
      <c r="L40" s="23"/>
      <c r="M40" s="13"/>
      <c r="N40" s="34">
        <f t="shared" si="2"/>
        <v>0</v>
      </c>
      <c r="O40" s="17"/>
      <c r="P40" s="34">
        <f t="shared" si="3"/>
        <v>0</v>
      </c>
      <c r="Q40" s="34">
        <f t="shared" si="4"/>
        <v>0</v>
      </c>
      <c r="R40" s="13"/>
      <c r="S40" s="17"/>
      <c r="T40" s="18"/>
      <c r="U40" s="170"/>
      <c r="V40" s="2" t="str">
        <f t="shared" si="5"/>
        <v/>
      </c>
      <c r="W40" s="36">
        <f ca="1">Notes!$B$33</f>
        <v>41024</v>
      </c>
      <c r="X40" s="157" t="str">
        <f>Notes!$B$35</f>
        <v>MOREAR</v>
      </c>
      <c r="Y40" s="36">
        <f t="shared" ca="1" si="15"/>
        <v>41024</v>
      </c>
      <c r="AA40" s="116" t="str">
        <f t="shared" si="6"/>
        <v/>
      </c>
      <c r="AB40" s="117" t="str">
        <f t="shared" si="7"/>
        <v/>
      </c>
      <c r="AC40" s="116" t="str">
        <f t="shared" si="8"/>
        <v/>
      </c>
      <c r="AD40" s="116" t="str">
        <f t="shared" si="9"/>
        <v/>
      </c>
      <c r="AE40" s="117" t="str">
        <f t="shared" si="10"/>
        <v/>
      </c>
      <c r="AF40" s="116" t="str">
        <f t="shared" si="11"/>
        <v/>
      </c>
      <c r="AG40" s="116" t="str">
        <f t="shared" si="12"/>
        <v/>
      </c>
      <c r="AH40" s="118" t="str">
        <f t="shared" si="13"/>
        <v/>
      </c>
      <c r="AI40" s="116" t="str">
        <f t="shared" si="14"/>
        <v/>
      </c>
    </row>
    <row r="41" spans="2:35" s="85" customFormat="1" ht="20.25" customHeight="1">
      <c r="B41" s="32" t="s">
        <v>33</v>
      </c>
      <c r="C41" s="32">
        <f t="shared" si="0"/>
        <v>0</v>
      </c>
      <c r="D41" s="32">
        <f t="shared" si="1"/>
        <v>0</v>
      </c>
      <c r="E41" s="176"/>
      <c r="F41" s="165">
        <v>1</v>
      </c>
      <c r="G41" s="171"/>
      <c r="H41" s="15"/>
      <c r="I41" s="6"/>
      <c r="J41" s="176"/>
      <c r="K41" s="176"/>
      <c r="L41" s="7"/>
      <c r="M41" s="13"/>
      <c r="N41" s="34">
        <f t="shared" si="2"/>
        <v>0</v>
      </c>
      <c r="O41" s="17"/>
      <c r="P41" s="34">
        <f t="shared" si="3"/>
        <v>0</v>
      </c>
      <c r="Q41" s="34">
        <f t="shared" si="4"/>
        <v>0</v>
      </c>
      <c r="R41" s="13"/>
      <c r="S41" s="17"/>
      <c r="T41" s="18"/>
      <c r="U41" s="170"/>
      <c r="V41" s="2" t="str">
        <f t="shared" si="5"/>
        <v/>
      </c>
      <c r="W41" s="36">
        <f ca="1">Notes!$B$33</f>
        <v>41024</v>
      </c>
      <c r="X41" s="157" t="str">
        <f>Notes!$B$35</f>
        <v>MOREAR</v>
      </c>
      <c r="Y41" s="36">
        <f t="shared" ca="1" si="15"/>
        <v>41024</v>
      </c>
      <c r="AA41" s="116" t="str">
        <f t="shared" si="6"/>
        <v/>
      </c>
      <c r="AB41" s="117" t="str">
        <f t="shared" si="7"/>
        <v/>
      </c>
      <c r="AC41" s="116" t="str">
        <f t="shared" si="8"/>
        <v/>
      </c>
      <c r="AD41" s="116" t="str">
        <f t="shared" si="9"/>
        <v/>
      </c>
      <c r="AE41" s="117" t="str">
        <f t="shared" si="10"/>
        <v/>
      </c>
      <c r="AF41" s="116" t="str">
        <f t="shared" si="11"/>
        <v/>
      </c>
      <c r="AG41" s="116" t="str">
        <f t="shared" si="12"/>
        <v/>
      </c>
      <c r="AH41" s="118" t="str">
        <f t="shared" si="13"/>
        <v/>
      </c>
      <c r="AI41" s="116" t="str">
        <f t="shared" si="14"/>
        <v/>
      </c>
    </row>
    <row r="42" spans="2:35" s="85" customFormat="1" ht="20.25" customHeight="1">
      <c r="B42" s="32" t="s">
        <v>33</v>
      </c>
      <c r="C42" s="32">
        <f t="shared" si="0"/>
        <v>0</v>
      </c>
      <c r="D42" s="32">
        <f t="shared" si="1"/>
        <v>0</v>
      </c>
      <c r="E42" s="176"/>
      <c r="F42" s="165">
        <v>1</v>
      </c>
      <c r="G42" s="171"/>
      <c r="H42" s="15"/>
      <c r="I42" s="6"/>
      <c r="J42" s="176"/>
      <c r="K42" s="176"/>
      <c r="L42" s="21"/>
      <c r="M42" s="13"/>
      <c r="N42" s="34">
        <f t="shared" si="2"/>
        <v>0</v>
      </c>
      <c r="O42" s="17"/>
      <c r="P42" s="34">
        <f t="shared" si="3"/>
        <v>0</v>
      </c>
      <c r="Q42" s="34">
        <f t="shared" si="4"/>
        <v>0</v>
      </c>
      <c r="R42" s="13"/>
      <c r="S42" s="17"/>
      <c r="T42" s="18"/>
      <c r="U42" s="170"/>
      <c r="V42" s="2" t="str">
        <f t="shared" si="5"/>
        <v/>
      </c>
      <c r="W42" s="36">
        <f ca="1">Notes!$B$33</f>
        <v>41024</v>
      </c>
      <c r="X42" s="157" t="str">
        <f>Notes!$B$35</f>
        <v>MOREAR</v>
      </c>
      <c r="Y42" s="36">
        <f t="shared" ca="1" si="15"/>
        <v>41024</v>
      </c>
      <c r="AA42" s="116" t="str">
        <f t="shared" si="6"/>
        <v/>
      </c>
      <c r="AB42" s="117" t="str">
        <f t="shared" si="7"/>
        <v/>
      </c>
      <c r="AC42" s="116" t="str">
        <f t="shared" si="8"/>
        <v/>
      </c>
      <c r="AD42" s="116" t="str">
        <f t="shared" si="9"/>
        <v/>
      </c>
      <c r="AE42" s="117" t="str">
        <f t="shared" si="10"/>
        <v/>
      </c>
      <c r="AF42" s="116" t="str">
        <f t="shared" si="11"/>
        <v/>
      </c>
      <c r="AG42" s="116" t="str">
        <f t="shared" si="12"/>
        <v/>
      </c>
      <c r="AH42" s="118" t="str">
        <f t="shared" si="13"/>
        <v/>
      </c>
      <c r="AI42" s="116" t="str">
        <f t="shared" si="14"/>
        <v/>
      </c>
    </row>
    <row r="43" spans="2:35" s="85" customFormat="1" ht="20.25" customHeight="1">
      <c r="B43" s="32" t="s">
        <v>33</v>
      </c>
      <c r="C43" s="32">
        <f t="shared" si="0"/>
        <v>0</v>
      </c>
      <c r="D43" s="32">
        <f t="shared" si="1"/>
        <v>0</v>
      </c>
      <c r="E43" s="176"/>
      <c r="F43" s="165">
        <v>1</v>
      </c>
      <c r="G43" s="171"/>
      <c r="H43" s="15"/>
      <c r="I43" s="6"/>
      <c r="J43" s="176"/>
      <c r="K43" s="176"/>
      <c r="L43" s="23"/>
      <c r="M43" s="13"/>
      <c r="N43" s="34">
        <f t="shared" ref="N43:N88" si="16">O43*2.2046226218</f>
        <v>0</v>
      </c>
      <c r="O43" s="17"/>
      <c r="P43" s="34">
        <f t="shared" ref="P43:P88" si="17">O43*0.001</f>
        <v>0</v>
      </c>
      <c r="Q43" s="34">
        <f>N43/2240</f>
        <v>0</v>
      </c>
      <c r="R43" s="25"/>
      <c r="S43" s="24"/>
      <c r="T43" s="26"/>
      <c r="U43" s="170"/>
      <c r="V43" s="2" t="str">
        <f t="shared" si="5"/>
        <v/>
      </c>
      <c r="W43" s="36">
        <f ca="1">Notes!$B$33</f>
        <v>41024</v>
      </c>
      <c r="X43" s="157" t="str">
        <f>Notes!$B$35</f>
        <v>MOREAR</v>
      </c>
      <c r="Y43" s="36">
        <f t="shared" ca="1" si="15"/>
        <v>41024</v>
      </c>
      <c r="AA43" s="116" t="str">
        <f t="shared" si="6"/>
        <v/>
      </c>
      <c r="AB43" s="117" t="str">
        <f t="shared" si="7"/>
        <v/>
      </c>
      <c r="AC43" s="116" t="str">
        <f t="shared" si="8"/>
        <v/>
      </c>
      <c r="AD43" s="116" t="str">
        <f t="shared" si="9"/>
        <v/>
      </c>
      <c r="AE43" s="117" t="str">
        <f t="shared" si="10"/>
        <v/>
      </c>
      <c r="AF43" s="116" t="str">
        <f t="shared" si="11"/>
        <v/>
      </c>
      <c r="AG43" s="116" t="str">
        <f t="shared" si="12"/>
        <v/>
      </c>
      <c r="AH43" s="118" t="str">
        <f t="shared" si="13"/>
        <v/>
      </c>
      <c r="AI43" s="116" t="str">
        <f t="shared" si="14"/>
        <v/>
      </c>
    </row>
    <row r="44" spans="2:35" s="85" customFormat="1" ht="20.25" customHeight="1" thickBot="1">
      <c r="B44" s="32" t="s">
        <v>33</v>
      </c>
      <c r="C44" s="32">
        <f t="shared" si="0"/>
        <v>0</v>
      </c>
      <c r="D44" s="32">
        <f t="shared" si="1"/>
        <v>0</v>
      </c>
      <c r="E44" s="177"/>
      <c r="F44" s="166">
        <v>1</v>
      </c>
      <c r="G44" s="172"/>
      <c r="H44" s="150"/>
      <c r="I44" s="27"/>
      <c r="J44" s="177"/>
      <c r="K44" s="177"/>
      <c r="L44" s="174"/>
      <c r="M44" s="161"/>
      <c r="N44" s="35">
        <f t="shared" si="16"/>
        <v>0</v>
      </c>
      <c r="O44" s="162"/>
      <c r="P44" s="35">
        <f t="shared" si="17"/>
        <v>0</v>
      </c>
      <c r="Q44" s="35">
        <f>N44/2240</f>
        <v>0</v>
      </c>
      <c r="R44" s="29"/>
      <c r="S44" s="28"/>
      <c r="T44" s="30"/>
      <c r="U44" s="181"/>
      <c r="V44" s="2" t="str">
        <f t="shared" si="5"/>
        <v/>
      </c>
      <c r="W44" s="36">
        <f ca="1">Notes!$B$33</f>
        <v>41024</v>
      </c>
      <c r="X44" s="157" t="str">
        <f>Notes!$B$35</f>
        <v>MOREAR</v>
      </c>
      <c r="Y44" s="36">
        <f t="shared" ca="1" si="15"/>
        <v>41024</v>
      </c>
      <c r="AA44" s="116" t="str">
        <f t="shared" si="6"/>
        <v/>
      </c>
      <c r="AB44" s="117" t="str">
        <f t="shared" si="7"/>
        <v/>
      </c>
      <c r="AC44" s="116" t="str">
        <f t="shared" si="8"/>
        <v/>
      </c>
      <c r="AD44" s="116" t="str">
        <f t="shared" si="9"/>
        <v/>
      </c>
      <c r="AE44" s="117" t="str">
        <f t="shared" si="10"/>
        <v/>
      </c>
      <c r="AF44" s="116" t="str">
        <f t="shared" si="11"/>
        <v/>
      </c>
      <c r="AG44" s="116" t="str">
        <f t="shared" si="12"/>
        <v/>
      </c>
      <c r="AH44" s="118" t="str">
        <f t="shared" si="13"/>
        <v/>
      </c>
      <c r="AI44" s="116" t="str">
        <f t="shared" si="14"/>
        <v/>
      </c>
    </row>
    <row r="45" spans="2:35" s="76" customFormat="1" ht="20.25" customHeight="1">
      <c r="B45" s="32" t="s">
        <v>33</v>
      </c>
      <c r="C45" s="32">
        <f t="shared" si="0"/>
        <v>0</v>
      </c>
      <c r="D45" s="32">
        <f t="shared" si="1"/>
        <v>0</v>
      </c>
      <c r="E45" s="178"/>
      <c r="F45" s="167">
        <v>1</v>
      </c>
      <c r="G45" s="173"/>
      <c r="H45" s="145"/>
      <c r="I45" s="20"/>
      <c r="J45" s="178"/>
      <c r="K45" s="178"/>
      <c r="L45" s="175"/>
      <c r="M45" s="159"/>
      <c r="N45" s="146">
        <f t="shared" si="16"/>
        <v>0</v>
      </c>
      <c r="O45" s="160"/>
      <c r="P45" s="146">
        <f t="shared" si="17"/>
        <v>0</v>
      </c>
      <c r="Q45" s="146">
        <f t="shared" ref="Q45:Q108" si="18">N45/2240</f>
        <v>0</v>
      </c>
      <c r="R45" s="148"/>
      <c r="S45" s="147"/>
      <c r="T45" s="149"/>
      <c r="U45" s="180"/>
      <c r="V45" s="2" t="str">
        <f t="shared" si="5"/>
        <v/>
      </c>
      <c r="W45" s="36">
        <f ca="1">Notes!$B$33</f>
        <v>41024</v>
      </c>
      <c r="X45" s="157" t="str">
        <f>Notes!$B$35</f>
        <v>MOREAR</v>
      </c>
      <c r="Y45" s="36">
        <f t="shared" ca="1" si="15"/>
        <v>41024</v>
      </c>
      <c r="AA45" s="116" t="str">
        <f t="shared" si="6"/>
        <v/>
      </c>
      <c r="AB45" s="117" t="str">
        <f t="shared" si="7"/>
        <v/>
      </c>
      <c r="AC45" s="116" t="str">
        <f t="shared" si="8"/>
        <v/>
      </c>
      <c r="AD45" s="116" t="str">
        <f t="shared" si="9"/>
        <v/>
      </c>
      <c r="AE45" s="117" t="str">
        <f t="shared" si="10"/>
        <v/>
      </c>
      <c r="AF45" s="116" t="str">
        <f t="shared" si="11"/>
        <v/>
      </c>
      <c r="AG45" s="116" t="str">
        <f t="shared" si="12"/>
        <v/>
      </c>
      <c r="AH45" s="118" t="str">
        <f t="shared" si="13"/>
        <v/>
      </c>
      <c r="AI45" s="116" t="str">
        <f t="shared" si="14"/>
        <v/>
      </c>
    </row>
    <row r="46" spans="2:35" s="76" customFormat="1" ht="20.25" customHeight="1">
      <c r="B46" s="32" t="s">
        <v>33</v>
      </c>
      <c r="C46" s="32">
        <f t="shared" si="0"/>
        <v>0</v>
      </c>
      <c r="D46" s="32">
        <f t="shared" si="1"/>
        <v>0</v>
      </c>
      <c r="E46" s="176"/>
      <c r="F46" s="165">
        <v>1</v>
      </c>
      <c r="G46" s="171"/>
      <c r="H46" s="15"/>
      <c r="I46" s="6"/>
      <c r="J46" s="176"/>
      <c r="K46" s="176"/>
      <c r="L46" s="21"/>
      <c r="M46" s="13"/>
      <c r="N46" s="34">
        <f t="shared" si="16"/>
        <v>0</v>
      </c>
      <c r="O46" s="17"/>
      <c r="P46" s="34">
        <f t="shared" si="17"/>
        <v>0</v>
      </c>
      <c r="Q46" s="34">
        <f t="shared" si="18"/>
        <v>0</v>
      </c>
      <c r="R46" s="25"/>
      <c r="S46" s="24"/>
      <c r="T46" s="26"/>
      <c r="U46" s="170"/>
      <c r="V46" s="2" t="str">
        <f t="shared" si="5"/>
        <v/>
      </c>
      <c r="W46" s="36">
        <f ca="1">Notes!$B$33</f>
        <v>41024</v>
      </c>
      <c r="X46" s="157" t="str">
        <f>Notes!$B$35</f>
        <v>MOREAR</v>
      </c>
      <c r="Y46" s="36">
        <f t="shared" ca="1" si="15"/>
        <v>41024</v>
      </c>
      <c r="AA46" s="116" t="str">
        <f t="shared" si="6"/>
        <v/>
      </c>
      <c r="AB46" s="117" t="str">
        <f t="shared" si="7"/>
        <v/>
      </c>
      <c r="AC46" s="116" t="str">
        <f t="shared" si="8"/>
        <v/>
      </c>
      <c r="AD46" s="116" t="str">
        <f t="shared" si="9"/>
        <v/>
      </c>
      <c r="AE46" s="117" t="str">
        <f t="shared" si="10"/>
        <v/>
      </c>
      <c r="AF46" s="116" t="str">
        <f t="shared" si="11"/>
        <v/>
      </c>
      <c r="AG46" s="116" t="str">
        <f t="shared" si="12"/>
        <v/>
      </c>
      <c r="AH46" s="118" t="str">
        <f t="shared" si="13"/>
        <v/>
      </c>
      <c r="AI46" s="116" t="str">
        <f t="shared" si="14"/>
        <v/>
      </c>
    </row>
    <row r="47" spans="2:35" s="76" customFormat="1" ht="20.25" customHeight="1">
      <c r="B47" s="32" t="s">
        <v>33</v>
      </c>
      <c r="C47" s="32">
        <f t="shared" si="0"/>
        <v>0</v>
      </c>
      <c r="D47" s="32">
        <f t="shared" si="1"/>
        <v>0</v>
      </c>
      <c r="E47" s="176"/>
      <c r="F47" s="165">
        <v>1</v>
      </c>
      <c r="G47" s="171"/>
      <c r="H47" s="15"/>
      <c r="I47" s="6"/>
      <c r="J47" s="176"/>
      <c r="K47" s="176"/>
      <c r="L47" s="23"/>
      <c r="M47" s="13"/>
      <c r="N47" s="34">
        <f t="shared" si="16"/>
        <v>0</v>
      </c>
      <c r="O47" s="17"/>
      <c r="P47" s="34">
        <f t="shared" si="17"/>
        <v>0</v>
      </c>
      <c r="Q47" s="34">
        <f t="shared" si="18"/>
        <v>0</v>
      </c>
      <c r="R47" s="25"/>
      <c r="S47" s="24"/>
      <c r="T47" s="26"/>
      <c r="U47" s="170"/>
      <c r="V47" s="2" t="str">
        <f t="shared" si="5"/>
        <v/>
      </c>
      <c r="W47" s="36">
        <f ca="1">Notes!$B$33</f>
        <v>41024</v>
      </c>
      <c r="X47" s="157" t="str">
        <f>Notes!$B$35</f>
        <v>MOREAR</v>
      </c>
      <c r="Y47" s="36">
        <f t="shared" ca="1" si="15"/>
        <v>41024</v>
      </c>
      <c r="AA47" s="116" t="str">
        <f t="shared" si="6"/>
        <v/>
      </c>
      <c r="AB47" s="117" t="str">
        <f t="shared" si="7"/>
        <v/>
      </c>
      <c r="AC47" s="116" t="str">
        <f t="shared" si="8"/>
        <v/>
      </c>
      <c r="AD47" s="116" t="str">
        <f t="shared" si="9"/>
        <v/>
      </c>
      <c r="AE47" s="117" t="str">
        <f t="shared" si="10"/>
        <v/>
      </c>
      <c r="AF47" s="116" t="str">
        <f t="shared" si="11"/>
        <v/>
      </c>
      <c r="AG47" s="116" t="str">
        <f t="shared" si="12"/>
        <v/>
      </c>
      <c r="AH47" s="118" t="str">
        <f t="shared" si="13"/>
        <v/>
      </c>
      <c r="AI47" s="116" t="str">
        <f t="shared" si="14"/>
        <v/>
      </c>
    </row>
    <row r="48" spans="2:35" ht="20.25" customHeight="1">
      <c r="B48" s="32" t="s">
        <v>33</v>
      </c>
      <c r="C48" s="32">
        <f t="shared" si="0"/>
        <v>0</v>
      </c>
      <c r="D48" s="32">
        <f t="shared" si="1"/>
        <v>0</v>
      </c>
      <c r="E48" s="176"/>
      <c r="F48" s="165">
        <v>1</v>
      </c>
      <c r="G48" s="171"/>
      <c r="H48" s="15"/>
      <c r="I48" s="6"/>
      <c r="J48" s="176"/>
      <c r="K48" s="176"/>
      <c r="L48" s="23"/>
      <c r="M48" s="13"/>
      <c r="N48" s="34">
        <f t="shared" si="16"/>
        <v>0</v>
      </c>
      <c r="O48" s="17"/>
      <c r="P48" s="34">
        <f t="shared" si="17"/>
        <v>0</v>
      </c>
      <c r="Q48" s="34">
        <f t="shared" si="18"/>
        <v>0</v>
      </c>
      <c r="R48" s="25"/>
      <c r="S48" s="24"/>
      <c r="T48" s="26"/>
      <c r="U48" s="170"/>
      <c r="V48" s="2" t="str">
        <f t="shared" si="5"/>
        <v/>
      </c>
      <c r="W48" s="36">
        <f ca="1">Notes!$B$33</f>
        <v>41024</v>
      </c>
      <c r="X48" s="157" t="str">
        <f>Notes!$B$35</f>
        <v>MOREAR</v>
      </c>
      <c r="Y48" s="36">
        <f t="shared" ca="1" si="15"/>
        <v>41024</v>
      </c>
      <c r="AA48" s="116" t="str">
        <f t="shared" si="6"/>
        <v/>
      </c>
      <c r="AB48" s="117" t="str">
        <f t="shared" si="7"/>
        <v/>
      </c>
      <c r="AC48" s="116" t="str">
        <f t="shared" si="8"/>
        <v/>
      </c>
      <c r="AD48" s="116" t="str">
        <f t="shared" si="9"/>
        <v/>
      </c>
      <c r="AE48" s="117" t="str">
        <f t="shared" si="10"/>
        <v/>
      </c>
      <c r="AF48" s="116" t="str">
        <f t="shared" si="11"/>
        <v/>
      </c>
      <c r="AG48" s="116" t="str">
        <f t="shared" si="12"/>
        <v/>
      </c>
      <c r="AH48" s="118" t="str">
        <f t="shared" si="13"/>
        <v/>
      </c>
      <c r="AI48" s="116" t="str">
        <f t="shared" si="14"/>
        <v/>
      </c>
    </row>
    <row r="49" spans="2:35" ht="20.25" customHeight="1">
      <c r="B49" s="32" t="s">
        <v>33</v>
      </c>
      <c r="C49" s="32">
        <f t="shared" si="0"/>
        <v>0</v>
      </c>
      <c r="D49" s="32">
        <f t="shared" si="1"/>
        <v>0</v>
      </c>
      <c r="E49" s="176"/>
      <c r="F49" s="165">
        <v>1</v>
      </c>
      <c r="G49" s="171"/>
      <c r="H49" s="15"/>
      <c r="I49" s="6"/>
      <c r="J49" s="176"/>
      <c r="K49" s="176"/>
      <c r="L49" s="7"/>
      <c r="M49" s="13"/>
      <c r="N49" s="34">
        <f t="shared" si="16"/>
        <v>0</v>
      </c>
      <c r="O49" s="17"/>
      <c r="P49" s="34">
        <f t="shared" si="17"/>
        <v>0</v>
      </c>
      <c r="Q49" s="34">
        <f t="shared" si="18"/>
        <v>0</v>
      </c>
      <c r="R49" s="25"/>
      <c r="S49" s="24"/>
      <c r="T49" s="26"/>
      <c r="U49" s="170"/>
      <c r="V49" s="2" t="str">
        <f t="shared" si="5"/>
        <v/>
      </c>
      <c r="W49" s="36">
        <f ca="1">Notes!$B$33</f>
        <v>41024</v>
      </c>
      <c r="X49" s="157" t="str">
        <f>Notes!$B$35</f>
        <v>MOREAR</v>
      </c>
      <c r="Y49" s="36">
        <f t="shared" ca="1" si="15"/>
        <v>41024</v>
      </c>
      <c r="AA49" s="116" t="str">
        <f t="shared" si="6"/>
        <v/>
      </c>
      <c r="AB49" s="117" t="str">
        <f t="shared" si="7"/>
        <v/>
      </c>
      <c r="AC49" s="116" t="str">
        <f t="shared" si="8"/>
        <v/>
      </c>
      <c r="AD49" s="116" t="str">
        <f t="shared" si="9"/>
        <v/>
      </c>
      <c r="AE49" s="117" t="str">
        <f t="shared" si="10"/>
        <v/>
      </c>
      <c r="AF49" s="116" t="str">
        <f t="shared" si="11"/>
        <v/>
      </c>
      <c r="AG49" s="116" t="str">
        <f t="shared" si="12"/>
        <v/>
      </c>
      <c r="AH49" s="118" t="str">
        <f t="shared" si="13"/>
        <v/>
      </c>
      <c r="AI49" s="116" t="str">
        <f t="shared" si="14"/>
        <v/>
      </c>
    </row>
    <row r="50" spans="2:35" ht="20.25" customHeight="1">
      <c r="B50" s="32" t="s">
        <v>33</v>
      </c>
      <c r="C50" s="32">
        <f t="shared" si="0"/>
        <v>0</v>
      </c>
      <c r="D50" s="32">
        <f t="shared" si="1"/>
        <v>0</v>
      </c>
      <c r="E50" s="176"/>
      <c r="F50" s="165">
        <v>1</v>
      </c>
      <c r="G50" s="171"/>
      <c r="H50" s="15"/>
      <c r="I50" s="6"/>
      <c r="J50" s="176"/>
      <c r="K50" s="176"/>
      <c r="L50" s="21"/>
      <c r="M50" s="13"/>
      <c r="N50" s="34">
        <f t="shared" si="16"/>
        <v>0</v>
      </c>
      <c r="O50" s="17"/>
      <c r="P50" s="34">
        <f t="shared" si="17"/>
        <v>0</v>
      </c>
      <c r="Q50" s="34">
        <f t="shared" si="18"/>
        <v>0</v>
      </c>
      <c r="R50" s="25"/>
      <c r="S50" s="24"/>
      <c r="T50" s="26"/>
      <c r="U50" s="170"/>
      <c r="V50" s="2" t="str">
        <f t="shared" si="5"/>
        <v/>
      </c>
      <c r="W50" s="36">
        <f ca="1">Notes!$B$33</f>
        <v>41024</v>
      </c>
      <c r="X50" s="157" t="str">
        <f>Notes!$B$35</f>
        <v>MOREAR</v>
      </c>
      <c r="Y50" s="36">
        <f t="shared" ca="1" si="15"/>
        <v>41024</v>
      </c>
      <c r="AA50" s="116" t="str">
        <f t="shared" si="6"/>
        <v/>
      </c>
      <c r="AB50" s="117" t="str">
        <f t="shared" si="7"/>
        <v/>
      </c>
      <c r="AC50" s="116" t="str">
        <f t="shared" si="8"/>
        <v/>
      </c>
      <c r="AD50" s="116" t="str">
        <f t="shared" si="9"/>
        <v/>
      </c>
      <c r="AE50" s="117" t="str">
        <f t="shared" si="10"/>
        <v/>
      </c>
      <c r="AF50" s="116" t="str">
        <f t="shared" si="11"/>
        <v/>
      </c>
      <c r="AG50" s="116" t="str">
        <f t="shared" si="12"/>
        <v/>
      </c>
      <c r="AH50" s="118" t="str">
        <f t="shared" si="13"/>
        <v/>
      </c>
      <c r="AI50" s="116" t="str">
        <f t="shared" si="14"/>
        <v/>
      </c>
    </row>
    <row r="51" spans="2:35" ht="20.25" customHeight="1">
      <c r="B51" s="32" t="s">
        <v>33</v>
      </c>
      <c r="C51" s="32">
        <f t="shared" si="0"/>
        <v>0</v>
      </c>
      <c r="D51" s="32">
        <f t="shared" si="1"/>
        <v>0</v>
      </c>
      <c r="E51" s="176"/>
      <c r="F51" s="165">
        <v>1</v>
      </c>
      <c r="G51" s="171"/>
      <c r="H51" s="15"/>
      <c r="I51" s="6"/>
      <c r="J51" s="176"/>
      <c r="K51" s="176"/>
      <c r="L51" s="23"/>
      <c r="M51" s="13"/>
      <c r="N51" s="34">
        <f t="shared" si="16"/>
        <v>0</v>
      </c>
      <c r="O51" s="17"/>
      <c r="P51" s="34">
        <f t="shared" si="17"/>
        <v>0</v>
      </c>
      <c r="Q51" s="34">
        <f t="shared" si="18"/>
        <v>0</v>
      </c>
      <c r="R51" s="25"/>
      <c r="S51" s="24"/>
      <c r="T51" s="26"/>
      <c r="U51" s="170"/>
      <c r="V51" s="2" t="str">
        <f t="shared" si="5"/>
        <v/>
      </c>
      <c r="W51" s="36">
        <f ca="1">Notes!$B$33</f>
        <v>41024</v>
      </c>
      <c r="X51" s="157" t="str">
        <f>Notes!$B$35</f>
        <v>MOREAR</v>
      </c>
      <c r="Y51" s="36">
        <f t="shared" ca="1" si="15"/>
        <v>41024</v>
      </c>
      <c r="AA51" s="116" t="str">
        <f t="shared" si="6"/>
        <v/>
      </c>
      <c r="AB51" s="117" t="str">
        <f t="shared" si="7"/>
        <v/>
      </c>
      <c r="AC51" s="116" t="str">
        <f t="shared" si="8"/>
        <v/>
      </c>
      <c r="AD51" s="116" t="str">
        <f t="shared" si="9"/>
        <v/>
      </c>
      <c r="AE51" s="117" t="str">
        <f t="shared" si="10"/>
        <v/>
      </c>
      <c r="AF51" s="116" t="str">
        <f t="shared" si="11"/>
        <v/>
      </c>
      <c r="AG51" s="116" t="str">
        <f t="shared" si="12"/>
        <v/>
      </c>
      <c r="AH51" s="118" t="str">
        <f t="shared" si="13"/>
        <v/>
      </c>
      <c r="AI51" s="116" t="str">
        <f t="shared" si="14"/>
        <v/>
      </c>
    </row>
    <row r="52" spans="2:35" ht="20.25" customHeight="1">
      <c r="B52" s="32" t="s">
        <v>33</v>
      </c>
      <c r="C52" s="32">
        <f t="shared" si="0"/>
        <v>0</v>
      </c>
      <c r="D52" s="32">
        <f t="shared" si="1"/>
        <v>0</v>
      </c>
      <c r="E52" s="176"/>
      <c r="F52" s="165">
        <v>1</v>
      </c>
      <c r="G52" s="171"/>
      <c r="H52" s="15"/>
      <c r="I52" s="6"/>
      <c r="J52" s="176"/>
      <c r="K52" s="176"/>
      <c r="L52" s="23"/>
      <c r="M52" s="13"/>
      <c r="N52" s="34">
        <f t="shared" si="16"/>
        <v>0</v>
      </c>
      <c r="O52" s="17"/>
      <c r="P52" s="34">
        <f t="shared" si="17"/>
        <v>0</v>
      </c>
      <c r="Q52" s="34">
        <f t="shared" si="18"/>
        <v>0</v>
      </c>
      <c r="R52" s="25"/>
      <c r="S52" s="24"/>
      <c r="T52" s="26"/>
      <c r="U52" s="170"/>
      <c r="V52" s="2" t="str">
        <f t="shared" si="5"/>
        <v/>
      </c>
      <c r="W52" s="36">
        <f ca="1">Notes!$B$33</f>
        <v>41024</v>
      </c>
      <c r="X52" s="157" t="str">
        <f>Notes!$B$35</f>
        <v>MOREAR</v>
      </c>
      <c r="Y52" s="36">
        <f t="shared" ca="1" si="15"/>
        <v>41024</v>
      </c>
      <c r="AA52" s="116" t="str">
        <f t="shared" si="6"/>
        <v/>
      </c>
      <c r="AB52" s="117" t="str">
        <f t="shared" si="7"/>
        <v/>
      </c>
      <c r="AC52" s="116" t="str">
        <f t="shared" si="8"/>
        <v/>
      </c>
      <c r="AD52" s="116" t="str">
        <f t="shared" si="9"/>
        <v/>
      </c>
      <c r="AE52" s="117" t="str">
        <f t="shared" si="10"/>
        <v/>
      </c>
      <c r="AF52" s="116" t="str">
        <f t="shared" si="11"/>
        <v/>
      </c>
      <c r="AG52" s="116" t="str">
        <f t="shared" si="12"/>
        <v/>
      </c>
      <c r="AH52" s="118" t="str">
        <f t="shared" si="13"/>
        <v/>
      </c>
      <c r="AI52" s="116" t="str">
        <f t="shared" si="14"/>
        <v/>
      </c>
    </row>
    <row r="53" spans="2:35" ht="20.25" customHeight="1">
      <c r="B53" s="32" t="s">
        <v>33</v>
      </c>
      <c r="C53" s="32">
        <f t="shared" si="0"/>
        <v>0</v>
      </c>
      <c r="D53" s="32">
        <f t="shared" si="1"/>
        <v>0</v>
      </c>
      <c r="E53" s="176"/>
      <c r="F53" s="165">
        <v>1</v>
      </c>
      <c r="G53" s="171"/>
      <c r="H53" s="15"/>
      <c r="I53" s="6"/>
      <c r="J53" s="176"/>
      <c r="K53" s="176"/>
      <c r="L53" s="7"/>
      <c r="M53" s="13"/>
      <c r="N53" s="34">
        <f t="shared" si="16"/>
        <v>0</v>
      </c>
      <c r="O53" s="17"/>
      <c r="P53" s="34">
        <f t="shared" si="17"/>
        <v>0</v>
      </c>
      <c r="Q53" s="34">
        <f t="shared" si="18"/>
        <v>0</v>
      </c>
      <c r="R53" s="25"/>
      <c r="S53" s="24"/>
      <c r="T53" s="26"/>
      <c r="U53" s="170"/>
      <c r="V53" s="2" t="str">
        <f t="shared" si="5"/>
        <v/>
      </c>
      <c r="W53" s="36">
        <f ca="1">Notes!$B$33</f>
        <v>41024</v>
      </c>
      <c r="X53" s="157" t="str">
        <f>Notes!$B$35</f>
        <v>MOREAR</v>
      </c>
      <c r="Y53" s="36">
        <f t="shared" ca="1" si="15"/>
        <v>41024</v>
      </c>
      <c r="AA53" s="116" t="str">
        <f t="shared" si="6"/>
        <v/>
      </c>
      <c r="AB53" s="117" t="str">
        <f t="shared" si="7"/>
        <v/>
      </c>
      <c r="AC53" s="116" t="str">
        <f t="shared" si="8"/>
        <v/>
      </c>
      <c r="AD53" s="116" t="str">
        <f t="shared" si="9"/>
        <v/>
      </c>
      <c r="AE53" s="117" t="str">
        <f t="shared" si="10"/>
        <v/>
      </c>
      <c r="AF53" s="116" t="str">
        <f t="shared" si="11"/>
        <v/>
      </c>
      <c r="AG53" s="116" t="str">
        <f t="shared" si="12"/>
        <v/>
      </c>
      <c r="AH53" s="118" t="str">
        <f t="shared" si="13"/>
        <v/>
      </c>
      <c r="AI53" s="116" t="str">
        <f t="shared" si="14"/>
        <v/>
      </c>
    </row>
    <row r="54" spans="2:35" ht="20.25" customHeight="1">
      <c r="B54" s="32" t="s">
        <v>33</v>
      </c>
      <c r="C54" s="32">
        <f t="shared" si="0"/>
        <v>0</v>
      </c>
      <c r="D54" s="32">
        <f t="shared" si="1"/>
        <v>0</v>
      </c>
      <c r="E54" s="176"/>
      <c r="F54" s="165">
        <v>1</v>
      </c>
      <c r="G54" s="171"/>
      <c r="H54" s="15"/>
      <c r="I54" s="6"/>
      <c r="J54" s="176"/>
      <c r="K54" s="176"/>
      <c r="L54" s="21"/>
      <c r="M54" s="13"/>
      <c r="N54" s="34">
        <f t="shared" si="16"/>
        <v>0</v>
      </c>
      <c r="O54" s="17"/>
      <c r="P54" s="34">
        <f t="shared" si="17"/>
        <v>0</v>
      </c>
      <c r="Q54" s="34">
        <f t="shared" si="18"/>
        <v>0</v>
      </c>
      <c r="R54" s="25"/>
      <c r="S54" s="24"/>
      <c r="T54" s="26"/>
      <c r="U54" s="170"/>
      <c r="V54" s="2" t="str">
        <f t="shared" si="5"/>
        <v/>
      </c>
      <c r="W54" s="36">
        <f ca="1">Notes!$B$33</f>
        <v>41024</v>
      </c>
      <c r="X54" s="157" t="str">
        <f>Notes!$B$35</f>
        <v>MOREAR</v>
      </c>
      <c r="Y54" s="36">
        <f t="shared" ca="1" si="15"/>
        <v>41024</v>
      </c>
      <c r="AA54" s="116" t="str">
        <f t="shared" si="6"/>
        <v/>
      </c>
      <c r="AB54" s="117" t="str">
        <f t="shared" si="7"/>
        <v/>
      </c>
      <c r="AC54" s="116" t="str">
        <f t="shared" si="8"/>
        <v/>
      </c>
      <c r="AD54" s="116" t="str">
        <f t="shared" si="9"/>
        <v/>
      </c>
      <c r="AE54" s="117" t="str">
        <f t="shared" si="10"/>
        <v/>
      </c>
      <c r="AF54" s="116" t="str">
        <f t="shared" si="11"/>
        <v/>
      </c>
      <c r="AG54" s="116" t="str">
        <f t="shared" si="12"/>
        <v/>
      </c>
      <c r="AH54" s="118" t="str">
        <f t="shared" si="13"/>
        <v/>
      </c>
      <c r="AI54" s="116" t="str">
        <f t="shared" si="14"/>
        <v/>
      </c>
    </row>
    <row r="55" spans="2:35" ht="20.25" customHeight="1">
      <c r="B55" s="32" t="s">
        <v>33</v>
      </c>
      <c r="C55" s="32">
        <f t="shared" si="0"/>
        <v>0</v>
      </c>
      <c r="D55" s="32">
        <f t="shared" si="1"/>
        <v>0</v>
      </c>
      <c r="E55" s="176"/>
      <c r="F55" s="165">
        <v>1</v>
      </c>
      <c r="G55" s="171"/>
      <c r="H55" s="15"/>
      <c r="I55" s="6"/>
      <c r="J55" s="176"/>
      <c r="K55" s="176"/>
      <c r="L55" s="23"/>
      <c r="M55" s="13"/>
      <c r="N55" s="34">
        <f t="shared" si="16"/>
        <v>0</v>
      </c>
      <c r="O55" s="17"/>
      <c r="P55" s="34">
        <f t="shared" si="17"/>
        <v>0</v>
      </c>
      <c r="Q55" s="34">
        <f t="shared" si="18"/>
        <v>0</v>
      </c>
      <c r="R55" s="25"/>
      <c r="S55" s="24"/>
      <c r="T55" s="26"/>
      <c r="U55" s="170"/>
      <c r="V55" s="2" t="str">
        <f t="shared" si="5"/>
        <v/>
      </c>
      <c r="W55" s="36">
        <f ca="1">Notes!$B$33</f>
        <v>41024</v>
      </c>
      <c r="X55" s="157" t="str">
        <f>Notes!$B$35</f>
        <v>MOREAR</v>
      </c>
      <c r="Y55" s="36">
        <f t="shared" ca="1" si="15"/>
        <v>41024</v>
      </c>
      <c r="AA55" s="116" t="str">
        <f t="shared" si="6"/>
        <v/>
      </c>
      <c r="AB55" s="117" t="str">
        <f t="shared" si="7"/>
        <v/>
      </c>
      <c r="AC55" s="116" t="str">
        <f t="shared" si="8"/>
        <v/>
      </c>
      <c r="AD55" s="116" t="str">
        <f t="shared" si="9"/>
        <v/>
      </c>
      <c r="AE55" s="117" t="str">
        <f t="shared" si="10"/>
        <v/>
      </c>
      <c r="AF55" s="116" t="str">
        <f t="shared" si="11"/>
        <v/>
      </c>
      <c r="AG55" s="116" t="str">
        <f t="shared" si="12"/>
        <v/>
      </c>
      <c r="AH55" s="118" t="str">
        <f t="shared" si="13"/>
        <v/>
      </c>
      <c r="AI55" s="116" t="str">
        <f t="shared" si="14"/>
        <v/>
      </c>
    </row>
    <row r="56" spans="2:35" ht="20.25" customHeight="1">
      <c r="B56" s="32" t="s">
        <v>33</v>
      </c>
      <c r="C56" s="32">
        <f t="shared" ref="C56:C87" si="19">$U$11</f>
        <v>0</v>
      </c>
      <c r="D56" s="32">
        <f t="shared" ref="D56:D87" si="20">$U$9</f>
        <v>0</v>
      </c>
      <c r="E56" s="176"/>
      <c r="F56" s="165">
        <v>1</v>
      </c>
      <c r="G56" s="171"/>
      <c r="H56" s="15"/>
      <c r="I56" s="6"/>
      <c r="J56" s="176"/>
      <c r="K56" s="176"/>
      <c r="L56" s="23"/>
      <c r="M56" s="13"/>
      <c r="N56" s="34">
        <f t="shared" si="16"/>
        <v>0</v>
      </c>
      <c r="O56" s="17"/>
      <c r="P56" s="34">
        <f t="shared" si="17"/>
        <v>0</v>
      </c>
      <c r="Q56" s="34">
        <f t="shared" si="18"/>
        <v>0</v>
      </c>
      <c r="R56" s="25"/>
      <c r="S56" s="24"/>
      <c r="T56" s="26"/>
      <c r="U56" s="170"/>
      <c r="V56" s="2" t="str">
        <f t="shared" si="5"/>
        <v/>
      </c>
      <c r="W56" s="36">
        <f ca="1">Notes!$B$33</f>
        <v>41024</v>
      </c>
      <c r="X56" s="157" t="str">
        <f>Notes!$B$35</f>
        <v>MOREAR</v>
      </c>
      <c r="Y56" s="36">
        <f t="shared" ca="1" si="15"/>
        <v>41024</v>
      </c>
      <c r="AA56" s="116" t="str">
        <f t="shared" si="6"/>
        <v/>
      </c>
      <c r="AB56" s="117" t="str">
        <f t="shared" si="7"/>
        <v/>
      </c>
      <c r="AC56" s="116" t="str">
        <f t="shared" si="8"/>
        <v/>
      </c>
      <c r="AD56" s="116" t="str">
        <f t="shared" si="9"/>
        <v/>
      </c>
      <c r="AE56" s="117" t="str">
        <f t="shared" si="10"/>
        <v/>
      </c>
      <c r="AF56" s="116" t="str">
        <f t="shared" si="11"/>
        <v/>
      </c>
      <c r="AG56" s="116" t="str">
        <f t="shared" si="12"/>
        <v/>
      </c>
      <c r="AH56" s="118" t="str">
        <f t="shared" si="13"/>
        <v/>
      </c>
      <c r="AI56" s="116" t="str">
        <f t="shared" si="14"/>
        <v/>
      </c>
    </row>
    <row r="57" spans="2:35" ht="20.25" customHeight="1">
      <c r="B57" s="32" t="s">
        <v>33</v>
      </c>
      <c r="C57" s="32">
        <f t="shared" si="19"/>
        <v>0</v>
      </c>
      <c r="D57" s="32">
        <f t="shared" si="20"/>
        <v>0</v>
      </c>
      <c r="E57" s="176"/>
      <c r="F57" s="165">
        <v>1</v>
      </c>
      <c r="G57" s="171"/>
      <c r="H57" s="15"/>
      <c r="I57" s="6"/>
      <c r="J57" s="176"/>
      <c r="K57" s="176"/>
      <c r="L57" s="7"/>
      <c r="M57" s="13"/>
      <c r="N57" s="34">
        <f t="shared" si="16"/>
        <v>0</v>
      </c>
      <c r="O57" s="17"/>
      <c r="P57" s="34">
        <f t="shared" si="17"/>
        <v>0</v>
      </c>
      <c r="Q57" s="34">
        <f t="shared" si="18"/>
        <v>0</v>
      </c>
      <c r="R57" s="25"/>
      <c r="S57" s="24"/>
      <c r="T57" s="26"/>
      <c r="U57" s="170"/>
      <c r="V57" s="2" t="str">
        <f t="shared" si="5"/>
        <v/>
      </c>
      <c r="W57" s="36">
        <f ca="1">Notes!$B$33</f>
        <v>41024</v>
      </c>
      <c r="X57" s="157" t="str">
        <f>Notes!$B$35</f>
        <v>MOREAR</v>
      </c>
      <c r="Y57" s="36">
        <f t="shared" ca="1" si="15"/>
        <v>41024</v>
      </c>
      <c r="AA57" s="116" t="str">
        <f t="shared" si="6"/>
        <v/>
      </c>
      <c r="AB57" s="117" t="str">
        <f t="shared" si="7"/>
        <v/>
      </c>
      <c r="AC57" s="116" t="str">
        <f t="shared" si="8"/>
        <v/>
      </c>
      <c r="AD57" s="116" t="str">
        <f t="shared" si="9"/>
        <v/>
      </c>
      <c r="AE57" s="117" t="str">
        <f t="shared" si="10"/>
        <v/>
      </c>
      <c r="AF57" s="116" t="str">
        <f t="shared" si="11"/>
        <v/>
      </c>
      <c r="AG57" s="116" t="str">
        <f t="shared" si="12"/>
        <v/>
      </c>
      <c r="AH57" s="118" t="str">
        <f t="shared" si="13"/>
        <v/>
      </c>
      <c r="AI57" s="116" t="str">
        <f t="shared" si="14"/>
        <v/>
      </c>
    </row>
    <row r="58" spans="2:35" ht="20.25" customHeight="1">
      <c r="B58" s="32" t="s">
        <v>33</v>
      </c>
      <c r="C58" s="32">
        <f t="shared" si="19"/>
        <v>0</v>
      </c>
      <c r="D58" s="32">
        <f t="shared" si="20"/>
        <v>0</v>
      </c>
      <c r="E58" s="176"/>
      <c r="F58" s="165">
        <v>1</v>
      </c>
      <c r="G58" s="171"/>
      <c r="H58" s="15"/>
      <c r="I58" s="6"/>
      <c r="J58" s="176"/>
      <c r="K58" s="176"/>
      <c r="L58" s="21"/>
      <c r="M58" s="13"/>
      <c r="N58" s="34">
        <f t="shared" si="16"/>
        <v>0</v>
      </c>
      <c r="O58" s="17"/>
      <c r="P58" s="34">
        <f t="shared" si="17"/>
        <v>0</v>
      </c>
      <c r="Q58" s="34">
        <f t="shared" si="18"/>
        <v>0</v>
      </c>
      <c r="R58" s="25"/>
      <c r="S58" s="24"/>
      <c r="T58" s="26"/>
      <c r="U58" s="170"/>
      <c r="V58" s="2" t="str">
        <f t="shared" si="5"/>
        <v/>
      </c>
      <c r="W58" s="36">
        <f ca="1">Notes!$B$33</f>
        <v>41024</v>
      </c>
      <c r="X58" s="157" t="str">
        <f>Notes!$B$35</f>
        <v>MOREAR</v>
      </c>
      <c r="Y58" s="36">
        <f t="shared" ca="1" si="15"/>
        <v>41024</v>
      </c>
      <c r="AA58" s="116" t="str">
        <f t="shared" si="6"/>
        <v/>
      </c>
      <c r="AB58" s="117" t="str">
        <f t="shared" si="7"/>
        <v/>
      </c>
      <c r="AC58" s="116" t="str">
        <f t="shared" si="8"/>
        <v/>
      </c>
      <c r="AD58" s="116" t="str">
        <f t="shared" si="9"/>
        <v/>
      </c>
      <c r="AE58" s="117" t="str">
        <f t="shared" si="10"/>
        <v/>
      </c>
      <c r="AF58" s="116" t="str">
        <f t="shared" si="11"/>
        <v/>
      </c>
      <c r="AG58" s="116" t="str">
        <f t="shared" si="12"/>
        <v/>
      </c>
      <c r="AH58" s="118" t="str">
        <f t="shared" si="13"/>
        <v/>
      </c>
      <c r="AI58" s="116" t="str">
        <f t="shared" si="14"/>
        <v/>
      </c>
    </row>
    <row r="59" spans="2:35" ht="20.25" customHeight="1">
      <c r="B59" s="32" t="s">
        <v>33</v>
      </c>
      <c r="C59" s="32">
        <f t="shared" si="19"/>
        <v>0</v>
      </c>
      <c r="D59" s="32">
        <f t="shared" si="20"/>
        <v>0</v>
      </c>
      <c r="E59" s="176"/>
      <c r="F59" s="165">
        <v>1</v>
      </c>
      <c r="G59" s="171"/>
      <c r="H59" s="15"/>
      <c r="I59" s="6"/>
      <c r="J59" s="176"/>
      <c r="K59" s="176"/>
      <c r="L59" s="23"/>
      <c r="M59" s="13"/>
      <c r="N59" s="34">
        <f t="shared" si="16"/>
        <v>0</v>
      </c>
      <c r="O59" s="17"/>
      <c r="P59" s="34">
        <f t="shared" si="17"/>
        <v>0</v>
      </c>
      <c r="Q59" s="34">
        <f t="shared" si="18"/>
        <v>0</v>
      </c>
      <c r="R59" s="25"/>
      <c r="S59" s="24"/>
      <c r="T59" s="26"/>
      <c r="U59" s="170"/>
      <c r="V59" s="2" t="str">
        <f t="shared" si="5"/>
        <v/>
      </c>
      <c r="W59" s="36">
        <f ca="1">Notes!$B$33</f>
        <v>41024</v>
      </c>
      <c r="X59" s="157" t="str">
        <f>Notes!$B$35</f>
        <v>MOREAR</v>
      </c>
      <c r="Y59" s="36">
        <f t="shared" ca="1" si="15"/>
        <v>41024</v>
      </c>
      <c r="AA59" s="116" t="str">
        <f t="shared" si="6"/>
        <v/>
      </c>
      <c r="AB59" s="117" t="str">
        <f t="shared" si="7"/>
        <v/>
      </c>
      <c r="AC59" s="116" t="str">
        <f t="shared" si="8"/>
        <v/>
      </c>
      <c r="AD59" s="116" t="str">
        <f t="shared" si="9"/>
        <v/>
      </c>
      <c r="AE59" s="117" t="str">
        <f t="shared" si="10"/>
        <v/>
      </c>
      <c r="AF59" s="116" t="str">
        <f t="shared" si="11"/>
        <v/>
      </c>
      <c r="AG59" s="116" t="str">
        <f t="shared" si="12"/>
        <v/>
      </c>
      <c r="AH59" s="118" t="str">
        <f t="shared" si="13"/>
        <v/>
      </c>
      <c r="AI59" s="116" t="str">
        <f t="shared" si="14"/>
        <v/>
      </c>
    </row>
    <row r="60" spans="2:35" ht="20.25" customHeight="1">
      <c r="B60" s="32" t="s">
        <v>33</v>
      </c>
      <c r="C60" s="32">
        <f t="shared" si="19"/>
        <v>0</v>
      </c>
      <c r="D60" s="32">
        <f t="shared" si="20"/>
        <v>0</v>
      </c>
      <c r="E60" s="176"/>
      <c r="F60" s="165">
        <v>1</v>
      </c>
      <c r="G60" s="171"/>
      <c r="H60" s="15"/>
      <c r="I60" s="6"/>
      <c r="J60" s="176"/>
      <c r="K60" s="176"/>
      <c r="L60" s="23"/>
      <c r="M60" s="13"/>
      <c r="N60" s="34">
        <f t="shared" si="16"/>
        <v>0</v>
      </c>
      <c r="O60" s="17"/>
      <c r="P60" s="34">
        <f t="shared" si="17"/>
        <v>0</v>
      </c>
      <c r="Q60" s="34">
        <f t="shared" si="18"/>
        <v>0</v>
      </c>
      <c r="R60" s="25"/>
      <c r="S60" s="24"/>
      <c r="T60" s="26"/>
      <c r="U60" s="170"/>
      <c r="V60" s="2" t="str">
        <f t="shared" si="5"/>
        <v/>
      </c>
      <c r="W60" s="36">
        <f ca="1">Notes!$B$33</f>
        <v>41024</v>
      </c>
      <c r="X60" s="157" t="str">
        <f>Notes!$B$35</f>
        <v>MOREAR</v>
      </c>
      <c r="Y60" s="36">
        <f t="shared" ca="1" si="15"/>
        <v>41024</v>
      </c>
      <c r="AA60" s="116" t="str">
        <f t="shared" si="6"/>
        <v/>
      </c>
      <c r="AB60" s="117" t="str">
        <f t="shared" si="7"/>
        <v/>
      </c>
      <c r="AC60" s="116" t="str">
        <f t="shared" si="8"/>
        <v/>
      </c>
      <c r="AD60" s="116" t="str">
        <f t="shared" si="9"/>
        <v/>
      </c>
      <c r="AE60" s="117" t="str">
        <f t="shared" si="10"/>
        <v/>
      </c>
      <c r="AF60" s="116" t="str">
        <f t="shared" si="11"/>
        <v/>
      </c>
      <c r="AG60" s="116" t="str">
        <f t="shared" si="12"/>
        <v/>
      </c>
      <c r="AH60" s="118" t="str">
        <f t="shared" si="13"/>
        <v/>
      </c>
      <c r="AI60" s="116" t="str">
        <f t="shared" si="14"/>
        <v/>
      </c>
    </row>
    <row r="61" spans="2:35" ht="20.25" customHeight="1">
      <c r="B61" s="32" t="s">
        <v>33</v>
      </c>
      <c r="C61" s="32">
        <f t="shared" si="19"/>
        <v>0</v>
      </c>
      <c r="D61" s="32">
        <f t="shared" si="20"/>
        <v>0</v>
      </c>
      <c r="E61" s="176"/>
      <c r="F61" s="165">
        <v>1</v>
      </c>
      <c r="G61" s="171"/>
      <c r="H61" s="15"/>
      <c r="I61" s="6"/>
      <c r="J61" s="176"/>
      <c r="K61" s="176"/>
      <c r="L61" s="7"/>
      <c r="M61" s="13"/>
      <c r="N61" s="34">
        <f t="shared" si="16"/>
        <v>0</v>
      </c>
      <c r="O61" s="17"/>
      <c r="P61" s="34">
        <f t="shared" si="17"/>
        <v>0</v>
      </c>
      <c r="Q61" s="34">
        <f t="shared" si="18"/>
        <v>0</v>
      </c>
      <c r="R61" s="25"/>
      <c r="S61" s="24"/>
      <c r="T61" s="26"/>
      <c r="U61" s="170"/>
      <c r="V61" s="2" t="str">
        <f t="shared" si="5"/>
        <v/>
      </c>
      <c r="W61" s="36">
        <f ca="1">Notes!$B$33</f>
        <v>41024</v>
      </c>
      <c r="X61" s="157" t="str">
        <f>Notes!$B$35</f>
        <v>MOREAR</v>
      </c>
      <c r="Y61" s="36">
        <f t="shared" ca="1" si="15"/>
        <v>41024</v>
      </c>
      <c r="AA61" s="116" t="str">
        <f t="shared" si="6"/>
        <v/>
      </c>
      <c r="AB61" s="117" t="str">
        <f t="shared" si="7"/>
        <v/>
      </c>
      <c r="AC61" s="116" t="str">
        <f t="shared" si="8"/>
        <v/>
      </c>
      <c r="AD61" s="116" t="str">
        <f t="shared" si="9"/>
        <v/>
      </c>
      <c r="AE61" s="117" t="str">
        <f t="shared" si="10"/>
        <v/>
      </c>
      <c r="AF61" s="116" t="str">
        <f t="shared" si="11"/>
        <v/>
      </c>
      <c r="AG61" s="116" t="str">
        <f t="shared" si="12"/>
        <v/>
      </c>
      <c r="AH61" s="118" t="str">
        <f t="shared" si="13"/>
        <v/>
      </c>
      <c r="AI61" s="116" t="str">
        <f t="shared" si="14"/>
        <v/>
      </c>
    </row>
    <row r="62" spans="2:35" ht="20.25" customHeight="1">
      <c r="B62" s="32" t="s">
        <v>33</v>
      </c>
      <c r="C62" s="32">
        <f t="shared" si="19"/>
        <v>0</v>
      </c>
      <c r="D62" s="32">
        <f t="shared" si="20"/>
        <v>0</v>
      </c>
      <c r="E62" s="176"/>
      <c r="F62" s="165">
        <v>1</v>
      </c>
      <c r="G62" s="171"/>
      <c r="H62" s="15"/>
      <c r="I62" s="6"/>
      <c r="J62" s="176"/>
      <c r="K62" s="176"/>
      <c r="L62" s="21"/>
      <c r="M62" s="13"/>
      <c r="N62" s="34">
        <f t="shared" si="16"/>
        <v>0</v>
      </c>
      <c r="O62" s="17"/>
      <c r="P62" s="34">
        <f t="shared" si="17"/>
        <v>0</v>
      </c>
      <c r="Q62" s="34">
        <f t="shared" si="18"/>
        <v>0</v>
      </c>
      <c r="R62" s="25"/>
      <c r="S62" s="24"/>
      <c r="T62" s="26"/>
      <c r="U62" s="170"/>
      <c r="V62" s="2" t="str">
        <f t="shared" si="5"/>
        <v/>
      </c>
      <c r="W62" s="36">
        <f ca="1">Notes!$B$33</f>
        <v>41024</v>
      </c>
      <c r="X62" s="157" t="str">
        <f>Notes!$B$35</f>
        <v>MOREAR</v>
      </c>
      <c r="Y62" s="36">
        <f t="shared" ca="1" si="15"/>
        <v>41024</v>
      </c>
      <c r="AA62" s="116" t="str">
        <f t="shared" si="6"/>
        <v/>
      </c>
      <c r="AB62" s="117" t="str">
        <f t="shared" si="7"/>
        <v/>
      </c>
      <c r="AC62" s="116" t="str">
        <f t="shared" si="8"/>
        <v/>
      </c>
      <c r="AD62" s="116" t="str">
        <f t="shared" si="9"/>
        <v/>
      </c>
      <c r="AE62" s="117" t="str">
        <f t="shared" si="10"/>
        <v/>
      </c>
      <c r="AF62" s="116" t="str">
        <f t="shared" si="11"/>
        <v/>
      </c>
      <c r="AG62" s="116" t="str">
        <f t="shared" si="12"/>
        <v/>
      </c>
      <c r="AH62" s="118" t="str">
        <f t="shared" si="13"/>
        <v/>
      </c>
      <c r="AI62" s="116" t="str">
        <f t="shared" si="14"/>
        <v/>
      </c>
    </row>
    <row r="63" spans="2:35" ht="20.25" customHeight="1">
      <c r="B63" s="32" t="s">
        <v>33</v>
      </c>
      <c r="C63" s="32">
        <f t="shared" si="19"/>
        <v>0</v>
      </c>
      <c r="D63" s="32">
        <f t="shared" si="20"/>
        <v>0</v>
      </c>
      <c r="E63" s="176"/>
      <c r="F63" s="165">
        <v>1</v>
      </c>
      <c r="G63" s="171"/>
      <c r="H63" s="15"/>
      <c r="I63" s="6"/>
      <c r="J63" s="176"/>
      <c r="K63" s="176"/>
      <c r="L63" s="23"/>
      <c r="M63" s="13"/>
      <c r="N63" s="34">
        <f t="shared" si="16"/>
        <v>0</v>
      </c>
      <c r="O63" s="17"/>
      <c r="P63" s="34">
        <f t="shared" si="17"/>
        <v>0</v>
      </c>
      <c r="Q63" s="34">
        <f t="shared" si="18"/>
        <v>0</v>
      </c>
      <c r="R63" s="25"/>
      <c r="S63" s="24"/>
      <c r="T63" s="26"/>
      <c r="U63" s="170"/>
      <c r="V63" s="2" t="str">
        <f t="shared" si="5"/>
        <v/>
      </c>
      <c r="W63" s="36">
        <f ca="1">Notes!$B$33</f>
        <v>41024</v>
      </c>
      <c r="X63" s="157" t="str">
        <f>Notes!$B$35</f>
        <v>MOREAR</v>
      </c>
      <c r="Y63" s="36">
        <f t="shared" ca="1" si="15"/>
        <v>41024</v>
      </c>
      <c r="AA63" s="116" t="str">
        <f t="shared" si="6"/>
        <v/>
      </c>
      <c r="AB63" s="117" t="str">
        <f t="shared" si="7"/>
        <v/>
      </c>
      <c r="AC63" s="116" t="str">
        <f t="shared" si="8"/>
        <v/>
      </c>
      <c r="AD63" s="116" t="str">
        <f t="shared" si="9"/>
        <v/>
      </c>
      <c r="AE63" s="117" t="str">
        <f t="shared" si="10"/>
        <v/>
      </c>
      <c r="AF63" s="116" t="str">
        <f t="shared" si="11"/>
        <v/>
      </c>
      <c r="AG63" s="116" t="str">
        <f t="shared" si="12"/>
        <v/>
      </c>
      <c r="AH63" s="118" t="str">
        <f t="shared" si="13"/>
        <v/>
      </c>
      <c r="AI63" s="116" t="str">
        <f t="shared" si="14"/>
        <v/>
      </c>
    </row>
    <row r="64" spans="2:35" ht="20.25" customHeight="1">
      <c r="B64" s="32" t="s">
        <v>33</v>
      </c>
      <c r="C64" s="32">
        <f t="shared" si="19"/>
        <v>0</v>
      </c>
      <c r="D64" s="32">
        <f t="shared" si="20"/>
        <v>0</v>
      </c>
      <c r="E64" s="176"/>
      <c r="F64" s="165">
        <v>1</v>
      </c>
      <c r="G64" s="171"/>
      <c r="H64" s="15"/>
      <c r="I64" s="6"/>
      <c r="J64" s="176"/>
      <c r="K64" s="176"/>
      <c r="L64" s="23"/>
      <c r="M64" s="13"/>
      <c r="N64" s="34">
        <f t="shared" si="16"/>
        <v>0</v>
      </c>
      <c r="O64" s="17"/>
      <c r="P64" s="34">
        <f t="shared" si="17"/>
        <v>0</v>
      </c>
      <c r="Q64" s="34">
        <f t="shared" si="18"/>
        <v>0</v>
      </c>
      <c r="R64" s="25"/>
      <c r="S64" s="24"/>
      <c r="T64" s="26"/>
      <c r="U64" s="170"/>
      <c r="V64" s="2" t="str">
        <f t="shared" si="5"/>
        <v/>
      </c>
      <c r="W64" s="36">
        <f ca="1">Notes!$B$33</f>
        <v>41024</v>
      </c>
      <c r="X64" s="157" t="str">
        <f>Notes!$B$35</f>
        <v>MOREAR</v>
      </c>
      <c r="Y64" s="36">
        <f t="shared" ca="1" si="15"/>
        <v>41024</v>
      </c>
      <c r="AA64" s="116" t="str">
        <f t="shared" si="6"/>
        <v/>
      </c>
      <c r="AB64" s="117" t="str">
        <f t="shared" si="7"/>
        <v/>
      </c>
      <c r="AC64" s="116" t="str">
        <f t="shared" si="8"/>
        <v/>
      </c>
      <c r="AD64" s="116" t="str">
        <f t="shared" si="9"/>
        <v/>
      </c>
      <c r="AE64" s="117" t="str">
        <f t="shared" si="10"/>
        <v/>
      </c>
      <c r="AF64" s="116" t="str">
        <f t="shared" si="11"/>
        <v/>
      </c>
      <c r="AG64" s="116" t="str">
        <f t="shared" si="12"/>
        <v/>
      </c>
      <c r="AH64" s="118" t="str">
        <f t="shared" si="13"/>
        <v/>
      </c>
      <c r="AI64" s="116" t="str">
        <f t="shared" si="14"/>
        <v/>
      </c>
    </row>
    <row r="65" spans="2:35" ht="20.25" customHeight="1">
      <c r="B65" s="32" t="s">
        <v>33</v>
      </c>
      <c r="C65" s="32">
        <f t="shared" si="19"/>
        <v>0</v>
      </c>
      <c r="D65" s="32">
        <f t="shared" si="20"/>
        <v>0</v>
      </c>
      <c r="E65" s="176"/>
      <c r="F65" s="165">
        <v>1</v>
      </c>
      <c r="G65" s="171"/>
      <c r="H65" s="15"/>
      <c r="I65" s="6"/>
      <c r="J65" s="176"/>
      <c r="K65" s="176"/>
      <c r="L65" s="7"/>
      <c r="M65" s="13"/>
      <c r="N65" s="34">
        <f t="shared" si="16"/>
        <v>0</v>
      </c>
      <c r="O65" s="17"/>
      <c r="P65" s="34">
        <f t="shared" si="17"/>
        <v>0</v>
      </c>
      <c r="Q65" s="34">
        <f t="shared" si="18"/>
        <v>0</v>
      </c>
      <c r="R65" s="25"/>
      <c r="S65" s="24"/>
      <c r="T65" s="26"/>
      <c r="U65" s="170"/>
      <c r="V65" s="2" t="str">
        <f t="shared" si="5"/>
        <v/>
      </c>
      <c r="W65" s="36">
        <f ca="1">Notes!$B$33</f>
        <v>41024</v>
      </c>
      <c r="X65" s="157" t="str">
        <f>Notes!$B$35</f>
        <v>MOREAR</v>
      </c>
      <c r="Y65" s="36">
        <f t="shared" ca="1" si="15"/>
        <v>41024</v>
      </c>
      <c r="AA65" s="116" t="str">
        <f t="shared" si="6"/>
        <v/>
      </c>
      <c r="AB65" s="117" t="str">
        <f t="shared" si="7"/>
        <v/>
      </c>
      <c r="AC65" s="116" t="str">
        <f t="shared" si="8"/>
        <v/>
      </c>
      <c r="AD65" s="116" t="str">
        <f t="shared" si="9"/>
        <v/>
      </c>
      <c r="AE65" s="117" t="str">
        <f t="shared" si="10"/>
        <v/>
      </c>
      <c r="AF65" s="116" t="str">
        <f t="shared" si="11"/>
        <v/>
      </c>
      <c r="AG65" s="116" t="str">
        <f t="shared" si="12"/>
        <v/>
      </c>
      <c r="AH65" s="118" t="str">
        <f t="shared" si="13"/>
        <v/>
      </c>
      <c r="AI65" s="116" t="str">
        <f t="shared" si="14"/>
        <v/>
      </c>
    </row>
    <row r="66" spans="2:35" ht="20.25" customHeight="1">
      <c r="B66" s="32" t="s">
        <v>33</v>
      </c>
      <c r="C66" s="32">
        <f t="shared" si="19"/>
        <v>0</v>
      </c>
      <c r="D66" s="32">
        <f t="shared" si="20"/>
        <v>0</v>
      </c>
      <c r="E66" s="176"/>
      <c r="F66" s="165">
        <v>1</v>
      </c>
      <c r="G66" s="171"/>
      <c r="H66" s="15"/>
      <c r="I66" s="6"/>
      <c r="J66" s="176"/>
      <c r="K66" s="176"/>
      <c r="L66" s="21"/>
      <c r="M66" s="13"/>
      <c r="N66" s="34">
        <f t="shared" si="16"/>
        <v>0</v>
      </c>
      <c r="O66" s="17"/>
      <c r="P66" s="34">
        <f t="shared" si="17"/>
        <v>0</v>
      </c>
      <c r="Q66" s="34">
        <f t="shared" si="18"/>
        <v>0</v>
      </c>
      <c r="R66" s="25"/>
      <c r="S66" s="24"/>
      <c r="T66" s="26"/>
      <c r="U66" s="170"/>
      <c r="V66" s="2" t="str">
        <f t="shared" si="5"/>
        <v/>
      </c>
      <c r="W66" s="36">
        <f ca="1">Notes!$B$33</f>
        <v>41024</v>
      </c>
      <c r="X66" s="157" t="str">
        <f>Notes!$B$35</f>
        <v>MOREAR</v>
      </c>
      <c r="Y66" s="36">
        <f t="shared" ca="1" si="15"/>
        <v>41024</v>
      </c>
      <c r="AA66" s="116" t="str">
        <f t="shared" si="6"/>
        <v/>
      </c>
      <c r="AB66" s="117" t="str">
        <f t="shared" si="7"/>
        <v/>
      </c>
      <c r="AC66" s="116" t="str">
        <f t="shared" si="8"/>
        <v/>
      </c>
      <c r="AD66" s="116" t="str">
        <f t="shared" si="9"/>
        <v/>
      </c>
      <c r="AE66" s="117" t="str">
        <f t="shared" si="10"/>
        <v/>
      </c>
      <c r="AF66" s="116" t="str">
        <f t="shared" si="11"/>
        <v/>
      </c>
      <c r="AG66" s="116" t="str">
        <f t="shared" si="12"/>
        <v/>
      </c>
      <c r="AH66" s="118" t="str">
        <f t="shared" si="13"/>
        <v/>
      </c>
      <c r="AI66" s="116" t="str">
        <f t="shared" si="14"/>
        <v/>
      </c>
    </row>
    <row r="67" spans="2:35" ht="20.25" customHeight="1">
      <c r="B67" s="32" t="s">
        <v>33</v>
      </c>
      <c r="C67" s="32">
        <f t="shared" si="19"/>
        <v>0</v>
      </c>
      <c r="D67" s="32">
        <f t="shared" si="20"/>
        <v>0</v>
      </c>
      <c r="E67" s="176"/>
      <c r="F67" s="165">
        <v>1</v>
      </c>
      <c r="G67" s="171"/>
      <c r="H67" s="15"/>
      <c r="I67" s="6"/>
      <c r="J67" s="176"/>
      <c r="K67" s="176"/>
      <c r="L67" s="23"/>
      <c r="M67" s="13"/>
      <c r="N67" s="34">
        <f t="shared" si="16"/>
        <v>0</v>
      </c>
      <c r="O67" s="17"/>
      <c r="P67" s="34">
        <f t="shared" si="17"/>
        <v>0</v>
      </c>
      <c r="Q67" s="34">
        <f t="shared" si="18"/>
        <v>0</v>
      </c>
      <c r="R67" s="25"/>
      <c r="S67" s="24"/>
      <c r="T67" s="26"/>
      <c r="U67" s="170"/>
      <c r="V67" s="2" t="str">
        <f t="shared" si="5"/>
        <v/>
      </c>
      <c r="W67" s="36">
        <f ca="1">Notes!$B$33</f>
        <v>41024</v>
      </c>
      <c r="X67" s="157" t="str">
        <f>Notes!$B$35</f>
        <v>MOREAR</v>
      </c>
      <c r="Y67" s="36">
        <f t="shared" ca="1" si="15"/>
        <v>41024</v>
      </c>
      <c r="AA67" s="116" t="str">
        <f t="shared" si="6"/>
        <v/>
      </c>
      <c r="AB67" s="117" t="str">
        <f t="shared" si="7"/>
        <v/>
      </c>
      <c r="AC67" s="116" t="str">
        <f t="shared" si="8"/>
        <v/>
      </c>
      <c r="AD67" s="116" t="str">
        <f t="shared" si="9"/>
        <v/>
      </c>
      <c r="AE67" s="117" t="str">
        <f t="shared" si="10"/>
        <v/>
      </c>
      <c r="AF67" s="116" t="str">
        <f t="shared" si="11"/>
        <v/>
      </c>
      <c r="AG67" s="116" t="str">
        <f t="shared" si="12"/>
        <v/>
      </c>
      <c r="AH67" s="118" t="str">
        <f t="shared" si="13"/>
        <v/>
      </c>
      <c r="AI67" s="116" t="str">
        <f t="shared" si="14"/>
        <v/>
      </c>
    </row>
    <row r="68" spans="2:35" ht="20.25" customHeight="1">
      <c r="B68" s="32" t="s">
        <v>33</v>
      </c>
      <c r="C68" s="32">
        <f t="shared" si="19"/>
        <v>0</v>
      </c>
      <c r="D68" s="32">
        <f t="shared" si="20"/>
        <v>0</v>
      </c>
      <c r="E68" s="176"/>
      <c r="F68" s="165">
        <v>1</v>
      </c>
      <c r="G68" s="171"/>
      <c r="H68" s="15"/>
      <c r="I68" s="6"/>
      <c r="J68" s="176"/>
      <c r="K68" s="176"/>
      <c r="L68" s="23"/>
      <c r="M68" s="13"/>
      <c r="N68" s="34">
        <f t="shared" si="16"/>
        <v>0</v>
      </c>
      <c r="O68" s="17"/>
      <c r="P68" s="34">
        <f t="shared" si="17"/>
        <v>0</v>
      </c>
      <c r="Q68" s="34">
        <f t="shared" si="18"/>
        <v>0</v>
      </c>
      <c r="R68" s="25"/>
      <c r="S68" s="24"/>
      <c r="T68" s="26"/>
      <c r="U68" s="170"/>
      <c r="V68" s="2" t="str">
        <f t="shared" si="5"/>
        <v/>
      </c>
      <c r="W68" s="36">
        <f ca="1">Notes!$B$33</f>
        <v>41024</v>
      </c>
      <c r="X68" s="157" t="str">
        <f>Notes!$B$35</f>
        <v>MOREAR</v>
      </c>
      <c r="Y68" s="36">
        <f t="shared" ca="1" si="15"/>
        <v>41024</v>
      </c>
      <c r="AA68" s="116" t="str">
        <f t="shared" si="6"/>
        <v/>
      </c>
      <c r="AB68" s="117" t="str">
        <f t="shared" si="7"/>
        <v/>
      </c>
      <c r="AC68" s="116" t="str">
        <f t="shared" si="8"/>
        <v/>
      </c>
      <c r="AD68" s="116" t="str">
        <f t="shared" si="9"/>
        <v/>
      </c>
      <c r="AE68" s="117" t="str">
        <f t="shared" si="10"/>
        <v/>
      </c>
      <c r="AF68" s="116" t="str">
        <f t="shared" si="11"/>
        <v/>
      </c>
      <c r="AG68" s="116" t="str">
        <f t="shared" si="12"/>
        <v/>
      </c>
      <c r="AH68" s="118" t="str">
        <f t="shared" si="13"/>
        <v/>
      </c>
      <c r="AI68" s="116" t="str">
        <f t="shared" si="14"/>
        <v/>
      </c>
    </row>
    <row r="69" spans="2:35" ht="20.25" customHeight="1">
      <c r="B69" s="32" t="s">
        <v>33</v>
      </c>
      <c r="C69" s="32">
        <f t="shared" si="19"/>
        <v>0</v>
      </c>
      <c r="D69" s="32">
        <f t="shared" si="20"/>
        <v>0</v>
      </c>
      <c r="E69" s="176"/>
      <c r="F69" s="165">
        <v>1</v>
      </c>
      <c r="G69" s="171"/>
      <c r="H69" s="15"/>
      <c r="I69" s="6"/>
      <c r="J69" s="176"/>
      <c r="K69" s="176"/>
      <c r="L69" s="7"/>
      <c r="M69" s="13"/>
      <c r="N69" s="34">
        <f t="shared" si="16"/>
        <v>0</v>
      </c>
      <c r="O69" s="17"/>
      <c r="P69" s="34">
        <f t="shared" si="17"/>
        <v>0</v>
      </c>
      <c r="Q69" s="34">
        <f t="shared" si="18"/>
        <v>0</v>
      </c>
      <c r="R69" s="25"/>
      <c r="S69" s="24"/>
      <c r="T69" s="26"/>
      <c r="U69" s="170"/>
      <c r="V69" s="2" t="str">
        <f t="shared" si="5"/>
        <v/>
      </c>
      <c r="W69" s="36">
        <f ca="1">Notes!$B$33</f>
        <v>41024</v>
      </c>
      <c r="X69" s="157" t="str">
        <f>Notes!$B$35</f>
        <v>MOREAR</v>
      </c>
      <c r="Y69" s="36">
        <f t="shared" ca="1" si="15"/>
        <v>41024</v>
      </c>
      <c r="AA69" s="116" t="str">
        <f t="shared" si="6"/>
        <v/>
      </c>
      <c r="AB69" s="117" t="str">
        <f t="shared" si="7"/>
        <v/>
      </c>
      <c r="AC69" s="116" t="str">
        <f t="shared" si="8"/>
        <v/>
      </c>
      <c r="AD69" s="116" t="str">
        <f t="shared" si="9"/>
        <v/>
      </c>
      <c r="AE69" s="117" t="str">
        <f t="shared" si="10"/>
        <v/>
      </c>
      <c r="AF69" s="116" t="str">
        <f t="shared" si="11"/>
        <v/>
      </c>
      <c r="AG69" s="116" t="str">
        <f t="shared" si="12"/>
        <v/>
      </c>
      <c r="AH69" s="118" t="str">
        <f t="shared" si="13"/>
        <v/>
      </c>
      <c r="AI69" s="116" t="str">
        <f t="shared" si="14"/>
        <v/>
      </c>
    </row>
    <row r="70" spans="2:35" ht="20.25" customHeight="1">
      <c r="B70" s="32" t="s">
        <v>33</v>
      </c>
      <c r="C70" s="32">
        <f t="shared" si="19"/>
        <v>0</v>
      </c>
      <c r="D70" s="32">
        <f t="shared" si="20"/>
        <v>0</v>
      </c>
      <c r="E70" s="176"/>
      <c r="F70" s="165">
        <v>1</v>
      </c>
      <c r="G70" s="171"/>
      <c r="H70" s="15"/>
      <c r="I70" s="6"/>
      <c r="J70" s="176"/>
      <c r="K70" s="176"/>
      <c r="L70" s="21"/>
      <c r="M70" s="13"/>
      <c r="N70" s="34">
        <f t="shared" si="16"/>
        <v>0</v>
      </c>
      <c r="O70" s="17"/>
      <c r="P70" s="34">
        <f t="shared" si="17"/>
        <v>0</v>
      </c>
      <c r="Q70" s="34">
        <f t="shared" si="18"/>
        <v>0</v>
      </c>
      <c r="R70" s="25"/>
      <c r="S70" s="24"/>
      <c r="T70" s="26"/>
      <c r="U70" s="170"/>
      <c r="V70" s="2" t="str">
        <f t="shared" si="5"/>
        <v/>
      </c>
      <c r="W70" s="36">
        <f ca="1">Notes!$B$33</f>
        <v>41024</v>
      </c>
      <c r="X70" s="157" t="str">
        <f>Notes!$B$35</f>
        <v>MOREAR</v>
      </c>
      <c r="Y70" s="36">
        <f t="shared" ca="1" si="15"/>
        <v>41024</v>
      </c>
      <c r="AA70" s="116" t="str">
        <f t="shared" si="6"/>
        <v/>
      </c>
      <c r="AB70" s="117" t="str">
        <f t="shared" si="7"/>
        <v/>
      </c>
      <c r="AC70" s="116" t="str">
        <f t="shared" si="8"/>
        <v/>
      </c>
      <c r="AD70" s="116" t="str">
        <f t="shared" si="9"/>
        <v/>
      </c>
      <c r="AE70" s="117" t="str">
        <f t="shared" si="10"/>
        <v/>
      </c>
      <c r="AF70" s="116" t="str">
        <f t="shared" si="11"/>
        <v/>
      </c>
      <c r="AG70" s="116" t="str">
        <f t="shared" si="12"/>
        <v/>
      </c>
      <c r="AH70" s="118" t="str">
        <f t="shared" si="13"/>
        <v/>
      </c>
      <c r="AI70" s="116" t="str">
        <f t="shared" si="14"/>
        <v/>
      </c>
    </row>
    <row r="71" spans="2:35" ht="20.25" customHeight="1">
      <c r="B71" s="32" t="s">
        <v>33</v>
      </c>
      <c r="C71" s="32">
        <f t="shared" si="19"/>
        <v>0</v>
      </c>
      <c r="D71" s="32">
        <f t="shared" si="20"/>
        <v>0</v>
      </c>
      <c r="E71" s="176"/>
      <c r="F71" s="165">
        <v>1</v>
      </c>
      <c r="G71" s="171"/>
      <c r="H71" s="15"/>
      <c r="I71" s="6"/>
      <c r="J71" s="176"/>
      <c r="K71" s="176"/>
      <c r="L71" s="23"/>
      <c r="M71" s="13"/>
      <c r="N71" s="34">
        <f t="shared" si="16"/>
        <v>0</v>
      </c>
      <c r="O71" s="17"/>
      <c r="P71" s="34">
        <f t="shared" si="17"/>
        <v>0</v>
      </c>
      <c r="Q71" s="34">
        <f t="shared" si="18"/>
        <v>0</v>
      </c>
      <c r="R71" s="25"/>
      <c r="S71" s="24"/>
      <c r="T71" s="26"/>
      <c r="U71" s="170"/>
      <c r="V71" s="2" t="str">
        <f t="shared" si="5"/>
        <v/>
      </c>
      <c r="W71" s="36">
        <f ca="1">Notes!$B$33</f>
        <v>41024</v>
      </c>
      <c r="X71" s="157" t="str">
        <f>Notes!$B$35</f>
        <v>MOREAR</v>
      </c>
      <c r="Y71" s="36">
        <f t="shared" ca="1" si="15"/>
        <v>41024</v>
      </c>
      <c r="AA71" s="116" t="str">
        <f t="shared" si="6"/>
        <v/>
      </c>
      <c r="AB71" s="117" t="str">
        <f t="shared" si="7"/>
        <v/>
      </c>
      <c r="AC71" s="116" t="str">
        <f t="shared" si="8"/>
        <v/>
      </c>
      <c r="AD71" s="116" t="str">
        <f t="shared" si="9"/>
        <v/>
      </c>
      <c r="AE71" s="117" t="str">
        <f t="shared" si="10"/>
        <v/>
      </c>
      <c r="AF71" s="116" t="str">
        <f t="shared" si="11"/>
        <v/>
      </c>
      <c r="AG71" s="116" t="str">
        <f t="shared" si="12"/>
        <v/>
      </c>
      <c r="AH71" s="118" t="str">
        <f t="shared" si="13"/>
        <v/>
      </c>
      <c r="AI71" s="116" t="str">
        <f t="shared" si="14"/>
        <v/>
      </c>
    </row>
    <row r="72" spans="2:35" ht="20.25" customHeight="1">
      <c r="B72" s="32" t="s">
        <v>33</v>
      </c>
      <c r="C72" s="32">
        <f t="shared" si="19"/>
        <v>0</v>
      </c>
      <c r="D72" s="32">
        <f t="shared" si="20"/>
        <v>0</v>
      </c>
      <c r="E72" s="176"/>
      <c r="F72" s="165">
        <v>1</v>
      </c>
      <c r="G72" s="171"/>
      <c r="H72" s="15"/>
      <c r="I72" s="6"/>
      <c r="J72" s="176"/>
      <c r="K72" s="176"/>
      <c r="L72" s="23"/>
      <c r="M72" s="13"/>
      <c r="N72" s="34">
        <f t="shared" si="16"/>
        <v>0</v>
      </c>
      <c r="O72" s="17"/>
      <c r="P72" s="34">
        <f t="shared" si="17"/>
        <v>0</v>
      </c>
      <c r="Q72" s="34">
        <f t="shared" si="18"/>
        <v>0</v>
      </c>
      <c r="R72" s="25"/>
      <c r="S72" s="24"/>
      <c r="T72" s="26"/>
      <c r="U72" s="170"/>
      <c r="V72" s="2" t="str">
        <f t="shared" si="5"/>
        <v/>
      </c>
      <c r="W72" s="36">
        <f ca="1">Notes!$B$33</f>
        <v>41024</v>
      </c>
      <c r="X72" s="157" t="str">
        <f>Notes!$B$35</f>
        <v>MOREAR</v>
      </c>
      <c r="Y72" s="36">
        <f t="shared" ca="1" si="15"/>
        <v>41024</v>
      </c>
      <c r="AA72" s="116" t="str">
        <f t="shared" si="6"/>
        <v/>
      </c>
      <c r="AB72" s="117" t="str">
        <f t="shared" si="7"/>
        <v/>
      </c>
      <c r="AC72" s="116" t="str">
        <f t="shared" si="8"/>
        <v/>
      </c>
      <c r="AD72" s="116" t="str">
        <f t="shared" si="9"/>
        <v/>
      </c>
      <c r="AE72" s="117" t="str">
        <f t="shared" si="10"/>
        <v/>
      </c>
      <c r="AF72" s="116" t="str">
        <f t="shared" si="11"/>
        <v/>
      </c>
      <c r="AG72" s="116" t="str">
        <f t="shared" si="12"/>
        <v/>
      </c>
      <c r="AH72" s="118" t="str">
        <f t="shared" si="13"/>
        <v/>
      </c>
      <c r="AI72" s="116" t="str">
        <f t="shared" si="14"/>
        <v/>
      </c>
    </row>
    <row r="73" spans="2:35" ht="20.25" customHeight="1">
      <c r="B73" s="32" t="s">
        <v>33</v>
      </c>
      <c r="C73" s="32">
        <f t="shared" si="19"/>
        <v>0</v>
      </c>
      <c r="D73" s="32">
        <f t="shared" si="20"/>
        <v>0</v>
      </c>
      <c r="E73" s="176"/>
      <c r="F73" s="165">
        <v>1</v>
      </c>
      <c r="G73" s="171"/>
      <c r="H73" s="15"/>
      <c r="I73" s="6"/>
      <c r="J73" s="176"/>
      <c r="K73" s="176"/>
      <c r="L73" s="7"/>
      <c r="M73" s="13"/>
      <c r="N73" s="34">
        <f t="shared" si="16"/>
        <v>0</v>
      </c>
      <c r="O73" s="17"/>
      <c r="P73" s="34">
        <f t="shared" si="17"/>
        <v>0</v>
      </c>
      <c r="Q73" s="34">
        <f t="shared" si="18"/>
        <v>0</v>
      </c>
      <c r="R73" s="25"/>
      <c r="S73" s="24"/>
      <c r="T73" s="26"/>
      <c r="U73" s="170"/>
      <c r="V73" s="2" t="str">
        <f t="shared" si="5"/>
        <v/>
      </c>
      <c r="W73" s="36">
        <f ca="1">Notes!$B$33</f>
        <v>41024</v>
      </c>
      <c r="X73" s="157" t="str">
        <f>Notes!$B$35</f>
        <v>MOREAR</v>
      </c>
      <c r="Y73" s="36">
        <f t="shared" ca="1" si="15"/>
        <v>41024</v>
      </c>
      <c r="AA73" s="116" t="str">
        <f t="shared" si="6"/>
        <v/>
      </c>
      <c r="AB73" s="117" t="str">
        <f t="shared" si="7"/>
        <v/>
      </c>
      <c r="AC73" s="116" t="str">
        <f t="shared" si="8"/>
        <v/>
      </c>
      <c r="AD73" s="116" t="str">
        <f t="shared" si="9"/>
        <v/>
      </c>
      <c r="AE73" s="117" t="str">
        <f t="shared" si="10"/>
        <v/>
      </c>
      <c r="AF73" s="116" t="str">
        <f t="shared" si="11"/>
        <v/>
      </c>
      <c r="AG73" s="116" t="str">
        <f t="shared" si="12"/>
        <v/>
      </c>
      <c r="AH73" s="118" t="str">
        <f t="shared" si="13"/>
        <v/>
      </c>
      <c r="AI73" s="116" t="str">
        <f t="shared" si="14"/>
        <v/>
      </c>
    </row>
    <row r="74" spans="2:35" ht="20.25" customHeight="1">
      <c r="B74" s="32" t="s">
        <v>33</v>
      </c>
      <c r="C74" s="32">
        <f t="shared" si="19"/>
        <v>0</v>
      </c>
      <c r="D74" s="32">
        <f t="shared" si="20"/>
        <v>0</v>
      </c>
      <c r="E74" s="176"/>
      <c r="F74" s="165">
        <v>1</v>
      </c>
      <c r="G74" s="171"/>
      <c r="H74" s="15"/>
      <c r="I74" s="6"/>
      <c r="J74" s="176"/>
      <c r="K74" s="176"/>
      <c r="L74" s="21"/>
      <c r="M74" s="13"/>
      <c r="N74" s="34">
        <f t="shared" si="16"/>
        <v>0</v>
      </c>
      <c r="O74" s="17"/>
      <c r="P74" s="34">
        <f t="shared" si="17"/>
        <v>0</v>
      </c>
      <c r="Q74" s="34">
        <f t="shared" si="18"/>
        <v>0</v>
      </c>
      <c r="R74" s="25"/>
      <c r="S74" s="24"/>
      <c r="T74" s="26"/>
      <c r="U74" s="170"/>
      <c r="V74" s="2" t="str">
        <f t="shared" si="5"/>
        <v/>
      </c>
      <c r="W74" s="36">
        <f ca="1">Notes!$B$33</f>
        <v>41024</v>
      </c>
      <c r="X74" s="157" t="str">
        <f>Notes!$B$35</f>
        <v>MOREAR</v>
      </c>
      <c r="Y74" s="36">
        <f t="shared" ca="1" si="15"/>
        <v>41024</v>
      </c>
      <c r="AA74" s="116" t="str">
        <f t="shared" si="6"/>
        <v/>
      </c>
      <c r="AB74" s="117" t="str">
        <f t="shared" si="7"/>
        <v/>
      </c>
      <c r="AC74" s="116" t="str">
        <f t="shared" si="8"/>
        <v/>
      </c>
      <c r="AD74" s="116" t="str">
        <f t="shared" si="9"/>
        <v/>
      </c>
      <c r="AE74" s="117" t="str">
        <f t="shared" si="10"/>
        <v/>
      </c>
      <c r="AF74" s="116" t="str">
        <f t="shared" si="11"/>
        <v/>
      </c>
      <c r="AG74" s="116" t="str">
        <f t="shared" si="12"/>
        <v/>
      </c>
      <c r="AH74" s="118" t="str">
        <f t="shared" si="13"/>
        <v/>
      </c>
      <c r="AI74" s="116" t="str">
        <f t="shared" si="14"/>
        <v/>
      </c>
    </row>
    <row r="75" spans="2:35" ht="20.25" customHeight="1">
      <c r="B75" s="32" t="s">
        <v>33</v>
      </c>
      <c r="C75" s="32">
        <f t="shared" si="19"/>
        <v>0</v>
      </c>
      <c r="D75" s="32">
        <f t="shared" si="20"/>
        <v>0</v>
      </c>
      <c r="E75" s="176"/>
      <c r="F75" s="165">
        <v>1</v>
      </c>
      <c r="G75" s="171"/>
      <c r="H75" s="15"/>
      <c r="I75" s="6"/>
      <c r="J75" s="176"/>
      <c r="K75" s="176"/>
      <c r="L75" s="23"/>
      <c r="M75" s="13"/>
      <c r="N75" s="34">
        <f t="shared" si="16"/>
        <v>0</v>
      </c>
      <c r="O75" s="17"/>
      <c r="P75" s="34">
        <f t="shared" si="17"/>
        <v>0</v>
      </c>
      <c r="Q75" s="34">
        <f t="shared" si="18"/>
        <v>0</v>
      </c>
      <c r="R75" s="25"/>
      <c r="S75" s="24"/>
      <c r="T75" s="26"/>
      <c r="U75" s="170"/>
      <c r="V75" s="2" t="str">
        <f t="shared" si="5"/>
        <v/>
      </c>
      <c r="W75" s="36">
        <f ca="1">Notes!$B$33</f>
        <v>41024</v>
      </c>
      <c r="X75" s="157" t="str">
        <f>Notes!$B$35</f>
        <v>MOREAR</v>
      </c>
      <c r="Y75" s="36">
        <f t="shared" ca="1" si="15"/>
        <v>41024</v>
      </c>
      <c r="AA75" s="116" t="str">
        <f t="shared" si="6"/>
        <v/>
      </c>
      <c r="AB75" s="117" t="str">
        <f t="shared" si="7"/>
        <v/>
      </c>
      <c r="AC75" s="116" t="str">
        <f t="shared" si="8"/>
        <v/>
      </c>
      <c r="AD75" s="116" t="str">
        <f t="shared" si="9"/>
        <v/>
      </c>
      <c r="AE75" s="117" t="str">
        <f t="shared" si="10"/>
        <v/>
      </c>
      <c r="AF75" s="116" t="str">
        <f t="shared" si="11"/>
        <v/>
      </c>
      <c r="AG75" s="116" t="str">
        <f t="shared" si="12"/>
        <v/>
      </c>
      <c r="AH75" s="118" t="str">
        <f t="shared" si="13"/>
        <v/>
      </c>
      <c r="AI75" s="116" t="str">
        <f t="shared" si="14"/>
        <v/>
      </c>
    </row>
    <row r="76" spans="2:35" ht="20.25" customHeight="1">
      <c r="B76" s="32" t="s">
        <v>33</v>
      </c>
      <c r="C76" s="32">
        <f t="shared" si="19"/>
        <v>0</v>
      </c>
      <c r="D76" s="32">
        <f t="shared" si="20"/>
        <v>0</v>
      </c>
      <c r="E76" s="176"/>
      <c r="F76" s="165">
        <v>1</v>
      </c>
      <c r="G76" s="171"/>
      <c r="H76" s="15"/>
      <c r="I76" s="6"/>
      <c r="J76" s="176"/>
      <c r="K76" s="176"/>
      <c r="L76" s="23"/>
      <c r="M76" s="13"/>
      <c r="N76" s="34">
        <f t="shared" si="16"/>
        <v>0</v>
      </c>
      <c r="O76" s="17"/>
      <c r="P76" s="34">
        <f t="shared" si="17"/>
        <v>0</v>
      </c>
      <c r="Q76" s="34">
        <f t="shared" si="18"/>
        <v>0</v>
      </c>
      <c r="R76" s="25"/>
      <c r="S76" s="24"/>
      <c r="T76" s="26"/>
      <c r="U76" s="170"/>
      <c r="V76" s="2" t="str">
        <f t="shared" si="5"/>
        <v/>
      </c>
      <c r="W76" s="36">
        <f ca="1">Notes!$B$33</f>
        <v>41024</v>
      </c>
      <c r="X76" s="157" t="str">
        <f>Notes!$B$35</f>
        <v>MOREAR</v>
      </c>
      <c r="Y76" s="36">
        <f t="shared" ca="1" si="15"/>
        <v>41024</v>
      </c>
      <c r="AA76" s="116" t="str">
        <f t="shared" si="6"/>
        <v/>
      </c>
      <c r="AB76" s="117" t="str">
        <f t="shared" si="7"/>
        <v/>
      </c>
      <c r="AC76" s="116" t="str">
        <f t="shared" si="8"/>
        <v/>
      </c>
      <c r="AD76" s="116" t="str">
        <f t="shared" si="9"/>
        <v/>
      </c>
      <c r="AE76" s="117" t="str">
        <f t="shared" si="10"/>
        <v/>
      </c>
      <c r="AF76" s="116" t="str">
        <f t="shared" si="11"/>
        <v/>
      </c>
      <c r="AG76" s="116" t="str">
        <f t="shared" si="12"/>
        <v/>
      </c>
      <c r="AH76" s="118" t="str">
        <f t="shared" si="13"/>
        <v/>
      </c>
      <c r="AI76" s="116" t="str">
        <f t="shared" si="14"/>
        <v/>
      </c>
    </row>
    <row r="77" spans="2:35" ht="20.25" customHeight="1">
      <c r="B77" s="32" t="s">
        <v>33</v>
      </c>
      <c r="C77" s="32">
        <f t="shared" si="19"/>
        <v>0</v>
      </c>
      <c r="D77" s="32">
        <f t="shared" si="20"/>
        <v>0</v>
      </c>
      <c r="E77" s="176"/>
      <c r="F77" s="165">
        <v>1</v>
      </c>
      <c r="G77" s="171"/>
      <c r="H77" s="15"/>
      <c r="I77" s="6"/>
      <c r="J77" s="176"/>
      <c r="K77" s="176"/>
      <c r="L77" s="7"/>
      <c r="M77" s="13"/>
      <c r="N77" s="34">
        <f t="shared" si="16"/>
        <v>0</v>
      </c>
      <c r="O77" s="17"/>
      <c r="P77" s="34">
        <f t="shared" si="17"/>
        <v>0</v>
      </c>
      <c r="Q77" s="34">
        <f t="shared" si="18"/>
        <v>0</v>
      </c>
      <c r="R77" s="25"/>
      <c r="S77" s="24"/>
      <c r="T77" s="26"/>
      <c r="U77" s="170"/>
      <c r="V77" s="2" t="str">
        <f t="shared" si="5"/>
        <v/>
      </c>
      <c r="W77" s="36">
        <f ca="1">Notes!$B$33</f>
        <v>41024</v>
      </c>
      <c r="X77" s="157" t="str">
        <f>Notes!$B$35</f>
        <v>MOREAR</v>
      </c>
      <c r="Y77" s="36">
        <f t="shared" ca="1" si="15"/>
        <v>41024</v>
      </c>
      <c r="AA77" s="116" t="str">
        <f t="shared" si="6"/>
        <v/>
      </c>
      <c r="AB77" s="117" t="str">
        <f t="shared" si="7"/>
        <v/>
      </c>
      <c r="AC77" s="116" t="str">
        <f t="shared" si="8"/>
        <v/>
      </c>
      <c r="AD77" s="116" t="str">
        <f t="shared" si="9"/>
        <v/>
      </c>
      <c r="AE77" s="117" t="str">
        <f t="shared" si="10"/>
        <v/>
      </c>
      <c r="AF77" s="116" t="str">
        <f t="shared" si="11"/>
        <v/>
      </c>
      <c r="AG77" s="116" t="str">
        <f t="shared" si="12"/>
        <v/>
      </c>
      <c r="AH77" s="118" t="str">
        <f t="shared" si="13"/>
        <v/>
      </c>
      <c r="AI77" s="116" t="str">
        <f t="shared" si="14"/>
        <v/>
      </c>
    </row>
    <row r="78" spans="2:35" ht="20.25" customHeight="1">
      <c r="B78" s="32" t="s">
        <v>33</v>
      </c>
      <c r="C78" s="32">
        <f t="shared" si="19"/>
        <v>0</v>
      </c>
      <c r="D78" s="32">
        <f t="shared" si="20"/>
        <v>0</v>
      </c>
      <c r="E78" s="176"/>
      <c r="F78" s="165">
        <v>1</v>
      </c>
      <c r="G78" s="171"/>
      <c r="H78" s="15"/>
      <c r="I78" s="6"/>
      <c r="J78" s="176"/>
      <c r="K78" s="176"/>
      <c r="L78" s="21"/>
      <c r="M78" s="13"/>
      <c r="N78" s="34">
        <f t="shared" si="16"/>
        <v>0</v>
      </c>
      <c r="O78" s="17"/>
      <c r="P78" s="34">
        <f t="shared" si="17"/>
        <v>0</v>
      </c>
      <c r="Q78" s="34">
        <f t="shared" si="18"/>
        <v>0</v>
      </c>
      <c r="R78" s="25"/>
      <c r="S78" s="24"/>
      <c r="T78" s="26"/>
      <c r="U78" s="170"/>
      <c r="V78" s="2" t="str">
        <f t="shared" si="5"/>
        <v/>
      </c>
      <c r="W78" s="36">
        <f ca="1">Notes!$B$33</f>
        <v>41024</v>
      </c>
      <c r="X78" s="157" t="str">
        <f>Notes!$B$35</f>
        <v>MOREAR</v>
      </c>
      <c r="Y78" s="36">
        <f t="shared" ca="1" si="15"/>
        <v>41024</v>
      </c>
      <c r="AA78" s="116" t="str">
        <f t="shared" si="6"/>
        <v/>
      </c>
      <c r="AB78" s="117" t="str">
        <f t="shared" si="7"/>
        <v/>
      </c>
      <c r="AC78" s="116" t="str">
        <f t="shared" si="8"/>
        <v/>
      </c>
      <c r="AD78" s="116" t="str">
        <f t="shared" si="9"/>
        <v/>
      </c>
      <c r="AE78" s="117" t="str">
        <f t="shared" si="10"/>
        <v/>
      </c>
      <c r="AF78" s="116" t="str">
        <f t="shared" si="11"/>
        <v/>
      </c>
      <c r="AG78" s="116" t="str">
        <f t="shared" si="12"/>
        <v/>
      </c>
      <c r="AH78" s="118" t="str">
        <f t="shared" si="13"/>
        <v/>
      </c>
      <c r="AI78" s="116" t="str">
        <f t="shared" si="14"/>
        <v/>
      </c>
    </row>
    <row r="79" spans="2:35" ht="20.25" customHeight="1">
      <c r="B79" s="32" t="s">
        <v>33</v>
      </c>
      <c r="C79" s="32">
        <f t="shared" si="19"/>
        <v>0</v>
      </c>
      <c r="D79" s="32">
        <f t="shared" si="20"/>
        <v>0</v>
      </c>
      <c r="E79" s="176"/>
      <c r="F79" s="165">
        <v>1</v>
      </c>
      <c r="G79" s="171"/>
      <c r="H79" s="15"/>
      <c r="I79" s="6"/>
      <c r="J79" s="176"/>
      <c r="K79" s="176"/>
      <c r="L79" s="23"/>
      <c r="M79" s="13"/>
      <c r="N79" s="34">
        <f t="shared" si="16"/>
        <v>0</v>
      </c>
      <c r="O79" s="17"/>
      <c r="P79" s="34">
        <f t="shared" si="17"/>
        <v>0</v>
      </c>
      <c r="Q79" s="34">
        <f t="shared" si="18"/>
        <v>0</v>
      </c>
      <c r="R79" s="25"/>
      <c r="S79" s="24"/>
      <c r="T79" s="26"/>
      <c r="U79" s="170"/>
      <c r="V79" s="2" t="str">
        <f t="shared" si="5"/>
        <v/>
      </c>
      <c r="W79" s="36">
        <f ca="1">Notes!$B$33</f>
        <v>41024</v>
      </c>
      <c r="X79" s="157" t="str">
        <f>Notes!$B$35</f>
        <v>MOREAR</v>
      </c>
      <c r="Y79" s="36">
        <f t="shared" ca="1" si="15"/>
        <v>41024</v>
      </c>
      <c r="AA79" s="116" t="str">
        <f t="shared" si="6"/>
        <v/>
      </c>
      <c r="AB79" s="117" t="str">
        <f t="shared" si="7"/>
        <v/>
      </c>
      <c r="AC79" s="116" t="str">
        <f t="shared" si="8"/>
        <v/>
      </c>
      <c r="AD79" s="116" t="str">
        <f t="shared" si="9"/>
        <v/>
      </c>
      <c r="AE79" s="117" t="str">
        <f t="shared" si="10"/>
        <v/>
      </c>
      <c r="AF79" s="116" t="str">
        <f t="shared" si="11"/>
        <v/>
      </c>
      <c r="AG79" s="116" t="str">
        <f t="shared" si="12"/>
        <v/>
      </c>
      <c r="AH79" s="118" t="str">
        <f t="shared" si="13"/>
        <v/>
      </c>
      <c r="AI79" s="116" t="str">
        <f t="shared" si="14"/>
        <v/>
      </c>
    </row>
    <row r="80" spans="2:35" ht="20.25" customHeight="1">
      <c r="B80" s="32" t="s">
        <v>33</v>
      </c>
      <c r="C80" s="32">
        <f t="shared" si="19"/>
        <v>0</v>
      </c>
      <c r="D80" s="32">
        <f t="shared" si="20"/>
        <v>0</v>
      </c>
      <c r="E80" s="176"/>
      <c r="F80" s="165">
        <v>1</v>
      </c>
      <c r="G80" s="171"/>
      <c r="H80" s="15"/>
      <c r="I80" s="6"/>
      <c r="J80" s="176"/>
      <c r="K80" s="176"/>
      <c r="L80" s="23"/>
      <c r="M80" s="13"/>
      <c r="N80" s="34">
        <f t="shared" si="16"/>
        <v>0</v>
      </c>
      <c r="O80" s="17"/>
      <c r="P80" s="34">
        <f t="shared" si="17"/>
        <v>0</v>
      </c>
      <c r="Q80" s="34">
        <f t="shared" si="18"/>
        <v>0</v>
      </c>
      <c r="R80" s="25"/>
      <c r="S80" s="24"/>
      <c r="T80" s="26"/>
      <c r="U80" s="170"/>
      <c r="V80" s="2" t="str">
        <f t="shared" si="5"/>
        <v/>
      </c>
      <c r="W80" s="36">
        <f ca="1">Notes!$B$33</f>
        <v>41024</v>
      </c>
      <c r="X80" s="157" t="str">
        <f>Notes!$B$35</f>
        <v>MOREAR</v>
      </c>
      <c r="Y80" s="36">
        <f t="shared" ca="1" si="15"/>
        <v>41024</v>
      </c>
      <c r="AA80" s="116" t="str">
        <f t="shared" si="6"/>
        <v/>
      </c>
      <c r="AB80" s="117" t="str">
        <f t="shared" si="7"/>
        <v/>
      </c>
      <c r="AC80" s="116" t="str">
        <f t="shared" si="8"/>
        <v/>
      </c>
      <c r="AD80" s="116" t="str">
        <f t="shared" si="9"/>
        <v/>
      </c>
      <c r="AE80" s="117" t="str">
        <f t="shared" si="10"/>
        <v/>
      </c>
      <c r="AF80" s="116" t="str">
        <f t="shared" si="11"/>
        <v/>
      </c>
      <c r="AG80" s="116" t="str">
        <f t="shared" si="12"/>
        <v/>
      </c>
      <c r="AH80" s="118" t="str">
        <f t="shared" si="13"/>
        <v/>
      </c>
      <c r="AI80" s="116" t="str">
        <f t="shared" si="14"/>
        <v/>
      </c>
    </row>
    <row r="81" spans="2:35" ht="20.25" customHeight="1">
      <c r="B81" s="32" t="s">
        <v>33</v>
      </c>
      <c r="C81" s="32">
        <f t="shared" si="19"/>
        <v>0</v>
      </c>
      <c r="D81" s="32">
        <f t="shared" si="20"/>
        <v>0</v>
      </c>
      <c r="E81" s="176"/>
      <c r="F81" s="165">
        <v>1</v>
      </c>
      <c r="G81" s="171"/>
      <c r="H81" s="15"/>
      <c r="I81" s="6"/>
      <c r="J81" s="176"/>
      <c r="K81" s="176"/>
      <c r="L81" s="7"/>
      <c r="M81" s="13"/>
      <c r="N81" s="34">
        <f t="shared" si="16"/>
        <v>0</v>
      </c>
      <c r="O81" s="17"/>
      <c r="P81" s="34">
        <f t="shared" si="17"/>
        <v>0</v>
      </c>
      <c r="Q81" s="34">
        <f t="shared" si="18"/>
        <v>0</v>
      </c>
      <c r="R81" s="25"/>
      <c r="S81" s="24"/>
      <c r="T81" s="26"/>
      <c r="U81" s="170"/>
      <c r="V81" s="2" t="str">
        <f t="shared" si="5"/>
        <v/>
      </c>
      <c r="W81" s="36">
        <f ca="1">Notes!$B$33</f>
        <v>41024</v>
      </c>
      <c r="X81" s="157" t="str">
        <f>Notes!$B$35</f>
        <v>MOREAR</v>
      </c>
      <c r="Y81" s="36">
        <f t="shared" ca="1" si="15"/>
        <v>41024</v>
      </c>
      <c r="AA81" s="116" t="str">
        <f t="shared" si="6"/>
        <v/>
      </c>
      <c r="AB81" s="117" t="str">
        <f t="shared" si="7"/>
        <v/>
      </c>
      <c r="AC81" s="116" t="str">
        <f t="shared" si="8"/>
        <v/>
      </c>
      <c r="AD81" s="116" t="str">
        <f t="shared" si="9"/>
        <v/>
      </c>
      <c r="AE81" s="117" t="str">
        <f t="shared" si="10"/>
        <v/>
      </c>
      <c r="AF81" s="116" t="str">
        <f t="shared" si="11"/>
        <v/>
      </c>
      <c r="AG81" s="116" t="str">
        <f t="shared" si="12"/>
        <v/>
      </c>
      <c r="AH81" s="118" t="str">
        <f t="shared" si="13"/>
        <v/>
      </c>
      <c r="AI81" s="116" t="str">
        <f t="shared" si="14"/>
        <v/>
      </c>
    </row>
    <row r="82" spans="2:35" ht="20.25" customHeight="1">
      <c r="B82" s="32" t="s">
        <v>33</v>
      </c>
      <c r="C82" s="32">
        <f t="shared" si="19"/>
        <v>0</v>
      </c>
      <c r="D82" s="32">
        <f t="shared" si="20"/>
        <v>0</v>
      </c>
      <c r="E82" s="176"/>
      <c r="F82" s="165">
        <v>1</v>
      </c>
      <c r="G82" s="171"/>
      <c r="H82" s="15"/>
      <c r="I82" s="6"/>
      <c r="J82" s="176"/>
      <c r="K82" s="176"/>
      <c r="L82" s="21"/>
      <c r="M82" s="13"/>
      <c r="N82" s="34">
        <f t="shared" si="16"/>
        <v>0</v>
      </c>
      <c r="O82" s="17"/>
      <c r="P82" s="34">
        <f t="shared" si="17"/>
        <v>0</v>
      </c>
      <c r="Q82" s="34">
        <f t="shared" si="18"/>
        <v>0</v>
      </c>
      <c r="R82" s="25"/>
      <c r="S82" s="24"/>
      <c r="T82" s="26"/>
      <c r="U82" s="170"/>
      <c r="V82" s="2" t="str">
        <f t="shared" si="5"/>
        <v/>
      </c>
      <c r="W82" s="36">
        <f ca="1">Notes!$B$33</f>
        <v>41024</v>
      </c>
      <c r="X82" s="157" t="str">
        <f>Notes!$B$35</f>
        <v>MOREAR</v>
      </c>
      <c r="Y82" s="36">
        <f t="shared" ca="1" si="15"/>
        <v>41024</v>
      </c>
      <c r="AA82" s="116" t="str">
        <f t="shared" si="6"/>
        <v/>
      </c>
      <c r="AB82" s="117" t="str">
        <f t="shared" si="7"/>
        <v/>
      </c>
      <c r="AC82" s="116" t="str">
        <f t="shared" si="8"/>
        <v/>
      </c>
      <c r="AD82" s="116" t="str">
        <f t="shared" si="9"/>
        <v/>
      </c>
      <c r="AE82" s="117" t="str">
        <f t="shared" si="10"/>
        <v/>
      </c>
      <c r="AF82" s="116" t="str">
        <f t="shared" si="11"/>
        <v/>
      </c>
      <c r="AG82" s="116" t="str">
        <f t="shared" si="12"/>
        <v/>
      </c>
      <c r="AH82" s="118" t="str">
        <f t="shared" si="13"/>
        <v/>
      </c>
      <c r="AI82" s="116" t="str">
        <f t="shared" si="14"/>
        <v/>
      </c>
    </row>
    <row r="83" spans="2:35" ht="20.25" customHeight="1">
      <c r="B83" s="32" t="s">
        <v>33</v>
      </c>
      <c r="C83" s="32">
        <f t="shared" si="19"/>
        <v>0</v>
      </c>
      <c r="D83" s="32">
        <f t="shared" si="20"/>
        <v>0</v>
      </c>
      <c r="E83" s="176"/>
      <c r="F83" s="165">
        <v>1</v>
      </c>
      <c r="G83" s="171"/>
      <c r="H83" s="15"/>
      <c r="I83" s="6"/>
      <c r="J83" s="176"/>
      <c r="K83" s="176"/>
      <c r="L83" s="23"/>
      <c r="M83" s="13"/>
      <c r="N83" s="34">
        <f t="shared" si="16"/>
        <v>0</v>
      </c>
      <c r="O83" s="17"/>
      <c r="P83" s="34">
        <f t="shared" si="17"/>
        <v>0</v>
      </c>
      <c r="Q83" s="34">
        <f t="shared" si="18"/>
        <v>0</v>
      </c>
      <c r="R83" s="25"/>
      <c r="S83" s="24"/>
      <c r="T83" s="26"/>
      <c r="U83" s="170"/>
      <c r="V83" s="2" t="str">
        <f t="shared" si="5"/>
        <v/>
      </c>
      <c r="W83" s="36">
        <f ca="1">Notes!$B$33</f>
        <v>41024</v>
      </c>
      <c r="X83" s="157" t="str">
        <f>Notes!$B$35</f>
        <v>MOREAR</v>
      </c>
      <c r="Y83" s="36">
        <f t="shared" ca="1" si="15"/>
        <v>41024</v>
      </c>
      <c r="AA83" s="116" t="str">
        <f t="shared" si="6"/>
        <v/>
      </c>
      <c r="AB83" s="117" t="str">
        <f t="shared" si="7"/>
        <v/>
      </c>
      <c r="AC83" s="116" t="str">
        <f t="shared" si="8"/>
        <v/>
      </c>
      <c r="AD83" s="116" t="str">
        <f t="shared" si="9"/>
        <v/>
      </c>
      <c r="AE83" s="117" t="str">
        <f t="shared" si="10"/>
        <v/>
      </c>
      <c r="AF83" s="116" t="str">
        <f t="shared" si="11"/>
        <v/>
      </c>
      <c r="AG83" s="116" t="str">
        <f t="shared" si="12"/>
        <v/>
      </c>
      <c r="AH83" s="118" t="str">
        <f t="shared" si="13"/>
        <v/>
      </c>
      <c r="AI83" s="116" t="str">
        <f t="shared" si="14"/>
        <v/>
      </c>
    </row>
    <row r="84" spans="2:35" ht="20.25" customHeight="1">
      <c r="B84" s="32" t="s">
        <v>33</v>
      </c>
      <c r="C84" s="32">
        <f t="shared" si="19"/>
        <v>0</v>
      </c>
      <c r="D84" s="32">
        <f t="shared" si="20"/>
        <v>0</v>
      </c>
      <c r="E84" s="176"/>
      <c r="F84" s="165">
        <v>1</v>
      </c>
      <c r="G84" s="171"/>
      <c r="H84" s="15"/>
      <c r="I84" s="6"/>
      <c r="J84" s="176"/>
      <c r="K84" s="176"/>
      <c r="L84" s="23"/>
      <c r="M84" s="13"/>
      <c r="N84" s="34">
        <f t="shared" si="16"/>
        <v>0</v>
      </c>
      <c r="O84" s="17"/>
      <c r="P84" s="34">
        <f t="shared" si="17"/>
        <v>0</v>
      </c>
      <c r="Q84" s="34">
        <f t="shared" si="18"/>
        <v>0</v>
      </c>
      <c r="R84" s="25"/>
      <c r="S84" s="24"/>
      <c r="T84" s="26"/>
      <c r="U84" s="170"/>
      <c r="V84" s="2" t="str">
        <f t="shared" si="5"/>
        <v/>
      </c>
      <c r="W84" s="36">
        <f ca="1">Notes!$B$33</f>
        <v>41024</v>
      </c>
      <c r="X84" s="157" t="str">
        <f>Notes!$B$35</f>
        <v>MOREAR</v>
      </c>
      <c r="Y84" s="36">
        <f t="shared" ca="1" si="15"/>
        <v>41024</v>
      </c>
      <c r="AA84" s="116" t="str">
        <f t="shared" si="6"/>
        <v/>
      </c>
      <c r="AB84" s="117" t="str">
        <f t="shared" si="7"/>
        <v/>
      </c>
      <c r="AC84" s="116" t="str">
        <f t="shared" si="8"/>
        <v/>
      </c>
      <c r="AD84" s="116" t="str">
        <f t="shared" si="9"/>
        <v/>
      </c>
      <c r="AE84" s="117" t="str">
        <f t="shared" si="10"/>
        <v/>
      </c>
      <c r="AF84" s="116" t="str">
        <f t="shared" si="11"/>
        <v/>
      </c>
      <c r="AG84" s="116" t="str">
        <f t="shared" si="12"/>
        <v/>
      </c>
      <c r="AH84" s="118" t="str">
        <f t="shared" si="13"/>
        <v/>
      </c>
      <c r="AI84" s="116" t="str">
        <f t="shared" si="14"/>
        <v/>
      </c>
    </row>
    <row r="85" spans="2:35" ht="20.25" customHeight="1">
      <c r="B85" s="32" t="s">
        <v>33</v>
      </c>
      <c r="C85" s="32">
        <f t="shared" si="19"/>
        <v>0</v>
      </c>
      <c r="D85" s="32">
        <f t="shared" si="20"/>
        <v>0</v>
      </c>
      <c r="E85" s="176"/>
      <c r="F85" s="165">
        <v>1</v>
      </c>
      <c r="G85" s="171"/>
      <c r="H85" s="15"/>
      <c r="I85" s="6"/>
      <c r="J85" s="176"/>
      <c r="K85" s="176"/>
      <c r="L85" s="7"/>
      <c r="M85" s="13"/>
      <c r="N85" s="34">
        <f t="shared" si="16"/>
        <v>0</v>
      </c>
      <c r="O85" s="17"/>
      <c r="P85" s="34">
        <f t="shared" si="17"/>
        <v>0</v>
      </c>
      <c r="Q85" s="34">
        <f t="shared" si="18"/>
        <v>0</v>
      </c>
      <c r="R85" s="25"/>
      <c r="S85" s="24"/>
      <c r="T85" s="26"/>
      <c r="U85" s="170"/>
      <c r="V85" s="2" t="str">
        <f t="shared" si="5"/>
        <v/>
      </c>
      <c r="W85" s="36">
        <f ca="1">Notes!$B$33</f>
        <v>41024</v>
      </c>
      <c r="X85" s="157" t="str">
        <f>Notes!$B$35</f>
        <v>MOREAR</v>
      </c>
      <c r="Y85" s="36">
        <f t="shared" ca="1" si="15"/>
        <v>41024</v>
      </c>
      <c r="AA85" s="116" t="str">
        <f t="shared" si="6"/>
        <v/>
      </c>
      <c r="AB85" s="117" t="str">
        <f t="shared" si="7"/>
        <v/>
      </c>
      <c r="AC85" s="116" t="str">
        <f t="shared" si="8"/>
        <v/>
      </c>
      <c r="AD85" s="116" t="str">
        <f t="shared" si="9"/>
        <v/>
      </c>
      <c r="AE85" s="117" t="str">
        <f t="shared" si="10"/>
        <v/>
      </c>
      <c r="AF85" s="116" t="str">
        <f t="shared" si="11"/>
        <v/>
      </c>
      <c r="AG85" s="116" t="str">
        <f t="shared" si="12"/>
        <v/>
      </c>
      <c r="AH85" s="118" t="str">
        <f t="shared" si="13"/>
        <v/>
      </c>
      <c r="AI85" s="116" t="str">
        <f t="shared" si="14"/>
        <v/>
      </c>
    </row>
    <row r="86" spans="2:35" ht="20.25" customHeight="1">
      <c r="B86" s="32" t="s">
        <v>33</v>
      </c>
      <c r="C86" s="32">
        <f t="shared" si="19"/>
        <v>0</v>
      </c>
      <c r="D86" s="32">
        <f t="shared" si="20"/>
        <v>0</v>
      </c>
      <c r="E86" s="176"/>
      <c r="F86" s="165">
        <v>1</v>
      </c>
      <c r="G86" s="171"/>
      <c r="H86" s="15"/>
      <c r="I86" s="6"/>
      <c r="J86" s="176"/>
      <c r="K86" s="176"/>
      <c r="L86" s="21"/>
      <c r="M86" s="13"/>
      <c r="N86" s="34">
        <f t="shared" si="16"/>
        <v>0</v>
      </c>
      <c r="O86" s="17"/>
      <c r="P86" s="34">
        <f t="shared" si="17"/>
        <v>0</v>
      </c>
      <c r="Q86" s="34">
        <f t="shared" si="18"/>
        <v>0</v>
      </c>
      <c r="R86" s="25"/>
      <c r="S86" s="24"/>
      <c r="T86" s="26"/>
      <c r="U86" s="170"/>
      <c r="V86" s="2" t="str">
        <f t="shared" si="5"/>
        <v/>
      </c>
      <c r="W86" s="36">
        <f ca="1">Notes!$B$33</f>
        <v>41024</v>
      </c>
      <c r="X86" s="157" t="str">
        <f>Notes!$B$35</f>
        <v>MOREAR</v>
      </c>
      <c r="Y86" s="36">
        <f t="shared" ca="1" si="15"/>
        <v>41024</v>
      </c>
      <c r="AA86" s="116" t="str">
        <f t="shared" si="6"/>
        <v/>
      </c>
      <c r="AB86" s="117" t="str">
        <f t="shared" si="7"/>
        <v/>
      </c>
      <c r="AC86" s="116" t="str">
        <f t="shared" si="8"/>
        <v/>
      </c>
      <c r="AD86" s="116" t="str">
        <f t="shared" si="9"/>
        <v/>
      </c>
      <c r="AE86" s="117" t="str">
        <f t="shared" si="10"/>
        <v/>
      </c>
      <c r="AF86" s="116" t="str">
        <f t="shared" si="11"/>
        <v/>
      </c>
      <c r="AG86" s="116" t="str">
        <f t="shared" si="12"/>
        <v/>
      </c>
      <c r="AH86" s="118" t="str">
        <f t="shared" si="13"/>
        <v/>
      </c>
      <c r="AI86" s="116" t="str">
        <f t="shared" si="14"/>
        <v/>
      </c>
    </row>
    <row r="87" spans="2:35" ht="20.25" customHeight="1">
      <c r="B87" s="32" t="s">
        <v>33</v>
      </c>
      <c r="C87" s="32">
        <f t="shared" si="19"/>
        <v>0</v>
      </c>
      <c r="D87" s="32">
        <f t="shared" si="20"/>
        <v>0</v>
      </c>
      <c r="E87" s="176"/>
      <c r="F87" s="165">
        <v>1</v>
      </c>
      <c r="G87" s="171"/>
      <c r="H87" s="15"/>
      <c r="I87" s="6"/>
      <c r="J87" s="176"/>
      <c r="K87" s="176"/>
      <c r="L87" s="23"/>
      <c r="M87" s="13"/>
      <c r="N87" s="34">
        <f t="shared" si="16"/>
        <v>0</v>
      </c>
      <c r="O87" s="17"/>
      <c r="P87" s="34">
        <f t="shared" si="17"/>
        <v>0</v>
      </c>
      <c r="Q87" s="34">
        <f t="shared" si="18"/>
        <v>0</v>
      </c>
      <c r="R87" s="25"/>
      <c r="S87" s="24"/>
      <c r="T87" s="26"/>
      <c r="U87" s="170"/>
      <c r="V87" s="2" t="str">
        <f t="shared" si="5"/>
        <v/>
      </c>
      <c r="W87" s="36">
        <f ca="1">Notes!$B$33</f>
        <v>41024</v>
      </c>
      <c r="X87" s="157" t="str">
        <f>Notes!$B$35</f>
        <v>MOREAR</v>
      </c>
      <c r="Y87" s="36">
        <f t="shared" ca="1" si="15"/>
        <v>41024</v>
      </c>
      <c r="AA87" s="116" t="str">
        <f t="shared" si="6"/>
        <v/>
      </c>
      <c r="AB87" s="117" t="str">
        <f t="shared" si="7"/>
        <v/>
      </c>
      <c r="AC87" s="116" t="str">
        <f t="shared" si="8"/>
        <v/>
      </c>
      <c r="AD87" s="116" t="str">
        <f t="shared" si="9"/>
        <v/>
      </c>
      <c r="AE87" s="117" t="str">
        <f t="shared" si="10"/>
        <v/>
      </c>
      <c r="AF87" s="116" t="str">
        <f t="shared" si="11"/>
        <v/>
      </c>
      <c r="AG87" s="116" t="str">
        <f t="shared" si="12"/>
        <v/>
      </c>
      <c r="AH87" s="118" t="str">
        <f t="shared" si="13"/>
        <v/>
      </c>
      <c r="AI87" s="116" t="str">
        <f t="shared" si="14"/>
        <v/>
      </c>
    </row>
    <row r="88" spans="2:35" ht="20.25" customHeight="1">
      <c r="B88" s="32" t="s">
        <v>33</v>
      </c>
      <c r="C88" s="32">
        <f t="shared" ref="C88:C124" si="21">$U$11</f>
        <v>0</v>
      </c>
      <c r="D88" s="32">
        <f t="shared" ref="D88:D124" si="22">$U$9</f>
        <v>0</v>
      </c>
      <c r="E88" s="176"/>
      <c r="F88" s="165">
        <v>1</v>
      </c>
      <c r="G88" s="171"/>
      <c r="H88" s="15"/>
      <c r="I88" s="6"/>
      <c r="J88" s="176"/>
      <c r="K88" s="176"/>
      <c r="L88" s="23"/>
      <c r="M88" s="13"/>
      <c r="N88" s="34">
        <f t="shared" si="16"/>
        <v>0</v>
      </c>
      <c r="O88" s="17"/>
      <c r="P88" s="34">
        <f t="shared" si="17"/>
        <v>0</v>
      </c>
      <c r="Q88" s="34">
        <f t="shared" si="18"/>
        <v>0</v>
      </c>
      <c r="R88" s="25"/>
      <c r="S88" s="24"/>
      <c r="T88" s="26"/>
      <c r="U88" s="170"/>
      <c r="V88" s="2" t="str">
        <f t="shared" si="5"/>
        <v/>
      </c>
      <c r="W88" s="36">
        <f ca="1">Notes!$B$33</f>
        <v>41024</v>
      </c>
      <c r="X88" s="157" t="str">
        <f>Notes!$B$35</f>
        <v>MOREAR</v>
      </c>
      <c r="Y88" s="36">
        <f t="shared" ca="1" si="15"/>
        <v>41024</v>
      </c>
      <c r="AA88" s="116" t="str">
        <f t="shared" si="6"/>
        <v/>
      </c>
      <c r="AB88" s="117" t="str">
        <f t="shared" si="7"/>
        <v/>
      </c>
      <c r="AC88" s="116" t="str">
        <f t="shared" si="8"/>
        <v/>
      </c>
      <c r="AD88" s="116" t="str">
        <f t="shared" si="9"/>
        <v/>
      </c>
      <c r="AE88" s="117" t="str">
        <f t="shared" si="10"/>
        <v/>
      </c>
      <c r="AF88" s="116" t="str">
        <f t="shared" si="11"/>
        <v/>
      </c>
      <c r="AG88" s="116" t="str">
        <f t="shared" si="12"/>
        <v/>
      </c>
      <c r="AH88" s="118" t="str">
        <f t="shared" si="13"/>
        <v/>
      </c>
      <c r="AI88" s="116" t="str">
        <f t="shared" si="14"/>
        <v/>
      </c>
    </row>
    <row r="89" spans="2:35" ht="20.25" customHeight="1">
      <c r="B89" s="32" t="s">
        <v>33</v>
      </c>
      <c r="C89" s="32">
        <f t="shared" si="21"/>
        <v>0</v>
      </c>
      <c r="D89" s="32">
        <f t="shared" si="22"/>
        <v>0</v>
      </c>
      <c r="E89" s="176"/>
      <c r="F89" s="165">
        <v>1</v>
      </c>
      <c r="G89" s="171"/>
      <c r="H89" s="15"/>
      <c r="I89" s="6"/>
      <c r="J89" s="176"/>
      <c r="K89" s="176"/>
      <c r="L89" s="7"/>
      <c r="M89" s="13"/>
      <c r="N89" s="34">
        <f t="shared" ref="N89:N124" si="23">O89*2.2046226218</f>
        <v>0</v>
      </c>
      <c r="O89" s="17"/>
      <c r="P89" s="34">
        <f t="shared" ref="P89:P124" si="24">O89*0.001</f>
        <v>0</v>
      </c>
      <c r="Q89" s="34">
        <f t="shared" si="18"/>
        <v>0</v>
      </c>
      <c r="R89" s="25"/>
      <c r="S89" s="24"/>
      <c r="T89" s="26"/>
      <c r="U89" s="170"/>
      <c r="V89" s="2" t="str">
        <f t="shared" ref="V89:V123" si="25">IF(H89=1,"6",IF(H89=2,"4", IF(H89=3,"5","")))</f>
        <v/>
      </c>
      <c r="W89" s="36">
        <f ca="1">Notes!$B$33</f>
        <v>41024</v>
      </c>
      <c r="X89" s="157" t="str">
        <f>Notes!$B$35</f>
        <v>MOREAR</v>
      </c>
      <c r="Y89" s="36">
        <f t="shared" ca="1" si="15"/>
        <v>41024</v>
      </c>
      <c r="AA89" s="116" t="str">
        <f t="shared" ref="AA89:AA124" si="26">IF(H89=1,R89,"")</f>
        <v/>
      </c>
      <c r="AB89" s="117" t="str">
        <f t="shared" ref="AB89:AB124" si="27">IF(H89=1,T89,"")</f>
        <v/>
      </c>
      <c r="AC89" s="116" t="str">
        <f t="shared" ref="AC89:AC124" si="28">IF(H89=1,M89,"")</f>
        <v/>
      </c>
      <c r="AD89" s="116" t="str">
        <f t="shared" ref="AD89:AD124" si="29">IF(H89=2,M89,"")</f>
        <v/>
      </c>
      <c r="AE89" s="117" t="str">
        <f t="shared" ref="AE89:AE124" si="30">IF(H89=2,T89,"")</f>
        <v/>
      </c>
      <c r="AF89" s="116" t="str">
        <f t="shared" ref="AF89:AF124" si="31">IF(H89=2,M89,"")</f>
        <v/>
      </c>
      <c r="AG89" s="116" t="str">
        <f t="shared" ref="AG89:AG124" si="32">IF(H89=3,R89,"")</f>
        <v/>
      </c>
      <c r="AH89" s="118" t="str">
        <f t="shared" ref="AH89:AH124" si="33">IF(H89=3,T89,"")</f>
        <v/>
      </c>
      <c r="AI89" s="116" t="str">
        <f t="shared" ref="AI89:AI124" si="34">IF(H89=3,M89,"")</f>
        <v/>
      </c>
    </row>
    <row r="90" spans="2:35" ht="20.25" customHeight="1">
      <c r="B90" s="32" t="s">
        <v>33</v>
      </c>
      <c r="C90" s="32">
        <f t="shared" si="21"/>
        <v>0</v>
      </c>
      <c r="D90" s="32">
        <f t="shared" si="22"/>
        <v>0</v>
      </c>
      <c r="E90" s="176"/>
      <c r="F90" s="165">
        <v>1</v>
      </c>
      <c r="G90" s="171"/>
      <c r="H90" s="15"/>
      <c r="I90" s="6"/>
      <c r="J90" s="176"/>
      <c r="K90" s="176"/>
      <c r="L90" s="21"/>
      <c r="M90" s="13"/>
      <c r="N90" s="34">
        <f t="shared" si="23"/>
        <v>0</v>
      </c>
      <c r="O90" s="17"/>
      <c r="P90" s="34">
        <f t="shared" si="24"/>
        <v>0</v>
      </c>
      <c r="Q90" s="34">
        <f t="shared" si="18"/>
        <v>0</v>
      </c>
      <c r="R90" s="25"/>
      <c r="S90" s="24"/>
      <c r="T90" s="26"/>
      <c r="U90" s="170"/>
      <c r="V90" s="2" t="str">
        <f t="shared" si="25"/>
        <v/>
      </c>
      <c r="W90" s="36">
        <f ca="1">Notes!$B$33</f>
        <v>41024</v>
      </c>
      <c r="X90" s="157" t="str">
        <f>Notes!$B$35</f>
        <v>MOREAR</v>
      </c>
      <c r="Y90" s="36">
        <f t="shared" ca="1" si="15"/>
        <v>41024</v>
      </c>
      <c r="AA90" s="116" t="str">
        <f t="shared" si="26"/>
        <v/>
      </c>
      <c r="AB90" s="117" t="str">
        <f t="shared" si="27"/>
        <v/>
      </c>
      <c r="AC90" s="116" t="str">
        <f t="shared" si="28"/>
        <v/>
      </c>
      <c r="AD90" s="116" t="str">
        <f t="shared" si="29"/>
        <v/>
      </c>
      <c r="AE90" s="117" t="str">
        <f t="shared" si="30"/>
        <v/>
      </c>
      <c r="AF90" s="116" t="str">
        <f t="shared" si="31"/>
        <v/>
      </c>
      <c r="AG90" s="116" t="str">
        <f t="shared" si="32"/>
        <v/>
      </c>
      <c r="AH90" s="118" t="str">
        <f t="shared" si="33"/>
        <v/>
      </c>
      <c r="AI90" s="116" t="str">
        <f t="shared" si="34"/>
        <v/>
      </c>
    </row>
    <row r="91" spans="2:35" ht="20.25" customHeight="1">
      <c r="B91" s="32" t="s">
        <v>33</v>
      </c>
      <c r="C91" s="32">
        <f t="shared" si="21"/>
        <v>0</v>
      </c>
      <c r="D91" s="32">
        <f t="shared" si="22"/>
        <v>0</v>
      </c>
      <c r="E91" s="176"/>
      <c r="F91" s="165">
        <v>1</v>
      </c>
      <c r="G91" s="171"/>
      <c r="H91" s="15"/>
      <c r="I91" s="6"/>
      <c r="J91" s="176"/>
      <c r="K91" s="176"/>
      <c r="L91" s="23"/>
      <c r="M91" s="13"/>
      <c r="N91" s="34">
        <f t="shared" si="23"/>
        <v>0</v>
      </c>
      <c r="O91" s="17"/>
      <c r="P91" s="34">
        <f t="shared" si="24"/>
        <v>0</v>
      </c>
      <c r="Q91" s="34">
        <f t="shared" si="18"/>
        <v>0</v>
      </c>
      <c r="R91" s="25"/>
      <c r="S91" s="24"/>
      <c r="T91" s="26"/>
      <c r="U91" s="170"/>
      <c r="V91" s="2" t="str">
        <f t="shared" si="25"/>
        <v/>
      </c>
      <c r="W91" s="36">
        <f ca="1">Notes!$B$33</f>
        <v>41024</v>
      </c>
      <c r="X91" s="157" t="str">
        <f>Notes!$B$35</f>
        <v>MOREAR</v>
      </c>
      <c r="Y91" s="36">
        <f t="shared" ca="1" si="15"/>
        <v>41024</v>
      </c>
      <c r="AA91" s="116" t="str">
        <f t="shared" si="26"/>
        <v/>
      </c>
      <c r="AB91" s="117" t="str">
        <f t="shared" si="27"/>
        <v/>
      </c>
      <c r="AC91" s="116" t="str">
        <f t="shared" si="28"/>
        <v/>
      </c>
      <c r="AD91" s="116" t="str">
        <f t="shared" si="29"/>
        <v/>
      </c>
      <c r="AE91" s="117" t="str">
        <f t="shared" si="30"/>
        <v/>
      </c>
      <c r="AF91" s="116" t="str">
        <f t="shared" si="31"/>
        <v/>
      </c>
      <c r="AG91" s="116" t="str">
        <f t="shared" si="32"/>
        <v/>
      </c>
      <c r="AH91" s="118" t="str">
        <f t="shared" si="33"/>
        <v/>
      </c>
      <c r="AI91" s="116" t="str">
        <f t="shared" si="34"/>
        <v/>
      </c>
    </row>
    <row r="92" spans="2:35" ht="20.25" customHeight="1">
      <c r="B92" s="32" t="s">
        <v>33</v>
      </c>
      <c r="C92" s="32">
        <f t="shared" si="21"/>
        <v>0</v>
      </c>
      <c r="D92" s="32">
        <f t="shared" si="22"/>
        <v>0</v>
      </c>
      <c r="E92" s="176"/>
      <c r="F92" s="165">
        <v>1</v>
      </c>
      <c r="G92" s="171"/>
      <c r="H92" s="15"/>
      <c r="I92" s="6"/>
      <c r="J92" s="176"/>
      <c r="K92" s="176"/>
      <c r="L92" s="23"/>
      <c r="M92" s="13"/>
      <c r="N92" s="34">
        <f t="shared" si="23"/>
        <v>0</v>
      </c>
      <c r="O92" s="17"/>
      <c r="P92" s="34">
        <f t="shared" si="24"/>
        <v>0</v>
      </c>
      <c r="Q92" s="34">
        <f t="shared" si="18"/>
        <v>0</v>
      </c>
      <c r="R92" s="25"/>
      <c r="S92" s="24"/>
      <c r="T92" s="26"/>
      <c r="U92" s="170"/>
      <c r="V92" s="2" t="str">
        <f t="shared" si="25"/>
        <v/>
      </c>
      <c r="W92" s="36">
        <f ca="1">Notes!$B$33</f>
        <v>41024</v>
      </c>
      <c r="X92" s="157" t="str">
        <f>Notes!$B$35</f>
        <v>MOREAR</v>
      </c>
      <c r="Y92" s="36">
        <f t="shared" ref="Y92:Y123" ca="1" si="35">W92</f>
        <v>41024</v>
      </c>
      <c r="AA92" s="116" t="str">
        <f t="shared" si="26"/>
        <v/>
      </c>
      <c r="AB92" s="117" t="str">
        <f t="shared" si="27"/>
        <v/>
      </c>
      <c r="AC92" s="116" t="str">
        <f t="shared" si="28"/>
        <v/>
      </c>
      <c r="AD92" s="116" t="str">
        <f t="shared" si="29"/>
        <v/>
      </c>
      <c r="AE92" s="117" t="str">
        <f t="shared" si="30"/>
        <v/>
      </c>
      <c r="AF92" s="116" t="str">
        <f t="shared" si="31"/>
        <v/>
      </c>
      <c r="AG92" s="116" t="str">
        <f t="shared" si="32"/>
        <v/>
      </c>
      <c r="AH92" s="118" t="str">
        <f t="shared" si="33"/>
        <v/>
      </c>
      <c r="AI92" s="116" t="str">
        <f t="shared" si="34"/>
        <v/>
      </c>
    </row>
    <row r="93" spans="2:35" ht="20.25" customHeight="1">
      <c r="B93" s="32" t="s">
        <v>33</v>
      </c>
      <c r="C93" s="32">
        <f t="shared" si="21"/>
        <v>0</v>
      </c>
      <c r="D93" s="32">
        <f t="shared" si="22"/>
        <v>0</v>
      </c>
      <c r="E93" s="176"/>
      <c r="F93" s="165">
        <v>1</v>
      </c>
      <c r="G93" s="171"/>
      <c r="H93" s="15"/>
      <c r="I93" s="6"/>
      <c r="J93" s="176"/>
      <c r="K93" s="176"/>
      <c r="L93" s="7"/>
      <c r="M93" s="13"/>
      <c r="N93" s="34">
        <f t="shared" si="23"/>
        <v>0</v>
      </c>
      <c r="O93" s="17"/>
      <c r="P93" s="34">
        <f t="shared" si="24"/>
        <v>0</v>
      </c>
      <c r="Q93" s="34">
        <f t="shared" si="18"/>
        <v>0</v>
      </c>
      <c r="R93" s="25"/>
      <c r="S93" s="24"/>
      <c r="T93" s="26"/>
      <c r="U93" s="170"/>
      <c r="V93" s="2" t="str">
        <f t="shared" si="25"/>
        <v/>
      </c>
      <c r="W93" s="36">
        <f ca="1">Notes!$B$33</f>
        <v>41024</v>
      </c>
      <c r="X93" s="157" t="str">
        <f>Notes!$B$35</f>
        <v>MOREAR</v>
      </c>
      <c r="Y93" s="36">
        <f t="shared" ca="1" si="35"/>
        <v>41024</v>
      </c>
      <c r="AA93" s="116" t="str">
        <f t="shared" si="26"/>
        <v/>
      </c>
      <c r="AB93" s="117" t="str">
        <f t="shared" si="27"/>
        <v/>
      </c>
      <c r="AC93" s="116" t="str">
        <f t="shared" si="28"/>
        <v/>
      </c>
      <c r="AD93" s="116" t="str">
        <f t="shared" si="29"/>
        <v/>
      </c>
      <c r="AE93" s="117" t="str">
        <f t="shared" si="30"/>
        <v/>
      </c>
      <c r="AF93" s="116" t="str">
        <f t="shared" si="31"/>
        <v/>
      </c>
      <c r="AG93" s="116" t="str">
        <f t="shared" si="32"/>
        <v/>
      </c>
      <c r="AH93" s="118" t="str">
        <f t="shared" si="33"/>
        <v/>
      </c>
      <c r="AI93" s="116" t="str">
        <f t="shared" si="34"/>
        <v/>
      </c>
    </row>
    <row r="94" spans="2:35" ht="20.25" customHeight="1">
      <c r="B94" s="32" t="s">
        <v>33</v>
      </c>
      <c r="C94" s="32">
        <f t="shared" si="21"/>
        <v>0</v>
      </c>
      <c r="D94" s="32">
        <f t="shared" si="22"/>
        <v>0</v>
      </c>
      <c r="E94" s="176"/>
      <c r="F94" s="165">
        <v>1</v>
      </c>
      <c r="G94" s="171"/>
      <c r="H94" s="15"/>
      <c r="I94" s="6"/>
      <c r="J94" s="176"/>
      <c r="K94" s="176"/>
      <c r="L94" s="21"/>
      <c r="M94" s="13"/>
      <c r="N94" s="34">
        <f t="shared" si="23"/>
        <v>0</v>
      </c>
      <c r="O94" s="17"/>
      <c r="P94" s="34">
        <f t="shared" si="24"/>
        <v>0</v>
      </c>
      <c r="Q94" s="34">
        <f t="shared" si="18"/>
        <v>0</v>
      </c>
      <c r="R94" s="25"/>
      <c r="S94" s="24"/>
      <c r="T94" s="26"/>
      <c r="U94" s="170"/>
      <c r="V94" s="2" t="str">
        <f t="shared" si="25"/>
        <v/>
      </c>
      <c r="W94" s="36">
        <f ca="1">Notes!$B$33</f>
        <v>41024</v>
      </c>
      <c r="X94" s="157" t="str">
        <f>Notes!$B$35</f>
        <v>MOREAR</v>
      </c>
      <c r="Y94" s="36">
        <f t="shared" ca="1" si="35"/>
        <v>41024</v>
      </c>
      <c r="AA94" s="116" t="str">
        <f t="shared" si="26"/>
        <v/>
      </c>
      <c r="AB94" s="117" t="str">
        <f t="shared" si="27"/>
        <v/>
      </c>
      <c r="AC94" s="116" t="str">
        <f t="shared" si="28"/>
        <v/>
      </c>
      <c r="AD94" s="116" t="str">
        <f t="shared" si="29"/>
        <v/>
      </c>
      <c r="AE94" s="117" t="str">
        <f t="shared" si="30"/>
        <v/>
      </c>
      <c r="AF94" s="116" t="str">
        <f t="shared" si="31"/>
        <v/>
      </c>
      <c r="AG94" s="116" t="str">
        <f t="shared" si="32"/>
        <v/>
      </c>
      <c r="AH94" s="118" t="str">
        <f t="shared" si="33"/>
        <v/>
      </c>
      <c r="AI94" s="116" t="str">
        <f t="shared" si="34"/>
        <v/>
      </c>
    </row>
    <row r="95" spans="2:35" ht="20.25" customHeight="1">
      <c r="B95" s="32" t="s">
        <v>33</v>
      </c>
      <c r="C95" s="32">
        <f t="shared" si="21"/>
        <v>0</v>
      </c>
      <c r="D95" s="32">
        <f t="shared" si="22"/>
        <v>0</v>
      </c>
      <c r="E95" s="176"/>
      <c r="F95" s="165">
        <v>1</v>
      </c>
      <c r="G95" s="171"/>
      <c r="H95" s="15"/>
      <c r="I95" s="6"/>
      <c r="J95" s="176"/>
      <c r="K95" s="176"/>
      <c r="L95" s="23"/>
      <c r="M95" s="13"/>
      <c r="N95" s="34">
        <f t="shared" si="23"/>
        <v>0</v>
      </c>
      <c r="O95" s="17"/>
      <c r="P95" s="34">
        <f t="shared" si="24"/>
        <v>0</v>
      </c>
      <c r="Q95" s="34">
        <f t="shared" si="18"/>
        <v>0</v>
      </c>
      <c r="R95" s="25"/>
      <c r="S95" s="24"/>
      <c r="T95" s="26"/>
      <c r="U95" s="170"/>
      <c r="V95" s="2" t="str">
        <f t="shared" si="25"/>
        <v/>
      </c>
      <c r="W95" s="36">
        <f ca="1">Notes!$B$33</f>
        <v>41024</v>
      </c>
      <c r="X95" s="157" t="str">
        <f>Notes!$B$35</f>
        <v>MOREAR</v>
      </c>
      <c r="Y95" s="36">
        <f t="shared" ca="1" si="35"/>
        <v>41024</v>
      </c>
      <c r="AA95" s="116" t="str">
        <f t="shared" si="26"/>
        <v/>
      </c>
      <c r="AB95" s="117" t="str">
        <f t="shared" si="27"/>
        <v/>
      </c>
      <c r="AC95" s="116" t="str">
        <f t="shared" si="28"/>
        <v/>
      </c>
      <c r="AD95" s="116" t="str">
        <f t="shared" si="29"/>
        <v/>
      </c>
      <c r="AE95" s="117" t="str">
        <f t="shared" si="30"/>
        <v/>
      </c>
      <c r="AF95" s="116" t="str">
        <f t="shared" si="31"/>
        <v/>
      </c>
      <c r="AG95" s="116" t="str">
        <f t="shared" si="32"/>
        <v/>
      </c>
      <c r="AH95" s="118" t="str">
        <f t="shared" si="33"/>
        <v/>
      </c>
      <c r="AI95" s="116" t="str">
        <f t="shared" si="34"/>
        <v/>
      </c>
    </row>
    <row r="96" spans="2:35" ht="20.25" customHeight="1">
      <c r="B96" s="32" t="s">
        <v>33</v>
      </c>
      <c r="C96" s="32">
        <f t="shared" si="21"/>
        <v>0</v>
      </c>
      <c r="D96" s="32">
        <f t="shared" si="22"/>
        <v>0</v>
      </c>
      <c r="E96" s="176"/>
      <c r="F96" s="165">
        <v>1</v>
      </c>
      <c r="G96" s="171"/>
      <c r="H96" s="15"/>
      <c r="I96" s="6"/>
      <c r="J96" s="176"/>
      <c r="K96" s="176"/>
      <c r="L96" s="23"/>
      <c r="M96" s="13"/>
      <c r="N96" s="34">
        <f t="shared" si="23"/>
        <v>0</v>
      </c>
      <c r="O96" s="17"/>
      <c r="P96" s="34">
        <f t="shared" si="24"/>
        <v>0</v>
      </c>
      <c r="Q96" s="34">
        <f t="shared" si="18"/>
        <v>0</v>
      </c>
      <c r="R96" s="25"/>
      <c r="S96" s="24"/>
      <c r="T96" s="26"/>
      <c r="U96" s="170"/>
      <c r="V96" s="2" t="str">
        <f t="shared" si="25"/>
        <v/>
      </c>
      <c r="W96" s="36">
        <f ca="1">Notes!$B$33</f>
        <v>41024</v>
      </c>
      <c r="X96" s="157" t="str">
        <f>Notes!$B$35</f>
        <v>MOREAR</v>
      </c>
      <c r="Y96" s="36">
        <f t="shared" ca="1" si="35"/>
        <v>41024</v>
      </c>
      <c r="AA96" s="116" t="str">
        <f t="shared" si="26"/>
        <v/>
      </c>
      <c r="AB96" s="117" t="str">
        <f t="shared" si="27"/>
        <v/>
      </c>
      <c r="AC96" s="116" t="str">
        <f t="shared" si="28"/>
        <v/>
      </c>
      <c r="AD96" s="116" t="str">
        <f t="shared" si="29"/>
        <v/>
      </c>
      <c r="AE96" s="117" t="str">
        <f t="shared" si="30"/>
        <v/>
      </c>
      <c r="AF96" s="116" t="str">
        <f t="shared" si="31"/>
        <v/>
      </c>
      <c r="AG96" s="116" t="str">
        <f t="shared" si="32"/>
        <v/>
      </c>
      <c r="AH96" s="118" t="str">
        <f t="shared" si="33"/>
        <v/>
      </c>
      <c r="AI96" s="116" t="str">
        <f t="shared" si="34"/>
        <v/>
      </c>
    </row>
    <row r="97" spans="2:35" ht="20.25" customHeight="1">
      <c r="B97" s="32" t="s">
        <v>33</v>
      </c>
      <c r="C97" s="32">
        <f t="shared" si="21"/>
        <v>0</v>
      </c>
      <c r="D97" s="32">
        <f t="shared" si="22"/>
        <v>0</v>
      </c>
      <c r="E97" s="176"/>
      <c r="F97" s="165">
        <v>1</v>
      </c>
      <c r="G97" s="171"/>
      <c r="H97" s="15"/>
      <c r="I97" s="6"/>
      <c r="J97" s="176"/>
      <c r="K97" s="176"/>
      <c r="L97" s="7"/>
      <c r="M97" s="13"/>
      <c r="N97" s="34">
        <f t="shared" si="23"/>
        <v>0</v>
      </c>
      <c r="O97" s="17"/>
      <c r="P97" s="34">
        <f t="shared" si="24"/>
        <v>0</v>
      </c>
      <c r="Q97" s="34">
        <f t="shared" si="18"/>
        <v>0</v>
      </c>
      <c r="R97" s="25"/>
      <c r="S97" s="24"/>
      <c r="T97" s="26"/>
      <c r="U97" s="170"/>
      <c r="V97" s="2" t="str">
        <f t="shared" si="25"/>
        <v/>
      </c>
      <c r="W97" s="36">
        <f ca="1">Notes!$B$33</f>
        <v>41024</v>
      </c>
      <c r="X97" s="157" t="str">
        <f>Notes!$B$35</f>
        <v>MOREAR</v>
      </c>
      <c r="Y97" s="36">
        <f t="shared" ca="1" si="35"/>
        <v>41024</v>
      </c>
      <c r="AA97" s="116" t="str">
        <f t="shared" si="26"/>
        <v/>
      </c>
      <c r="AB97" s="117" t="str">
        <f t="shared" si="27"/>
        <v/>
      </c>
      <c r="AC97" s="116" t="str">
        <f t="shared" si="28"/>
        <v/>
      </c>
      <c r="AD97" s="116" t="str">
        <f t="shared" si="29"/>
        <v/>
      </c>
      <c r="AE97" s="117" t="str">
        <f t="shared" si="30"/>
        <v/>
      </c>
      <c r="AF97" s="116" t="str">
        <f t="shared" si="31"/>
        <v/>
      </c>
      <c r="AG97" s="116" t="str">
        <f t="shared" si="32"/>
        <v/>
      </c>
      <c r="AH97" s="118" t="str">
        <f t="shared" si="33"/>
        <v/>
      </c>
      <c r="AI97" s="116" t="str">
        <f t="shared" si="34"/>
        <v/>
      </c>
    </row>
    <row r="98" spans="2:35" ht="20.25" customHeight="1">
      <c r="B98" s="32" t="s">
        <v>33</v>
      </c>
      <c r="C98" s="32">
        <f t="shared" si="21"/>
        <v>0</v>
      </c>
      <c r="D98" s="32">
        <f t="shared" si="22"/>
        <v>0</v>
      </c>
      <c r="E98" s="176"/>
      <c r="F98" s="165">
        <v>1</v>
      </c>
      <c r="G98" s="171"/>
      <c r="H98" s="15"/>
      <c r="I98" s="6"/>
      <c r="J98" s="176"/>
      <c r="K98" s="176"/>
      <c r="L98" s="21"/>
      <c r="M98" s="13"/>
      <c r="N98" s="34">
        <f t="shared" si="23"/>
        <v>0</v>
      </c>
      <c r="O98" s="17"/>
      <c r="P98" s="34">
        <f t="shared" si="24"/>
        <v>0</v>
      </c>
      <c r="Q98" s="34">
        <f t="shared" si="18"/>
        <v>0</v>
      </c>
      <c r="R98" s="25"/>
      <c r="S98" s="24"/>
      <c r="T98" s="26"/>
      <c r="U98" s="170"/>
      <c r="V98" s="2" t="str">
        <f t="shared" si="25"/>
        <v/>
      </c>
      <c r="W98" s="36">
        <f ca="1">Notes!$B$33</f>
        <v>41024</v>
      </c>
      <c r="X98" s="157" t="str">
        <f>Notes!$B$35</f>
        <v>MOREAR</v>
      </c>
      <c r="Y98" s="36">
        <f t="shared" ca="1" si="35"/>
        <v>41024</v>
      </c>
      <c r="AA98" s="116" t="str">
        <f t="shared" si="26"/>
        <v/>
      </c>
      <c r="AB98" s="117" t="str">
        <f t="shared" si="27"/>
        <v/>
      </c>
      <c r="AC98" s="116" t="str">
        <f t="shared" si="28"/>
        <v/>
      </c>
      <c r="AD98" s="116" t="str">
        <f t="shared" si="29"/>
        <v/>
      </c>
      <c r="AE98" s="117" t="str">
        <f t="shared" si="30"/>
        <v/>
      </c>
      <c r="AF98" s="116" t="str">
        <f t="shared" si="31"/>
        <v/>
      </c>
      <c r="AG98" s="116" t="str">
        <f t="shared" si="32"/>
        <v/>
      </c>
      <c r="AH98" s="118" t="str">
        <f t="shared" si="33"/>
        <v/>
      </c>
      <c r="AI98" s="116" t="str">
        <f t="shared" si="34"/>
        <v/>
      </c>
    </row>
    <row r="99" spans="2:35" ht="20.25" customHeight="1">
      <c r="B99" s="32" t="s">
        <v>33</v>
      </c>
      <c r="C99" s="32">
        <f t="shared" si="21"/>
        <v>0</v>
      </c>
      <c r="D99" s="32">
        <f t="shared" si="22"/>
        <v>0</v>
      </c>
      <c r="E99" s="176"/>
      <c r="F99" s="165">
        <v>1</v>
      </c>
      <c r="G99" s="171"/>
      <c r="H99" s="15"/>
      <c r="I99" s="6"/>
      <c r="J99" s="176"/>
      <c r="K99" s="176"/>
      <c r="L99" s="23"/>
      <c r="M99" s="13"/>
      <c r="N99" s="34">
        <f t="shared" si="23"/>
        <v>0</v>
      </c>
      <c r="O99" s="17"/>
      <c r="P99" s="34">
        <f t="shared" si="24"/>
        <v>0</v>
      </c>
      <c r="Q99" s="34">
        <f t="shared" si="18"/>
        <v>0</v>
      </c>
      <c r="R99" s="25"/>
      <c r="S99" s="24"/>
      <c r="T99" s="26"/>
      <c r="U99" s="170"/>
      <c r="V99" s="2" t="str">
        <f t="shared" si="25"/>
        <v/>
      </c>
      <c r="W99" s="36">
        <f ca="1">Notes!$B$33</f>
        <v>41024</v>
      </c>
      <c r="X99" s="157" t="str">
        <f>Notes!$B$35</f>
        <v>MOREAR</v>
      </c>
      <c r="Y99" s="36">
        <f t="shared" ca="1" si="35"/>
        <v>41024</v>
      </c>
      <c r="AA99" s="116" t="str">
        <f t="shared" si="26"/>
        <v/>
      </c>
      <c r="AB99" s="117" t="str">
        <f t="shared" si="27"/>
        <v/>
      </c>
      <c r="AC99" s="116" t="str">
        <f t="shared" si="28"/>
        <v/>
      </c>
      <c r="AD99" s="116" t="str">
        <f t="shared" si="29"/>
        <v/>
      </c>
      <c r="AE99" s="117" t="str">
        <f t="shared" si="30"/>
        <v/>
      </c>
      <c r="AF99" s="116" t="str">
        <f t="shared" si="31"/>
        <v/>
      </c>
      <c r="AG99" s="116" t="str">
        <f t="shared" si="32"/>
        <v/>
      </c>
      <c r="AH99" s="118" t="str">
        <f t="shared" si="33"/>
        <v/>
      </c>
      <c r="AI99" s="116" t="str">
        <f t="shared" si="34"/>
        <v/>
      </c>
    </row>
    <row r="100" spans="2:35" ht="20.25" customHeight="1">
      <c r="B100" s="32" t="s">
        <v>33</v>
      </c>
      <c r="C100" s="32">
        <f t="shared" si="21"/>
        <v>0</v>
      </c>
      <c r="D100" s="32">
        <f t="shared" si="22"/>
        <v>0</v>
      </c>
      <c r="E100" s="176"/>
      <c r="F100" s="165">
        <v>1</v>
      </c>
      <c r="G100" s="171"/>
      <c r="H100" s="15"/>
      <c r="I100" s="6"/>
      <c r="J100" s="176"/>
      <c r="K100" s="176"/>
      <c r="L100" s="23"/>
      <c r="M100" s="13"/>
      <c r="N100" s="34">
        <f t="shared" si="23"/>
        <v>0</v>
      </c>
      <c r="O100" s="17"/>
      <c r="P100" s="34">
        <f t="shared" si="24"/>
        <v>0</v>
      </c>
      <c r="Q100" s="34">
        <f t="shared" si="18"/>
        <v>0</v>
      </c>
      <c r="R100" s="25"/>
      <c r="S100" s="24"/>
      <c r="T100" s="26"/>
      <c r="U100" s="170"/>
      <c r="V100" s="2" t="str">
        <f t="shared" si="25"/>
        <v/>
      </c>
      <c r="W100" s="36">
        <f ca="1">Notes!$B$33</f>
        <v>41024</v>
      </c>
      <c r="X100" s="157" t="str">
        <f>Notes!$B$35</f>
        <v>MOREAR</v>
      </c>
      <c r="Y100" s="36">
        <f t="shared" ca="1" si="35"/>
        <v>41024</v>
      </c>
      <c r="AA100" s="116" t="str">
        <f t="shared" si="26"/>
        <v/>
      </c>
      <c r="AB100" s="117" t="str">
        <f t="shared" si="27"/>
        <v/>
      </c>
      <c r="AC100" s="116" t="str">
        <f t="shared" si="28"/>
        <v/>
      </c>
      <c r="AD100" s="116" t="str">
        <f t="shared" si="29"/>
        <v/>
      </c>
      <c r="AE100" s="117" t="str">
        <f t="shared" si="30"/>
        <v/>
      </c>
      <c r="AF100" s="116" t="str">
        <f t="shared" si="31"/>
        <v/>
      </c>
      <c r="AG100" s="116" t="str">
        <f t="shared" si="32"/>
        <v/>
      </c>
      <c r="AH100" s="118" t="str">
        <f t="shared" si="33"/>
        <v/>
      </c>
      <c r="AI100" s="116" t="str">
        <f t="shared" si="34"/>
        <v/>
      </c>
    </row>
    <row r="101" spans="2:35" ht="20.25" customHeight="1">
      <c r="B101" s="32" t="s">
        <v>33</v>
      </c>
      <c r="C101" s="32">
        <f t="shared" si="21"/>
        <v>0</v>
      </c>
      <c r="D101" s="32">
        <f t="shared" si="22"/>
        <v>0</v>
      </c>
      <c r="E101" s="176"/>
      <c r="F101" s="165">
        <v>1</v>
      </c>
      <c r="G101" s="171"/>
      <c r="H101" s="15"/>
      <c r="I101" s="6"/>
      <c r="J101" s="176"/>
      <c r="K101" s="176"/>
      <c r="L101" s="7"/>
      <c r="M101" s="13"/>
      <c r="N101" s="34">
        <f t="shared" si="23"/>
        <v>0</v>
      </c>
      <c r="O101" s="17"/>
      <c r="P101" s="34">
        <f t="shared" si="24"/>
        <v>0</v>
      </c>
      <c r="Q101" s="34">
        <f t="shared" si="18"/>
        <v>0</v>
      </c>
      <c r="R101" s="25"/>
      <c r="S101" s="24"/>
      <c r="T101" s="26"/>
      <c r="U101" s="170"/>
      <c r="V101" s="2" t="str">
        <f t="shared" si="25"/>
        <v/>
      </c>
      <c r="W101" s="36">
        <f ca="1">Notes!$B$33</f>
        <v>41024</v>
      </c>
      <c r="X101" s="157" t="str">
        <f>Notes!$B$35</f>
        <v>MOREAR</v>
      </c>
      <c r="Y101" s="36">
        <f t="shared" ca="1" si="35"/>
        <v>41024</v>
      </c>
      <c r="AA101" s="116" t="str">
        <f t="shared" si="26"/>
        <v/>
      </c>
      <c r="AB101" s="117" t="str">
        <f t="shared" si="27"/>
        <v/>
      </c>
      <c r="AC101" s="116" t="str">
        <f t="shared" si="28"/>
        <v/>
      </c>
      <c r="AD101" s="116" t="str">
        <f t="shared" si="29"/>
        <v/>
      </c>
      <c r="AE101" s="117" t="str">
        <f t="shared" si="30"/>
        <v/>
      </c>
      <c r="AF101" s="116" t="str">
        <f t="shared" si="31"/>
        <v/>
      </c>
      <c r="AG101" s="116" t="str">
        <f t="shared" si="32"/>
        <v/>
      </c>
      <c r="AH101" s="118" t="str">
        <f t="shared" si="33"/>
        <v/>
      </c>
      <c r="AI101" s="116" t="str">
        <f t="shared" si="34"/>
        <v/>
      </c>
    </row>
    <row r="102" spans="2:35" ht="20.25" customHeight="1">
      <c r="B102" s="32" t="s">
        <v>33</v>
      </c>
      <c r="C102" s="32">
        <f t="shared" si="21"/>
        <v>0</v>
      </c>
      <c r="D102" s="32">
        <f t="shared" si="22"/>
        <v>0</v>
      </c>
      <c r="E102" s="176"/>
      <c r="F102" s="165">
        <v>1</v>
      </c>
      <c r="G102" s="171"/>
      <c r="H102" s="15"/>
      <c r="I102" s="6"/>
      <c r="J102" s="176"/>
      <c r="K102" s="176"/>
      <c r="L102" s="21"/>
      <c r="M102" s="13"/>
      <c r="N102" s="34">
        <f t="shared" si="23"/>
        <v>0</v>
      </c>
      <c r="O102" s="17"/>
      <c r="P102" s="34">
        <f t="shared" si="24"/>
        <v>0</v>
      </c>
      <c r="Q102" s="34">
        <f t="shared" si="18"/>
        <v>0</v>
      </c>
      <c r="R102" s="25"/>
      <c r="S102" s="24"/>
      <c r="T102" s="26"/>
      <c r="U102" s="170"/>
      <c r="V102" s="2" t="str">
        <f t="shared" si="25"/>
        <v/>
      </c>
      <c r="W102" s="36">
        <f ca="1">Notes!$B$33</f>
        <v>41024</v>
      </c>
      <c r="X102" s="157" t="str">
        <f>Notes!$B$35</f>
        <v>MOREAR</v>
      </c>
      <c r="Y102" s="36">
        <f t="shared" ca="1" si="35"/>
        <v>41024</v>
      </c>
      <c r="AA102" s="116" t="str">
        <f t="shared" si="26"/>
        <v/>
      </c>
      <c r="AB102" s="117" t="str">
        <f t="shared" si="27"/>
        <v/>
      </c>
      <c r="AC102" s="116" t="str">
        <f t="shared" si="28"/>
        <v/>
      </c>
      <c r="AD102" s="116" t="str">
        <f t="shared" si="29"/>
        <v/>
      </c>
      <c r="AE102" s="117" t="str">
        <f t="shared" si="30"/>
        <v/>
      </c>
      <c r="AF102" s="116" t="str">
        <f t="shared" si="31"/>
        <v/>
      </c>
      <c r="AG102" s="116" t="str">
        <f t="shared" si="32"/>
        <v/>
      </c>
      <c r="AH102" s="118" t="str">
        <f t="shared" si="33"/>
        <v/>
      </c>
      <c r="AI102" s="116" t="str">
        <f t="shared" si="34"/>
        <v/>
      </c>
    </row>
    <row r="103" spans="2:35" ht="20.25" customHeight="1">
      <c r="B103" s="32" t="s">
        <v>33</v>
      </c>
      <c r="C103" s="32">
        <f t="shared" si="21"/>
        <v>0</v>
      </c>
      <c r="D103" s="32">
        <f t="shared" si="22"/>
        <v>0</v>
      </c>
      <c r="E103" s="176"/>
      <c r="F103" s="165">
        <v>1</v>
      </c>
      <c r="G103" s="171"/>
      <c r="H103" s="15"/>
      <c r="I103" s="6"/>
      <c r="J103" s="176"/>
      <c r="K103" s="176"/>
      <c r="L103" s="23"/>
      <c r="M103" s="13"/>
      <c r="N103" s="34">
        <f t="shared" si="23"/>
        <v>0</v>
      </c>
      <c r="O103" s="17"/>
      <c r="P103" s="34">
        <f t="shared" si="24"/>
        <v>0</v>
      </c>
      <c r="Q103" s="34">
        <f t="shared" si="18"/>
        <v>0</v>
      </c>
      <c r="R103" s="25"/>
      <c r="S103" s="24"/>
      <c r="T103" s="26"/>
      <c r="U103" s="170"/>
      <c r="V103" s="2" t="str">
        <f t="shared" si="25"/>
        <v/>
      </c>
      <c r="W103" s="36">
        <f ca="1">Notes!$B$33</f>
        <v>41024</v>
      </c>
      <c r="X103" s="157" t="str">
        <f>Notes!$B$35</f>
        <v>MOREAR</v>
      </c>
      <c r="Y103" s="36">
        <f t="shared" ca="1" si="35"/>
        <v>41024</v>
      </c>
      <c r="AA103" s="116" t="str">
        <f t="shared" si="26"/>
        <v/>
      </c>
      <c r="AB103" s="117" t="str">
        <f t="shared" si="27"/>
        <v/>
      </c>
      <c r="AC103" s="116" t="str">
        <f t="shared" si="28"/>
        <v/>
      </c>
      <c r="AD103" s="116" t="str">
        <f t="shared" si="29"/>
        <v/>
      </c>
      <c r="AE103" s="117" t="str">
        <f t="shared" si="30"/>
        <v/>
      </c>
      <c r="AF103" s="116" t="str">
        <f t="shared" si="31"/>
        <v/>
      </c>
      <c r="AG103" s="116" t="str">
        <f t="shared" si="32"/>
        <v/>
      </c>
      <c r="AH103" s="118" t="str">
        <f t="shared" si="33"/>
        <v/>
      </c>
      <c r="AI103" s="116" t="str">
        <f t="shared" si="34"/>
        <v/>
      </c>
    </row>
    <row r="104" spans="2:35" ht="20.25" customHeight="1">
      <c r="B104" s="32" t="s">
        <v>33</v>
      </c>
      <c r="C104" s="32">
        <f t="shared" si="21"/>
        <v>0</v>
      </c>
      <c r="D104" s="32">
        <f t="shared" si="22"/>
        <v>0</v>
      </c>
      <c r="E104" s="176"/>
      <c r="F104" s="165">
        <v>1</v>
      </c>
      <c r="G104" s="171"/>
      <c r="H104" s="15"/>
      <c r="I104" s="6"/>
      <c r="J104" s="176"/>
      <c r="K104" s="176"/>
      <c r="L104" s="23"/>
      <c r="M104" s="13"/>
      <c r="N104" s="34">
        <f t="shared" si="23"/>
        <v>0</v>
      </c>
      <c r="O104" s="17"/>
      <c r="P104" s="34">
        <f t="shared" si="24"/>
        <v>0</v>
      </c>
      <c r="Q104" s="34">
        <f t="shared" si="18"/>
        <v>0</v>
      </c>
      <c r="R104" s="25"/>
      <c r="S104" s="24"/>
      <c r="T104" s="26"/>
      <c r="U104" s="170"/>
      <c r="V104" s="2" t="str">
        <f t="shared" si="25"/>
        <v/>
      </c>
      <c r="W104" s="36">
        <f ca="1">Notes!$B$33</f>
        <v>41024</v>
      </c>
      <c r="X104" s="157" t="str">
        <f>Notes!$B$35</f>
        <v>MOREAR</v>
      </c>
      <c r="Y104" s="36">
        <f t="shared" ca="1" si="35"/>
        <v>41024</v>
      </c>
      <c r="AA104" s="116" t="str">
        <f t="shared" si="26"/>
        <v/>
      </c>
      <c r="AB104" s="117" t="str">
        <f t="shared" si="27"/>
        <v/>
      </c>
      <c r="AC104" s="116" t="str">
        <f t="shared" si="28"/>
        <v/>
      </c>
      <c r="AD104" s="116" t="str">
        <f t="shared" si="29"/>
        <v/>
      </c>
      <c r="AE104" s="117" t="str">
        <f t="shared" si="30"/>
        <v/>
      </c>
      <c r="AF104" s="116" t="str">
        <f t="shared" si="31"/>
        <v/>
      </c>
      <c r="AG104" s="116" t="str">
        <f t="shared" si="32"/>
        <v/>
      </c>
      <c r="AH104" s="118" t="str">
        <f t="shared" si="33"/>
        <v/>
      </c>
      <c r="AI104" s="116" t="str">
        <f t="shared" si="34"/>
        <v/>
      </c>
    </row>
    <row r="105" spans="2:35" ht="20.25" customHeight="1">
      <c r="B105" s="32" t="s">
        <v>33</v>
      </c>
      <c r="C105" s="32">
        <f t="shared" si="21"/>
        <v>0</v>
      </c>
      <c r="D105" s="32">
        <f t="shared" si="22"/>
        <v>0</v>
      </c>
      <c r="E105" s="176"/>
      <c r="F105" s="165">
        <v>1</v>
      </c>
      <c r="G105" s="171"/>
      <c r="H105" s="15"/>
      <c r="I105" s="6"/>
      <c r="J105" s="176"/>
      <c r="K105" s="176"/>
      <c r="L105" s="7"/>
      <c r="M105" s="13"/>
      <c r="N105" s="34">
        <f t="shared" si="23"/>
        <v>0</v>
      </c>
      <c r="O105" s="17"/>
      <c r="P105" s="34">
        <f t="shared" si="24"/>
        <v>0</v>
      </c>
      <c r="Q105" s="34">
        <f t="shared" si="18"/>
        <v>0</v>
      </c>
      <c r="R105" s="25"/>
      <c r="S105" s="24"/>
      <c r="T105" s="26"/>
      <c r="U105" s="170"/>
      <c r="V105" s="2" t="str">
        <f t="shared" si="25"/>
        <v/>
      </c>
      <c r="W105" s="36">
        <f ca="1">Notes!$B$33</f>
        <v>41024</v>
      </c>
      <c r="X105" s="157" t="str">
        <f>Notes!$B$35</f>
        <v>MOREAR</v>
      </c>
      <c r="Y105" s="36">
        <f t="shared" ca="1" si="35"/>
        <v>41024</v>
      </c>
      <c r="AA105" s="116" t="str">
        <f t="shared" si="26"/>
        <v/>
      </c>
      <c r="AB105" s="117" t="str">
        <f t="shared" si="27"/>
        <v/>
      </c>
      <c r="AC105" s="116" t="str">
        <f t="shared" si="28"/>
        <v/>
      </c>
      <c r="AD105" s="116" t="str">
        <f t="shared" si="29"/>
        <v/>
      </c>
      <c r="AE105" s="117" t="str">
        <f t="shared" si="30"/>
        <v/>
      </c>
      <c r="AF105" s="116" t="str">
        <f t="shared" si="31"/>
        <v/>
      </c>
      <c r="AG105" s="116" t="str">
        <f t="shared" si="32"/>
        <v/>
      </c>
      <c r="AH105" s="118" t="str">
        <f t="shared" si="33"/>
        <v/>
      </c>
      <c r="AI105" s="116" t="str">
        <f t="shared" si="34"/>
        <v/>
      </c>
    </row>
    <row r="106" spans="2:35" ht="20.25" customHeight="1">
      <c r="B106" s="32" t="s">
        <v>33</v>
      </c>
      <c r="C106" s="32">
        <f t="shared" si="21"/>
        <v>0</v>
      </c>
      <c r="D106" s="32">
        <f t="shared" si="22"/>
        <v>0</v>
      </c>
      <c r="E106" s="176"/>
      <c r="F106" s="165">
        <v>1</v>
      </c>
      <c r="G106" s="171"/>
      <c r="H106" s="15"/>
      <c r="I106" s="6"/>
      <c r="J106" s="176"/>
      <c r="K106" s="176"/>
      <c r="L106" s="21"/>
      <c r="M106" s="13"/>
      <c r="N106" s="34">
        <f t="shared" si="23"/>
        <v>0</v>
      </c>
      <c r="O106" s="17"/>
      <c r="P106" s="34">
        <f t="shared" si="24"/>
        <v>0</v>
      </c>
      <c r="Q106" s="34">
        <f t="shared" si="18"/>
        <v>0</v>
      </c>
      <c r="R106" s="25"/>
      <c r="S106" s="24"/>
      <c r="T106" s="26"/>
      <c r="U106" s="170"/>
      <c r="V106" s="2" t="str">
        <f t="shared" si="25"/>
        <v/>
      </c>
      <c r="W106" s="36">
        <f ca="1">Notes!$B$33</f>
        <v>41024</v>
      </c>
      <c r="X106" s="157" t="str">
        <f>Notes!$B$35</f>
        <v>MOREAR</v>
      </c>
      <c r="Y106" s="36">
        <f t="shared" ca="1" si="35"/>
        <v>41024</v>
      </c>
      <c r="AA106" s="116" t="str">
        <f t="shared" si="26"/>
        <v/>
      </c>
      <c r="AB106" s="117" t="str">
        <f t="shared" si="27"/>
        <v/>
      </c>
      <c r="AC106" s="116" t="str">
        <f t="shared" si="28"/>
        <v/>
      </c>
      <c r="AD106" s="116" t="str">
        <f t="shared" si="29"/>
        <v/>
      </c>
      <c r="AE106" s="117" t="str">
        <f t="shared" si="30"/>
        <v/>
      </c>
      <c r="AF106" s="116" t="str">
        <f t="shared" si="31"/>
        <v/>
      </c>
      <c r="AG106" s="116" t="str">
        <f t="shared" si="32"/>
        <v/>
      </c>
      <c r="AH106" s="118" t="str">
        <f t="shared" si="33"/>
        <v/>
      </c>
      <c r="AI106" s="116" t="str">
        <f t="shared" si="34"/>
        <v/>
      </c>
    </row>
    <row r="107" spans="2:35" ht="20.25" customHeight="1">
      <c r="B107" s="32" t="s">
        <v>33</v>
      </c>
      <c r="C107" s="32">
        <f t="shared" si="21"/>
        <v>0</v>
      </c>
      <c r="D107" s="32">
        <f t="shared" si="22"/>
        <v>0</v>
      </c>
      <c r="E107" s="176"/>
      <c r="F107" s="165">
        <v>1</v>
      </c>
      <c r="G107" s="171"/>
      <c r="H107" s="15"/>
      <c r="I107" s="6"/>
      <c r="J107" s="176"/>
      <c r="K107" s="176"/>
      <c r="L107" s="23"/>
      <c r="M107" s="13"/>
      <c r="N107" s="34">
        <f t="shared" si="23"/>
        <v>0</v>
      </c>
      <c r="O107" s="17"/>
      <c r="P107" s="34">
        <f t="shared" si="24"/>
        <v>0</v>
      </c>
      <c r="Q107" s="34">
        <f t="shared" si="18"/>
        <v>0</v>
      </c>
      <c r="R107" s="25"/>
      <c r="S107" s="24"/>
      <c r="T107" s="26"/>
      <c r="U107" s="170"/>
      <c r="V107" s="2" t="str">
        <f t="shared" si="25"/>
        <v/>
      </c>
      <c r="W107" s="36">
        <f ca="1">Notes!$B$33</f>
        <v>41024</v>
      </c>
      <c r="X107" s="157" t="str">
        <f>Notes!$B$35</f>
        <v>MOREAR</v>
      </c>
      <c r="Y107" s="36">
        <f t="shared" ca="1" si="35"/>
        <v>41024</v>
      </c>
      <c r="AA107" s="116" t="str">
        <f t="shared" si="26"/>
        <v/>
      </c>
      <c r="AB107" s="117" t="str">
        <f t="shared" si="27"/>
        <v/>
      </c>
      <c r="AC107" s="116" t="str">
        <f t="shared" si="28"/>
        <v/>
      </c>
      <c r="AD107" s="116" t="str">
        <f t="shared" si="29"/>
        <v/>
      </c>
      <c r="AE107" s="117" t="str">
        <f t="shared" si="30"/>
        <v/>
      </c>
      <c r="AF107" s="116" t="str">
        <f t="shared" si="31"/>
        <v/>
      </c>
      <c r="AG107" s="116" t="str">
        <f t="shared" si="32"/>
        <v/>
      </c>
      <c r="AH107" s="118" t="str">
        <f t="shared" si="33"/>
        <v/>
      </c>
      <c r="AI107" s="116" t="str">
        <f t="shared" si="34"/>
        <v/>
      </c>
    </row>
    <row r="108" spans="2:35" ht="20.25" customHeight="1">
      <c r="B108" s="32" t="s">
        <v>33</v>
      </c>
      <c r="C108" s="32">
        <f t="shared" si="21"/>
        <v>0</v>
      </c>
      <c r="D108" s="32">
        <f t="shared" si="22"/>
        <v>0</v>
      </c>
      <c r="E108" s="176"/>
      <c r="F108" s="165">
        <v>1</v>
      </c>
      <c r="G108" s="171"/>
      <c r="H108" s="15"/>
      <c r="I108" s="6"/>
      <c r="J108" s="176"/>
      <c r="K108" s="176"/>
      <c r="L108" s="23"/>
      <c r="M108" s="13"/>
      <c r="N108" s="34">
        <f t="shared" si="23"/>
        <v>0</v>
      </c>
      <c r="O108" s="17"/>
      <c r="P108" s="34">
        <f t="shared" si="24"/>
        <v>0</v>
      </c>
      <c r="Q108" s="34">
        <f t="shared" si="18"/>
        <v>0</v>
      </c>
      <c r="R108" s="25"/>
      <c r="S108" s="24"/>
      <c r="T108" s="26"/>
      <c r="U108" s="170"/>
      <c r="V108" s="2" t="str">
        <f t="shared" si="25"/>
        <v/>
      </c>
      <c r="W108" s="36">
        <f ca="1">Notes!$B$33</f>
        <v>41024</v>
      </c>
      <c r="X108" s="157" t="str">
        <f>Notes!$B$35</f>
        <v>MOREAR</v>
      </c>
      <c r="Y108" s="36">
        <f t="shared" ca="1" si="35"/>
        <v>41024</v>
      </c>
      <c r="AA108" s="116" t="str">
        <f t="shared" si="26"/>
        <v/>
      </c>
      <c r="AB108" s="117" t="str">
        <f t="shared" si="27"/>
        <v/>
      </c>
      <c r="AC108" s="116" t="str">
        <f t="shared" si="28"/>
        <v/>
      </c>
      <c r="AD108" s="116" t="str">
        <f t="shared" si="29"/>
        <v/>
      </c>
      <c r="AE108" s="117" t="str">
        <f t="shared" si="30"/>
        <v/>
      </c>
      <c r="AF108" s="116" t="str">
        <f t="shared" si="31"/>
        <v/>
      </c>
      <c r="AG108" s="116" t="str">
        <f t="shared" si="32"/>
        <v/>
      </c>
      <c r="AH108" s="118" t="str">
        <f t="shared" si="33"/>
        <v/>
      </c>
      <c r="AI108" s="116" t="str">
        <f t="shared" si="34"/>
        <v/>
      </c>
    </row>
    <row r="109" spans="2:35" ht="20.25" customHeight="1">
      <c r="B109" s="32" t="s">
        <v>33</v>
      </c>
      <c r="C109" s="32">
        <f t="shared" si="21"/>
        <v>0</v>
      </c>
      <c r="D109" s="32">
        <f t="shared" si="22"/>
        <v>0</v>
      </c>
      <c r="E109" s="176"/>
      <c r="F109" s="165">
        <v>1</v>
      </c>
      <c r="G109" s="171"/>
      <c r="H109" s="15"/>
      <c r="I109" s="6"/>
      <c r="J109" s="176"/>
      <c r="K109" s="176"/>
      <c r="L109" s="7"/>
      <c r="M109" s="13"/>
      <c r="N109" s="34">
        <f t="shared" si="23"/>
        <v>0</v>
      </c>
      <c r="O109" s="17"/>
      <c r="P109" s="34">
        <f t="shared" si="24"/>
        <v>0</v>
      </c>
      <c r="Q109" s="34">
        <f t="shared" ref="Q109:Q124" si="36">N109/2240</f>
        <v>0</v>
      </c>
      <c r="R109" s="25"/>
      <c r="S109" s="24"/>
      <c r="T109" s="26"/>
      <c r="U109" s="170"/>
      <c r="V109" s="2" t="str">
        <f t="shared" si="25"/>
        <v/>
      </c>
      <c r="W109" s="36">
        <f ca="1">Notes!$B$33</f>
        <v>41024</v>
      </c>
      <c r="X109" s="157" t="str">
        <f>Notes!$B$35</f>
        <v>MOREAR</v>
      </c>
      <c r="Y109" s="36">
        <f t="shared" ca="1" si="35"/>
        <v>41024</v>
      </c>
      <c r="AA109" s="116" t="str">
        <f t="shared" si="26"/>
        <v/>
      </c>
      <c r="AB109" s="117" t="str">
        <f t="shared" si="27"/>
        <v/>
      </c>
      <c r="AC109" s="116" t="str">
        <f t="shared" si="28"/>
        <v/>
      </c>
      <c r="AD109" s="116" t="str">
        <f t="shared" si="29"/>
        <v/>
      </c>
      <c r="AE109" s="117" t="str">
        <f t="shared" si="30"/>
        <v/>
      </c>
      <c r="AF109" s="116" t="str">
        <f t="shared" si="31"/>
        <v/>
      </c>
      <c r="AG109" s="116" t="str">
        <f t="shared" si="32"/>
        <v/>
      </c>
      <c r="AH109" s="118" t="str">
        <f t="shared" si="33"/>
        <v/>
      </c>
      <c r="AI109" s="116" t="str">
        <f t="shared" si="34"/>
        <v/>
      </c>
    </row>
    <row r="110" spans="2:35" ht="20.25" customHeight="1">
      <c r="B110" s="32" t="s">
        <v>33</v>
      </c>
      <c r="C110" s="32">
        <f t="shared" si="21"/>
        <v>0</v>
      </c>
      <c r="D110" s="32">
        <f t="shared" si="22"/>
        <v>0</v>
      </c>
      <c r="E110" s="176"/>
      <c r="F110" s="165">
        <v>1</v>
      </c>
      <c r="G110" s="171"/>
      <c r="H110" s="15"/>
      <c r="I110" s="6"/>
      <c r="J110" s="176"/>
      <c r="K110" s="176"/>
      <c r="L110" s="21"/>
      <c r="M110" s="13"/>
      <c r="N110" s="34">
        <f t="shared" si="23"/>
        <v>0</v>
      </c>
      <c r="O110" s="17"/>
      <c r="P110" s="34">
        <f t="shared" si="24"/>
        <v>0</v>
      </c>
      <c r="Q110" s="34">
        <f t="shared" si="36"/>
        <v>0</v>
      </c>
      <c r="R110" s="25"/>
      <c r="S110" s="24"/>
      <c r="T110" s="26"/>
      <c r="U110" s="170"/>
      <c r="V110" s="2" t="str">
        <f t="shared" si="25"/>
        <v/>
      </c>
      <c r="W110" s="36">
        <f ca="1">Notes!$B$33</f>
        <v>41024</v>
      </c>
      <c r="X110" s="157" t="str">
        <f>Notes!$B$35</f>
        <v>MOREAR</v>
      </c>
      <c r="Y110" s="36">
        <f t="shared" ca="1" si="35"/>
        <v>41024</v>
      </c>
      <c r="AA110" s="116" t="str">
        <f t="shared" si="26"/>
        <v/>
      </c>
      <c r="AB110" s="117" t="str">
        <f t="shared" si="27"/>
        <v/>
      </c>
      <c r="AC110" s="116" t="str">
        <f t="shared" si="28"/>
        <v/>
      </c>
      <c r="AD110" s="116" t="str">
        <f t="shared" si="29"/>
        <v/>
      </c>
      <c r="AE110" s="117" t="str">
        <f t="shared" si="30"/>
        <v/>
      </c>
      <c r="AF110" s="116" t="str">
        <f t="shared" si="31"/>
        <v/>
      </c>
      <c r="AG110" s="116" t="str">
        <f t="shared" si="32"/>
        <v/>
      </c>
      <c r="AH110" s="118" t="str">
        <f t="shared" si="33"/>
        <v/>
      </c>
      <c r="AI110" s="116" t="str">
        <f t="shared" si="34"/>
        <v/>
      </c>
    </row>
    <row r="111" spans="2:35" ht="20.25" customHeight="1">
      <c r="B111" s="32" t="s">
        <v>33</v>
      </c>
      <c r="C111" s="32">
        <f t="shared" si="21"/>
        <v>0</v>
      </c>
      <c r="D111" s="32">
        <f t="shared" si="22"/>
        <v>0</v>
      </c>
      <c r="E111" s="176"/>
      <c r="F111" s="165">
        <v>1</v>
      </c>
      <c r="G111" s="171"/>
      <c r="H111" s="15"/>
      <c r="I111" s="6"/>
      <c r="J111" s="176"/>
      <c r="K111" s="176"/>
      <c r="L111" s="23"/>
      <c r="M111" s="13"/>
      <c r="N111" s="34">
        <f t="shared" si="23"/>
        <v>0</v>
      </c>
      <c r="O111" s="17"/>
      <c r="P111" s="34">
        <f t="shared" si="24"/>
        <v>0</v>
      </c>
      <c r="Q111" s="34">
        <f t="shared" si="36"/>
        <v>0</v>
      </c>
      <c r="R111" s="25"/>
      <c r="S111" s="24"/>
      <c r="T111" s="26"/>
      <c r="U111" s="170"/>
      <c r="V111" s="2" t="str">
        <f t="shared" si="25"/>
        <v/>
      </c>
      <c r="W111" s="36">
        <f ca="1">Notes!$B$33</f>
        <v>41024</v>
      </c>
      <c r="X111" s="157" t="str">
        <f>Notes!$B$35</f>
        <v>MOREAR</v>
      </c>
      <c r="Y111" s="36">
        <f t="shared" ca="1" si="35"/>
        <v>41024</v>
      </c>
      <c r="AA111" s="116" t="str">
        <f t="shared" si="26"/>
        <v/>
      </c>
      <c r="AB111" s="117" t="str">
        <f t="shared" si="27"/>
        <v/>
      </c>
      <c r="AC111" s="116" t="str">
        <f t="shared" si="28"/>
        <v/>
      </c>
      <c r="AD111" s="116" t="str">
        <f t="shared" si="29"/>
        <v/>
      </c>
      <c r="AE111" s="117" t="str">
        <f t="shared" si="30"/>
        <v/>
      </c>
      <c r="AF111" s="116" t="str">
        <f t="shared" si="31"/>
        <v/>
      </c>
      <c r="AG111" s="116" t="str">
        <f t="shared" si="32"/>
        <v/>
      </c>
      <c r="AH111" s="118" t="str">
        <f t="shared" si="33"/>
        <v/>
      </c>
      <c r="AI111" s="116" t="str">
        <f t="shared" si="34"/>
        <v/>
      </c>
    </row>
    <row r="112" spans="2:35" ht="20.25" customHeight="1">
      <c r="B112" s="32" t="s">
        <v>33</v>
      </c>
      <c r="C112" s="32">
        <f t="shared" si="21"/>
        <v>0</v>
      </c>
      <c r="D112" s="32">
        <f t="shared" si="22"/>
        <v>0</v>
      </c>
      <c r="E112" s="176"/>
      <c r="F112" s="165">
        <v>1</v>
      </c>
      <c r="G112" s="171"/>
      <c r="H112" s="15"/>
      <c r="I112" s="6"/>
      <c r="J112" s="176"/>
      <c r="K112" s="176"/>
      <c r="L112" s="23"/>
      <c r="M112" s="13"/>
      <c r="N112" s="34">
        <f t="shared" si="23"/>
        <v>0</v>
      </c>
      <c r="O112" s="17"/>
      <c r="P112" s="34">
        <f t="shared" si="24"/>
        <v>0</v>
      </c>
      <c r="Q112" s="34">
        <f t="shared" si="36"/>
        <v>0</v>
      </c>
      <c r="R112" s="25"/>
      <c r="S112" s="24"/>
      <c r="T112" s="26"/>
      <c r="U112" s="170"/>
      <c r="V112" s="2" t="str">
        <f t="shared" si="25"/>
        <v/>
      </c>
      <c r="W112" s="36">
        <f ca="1">Notes!$B$33</f>
        <v>41024</v>
      </c>
      <c r="X112" s="157" t="str">
        <f>Notes!$B$35</f>
        <v>MOREAR</v>
      </c>
      <c r="Y112" s="36">
        <f t="shared" ca="1" si="35"/>
        <v>41024</v>
      </c>
      <c r="AA112" s="116" t="str">
        <f t="shared" si="26"/>
        <v/>
      </c>
      <c r="AB112" s="117" t="str">
        <f t="shared" si="27"/>
        <v/>
      </c>
      <c r="AC112" s="116" t="str">
        <f t="shared" si="28"/>
        <v/>
      </c>
      <c r="AD112" s="116" t="str">
        <f t="shared" si="29"/>
        <v/>
      </c>
      <c r="AE112" s="117" t="str">
        <f t="shared" si="30"/>
        <v/>
      </c>
      <c r="AF112" s="116" t="str">
        <f t="shared" si="31"/>
        <v/>
      </c>
      <c r="AG112" s="116" t="str">
        <f t="shared" si="32"/>
        <v/>
      </c>
      <c r="AH112" s="118" t="str">
        <f t="shared" si="33"/>
        <v/>
      </c>
      <c r="AI112" s="116" t="str">
        <f t="shared" si="34"/>
        <v/>
      </c>
    </row>
    <row r="113" spans="2:35" ht="20.25" customHeight="1">
      <c r="B113" s="32" t="s">
        <v>33</v>
      </c>
      <c r="C113" s="32">
        <f t="shared" si="21"/>
        <v>0</v>
      </c>
      <c r="D113" s="32">
        <f t="shared" si="22"/>
        <v>0</v>
      </c>
      <c r="E113" s="176"/>
      <c r="F113" s="165">
        <v>1</v>
      </c>
      <c r="G113" s="171"/>
      <c r="H113" s="15"/>
      <c r="I113" s="6"/>
      <c r="J113" s="176"/>
      <c r="K113" s="176"/>
      <c r="L113" s="7"/>
      <c r="M113" s="13"/>
      <c r="N113" s="34">
        <f t="shared" si="23"/>
        <v>0</v>
      </c>
      <c r="O113" s="17"/>
      <c r="P113" s="34">
        <f t="shared" si="24"/>
        <v>0</v>
      </c>
      <c r="Q113" s="34">
        <f t="shared" si="36"/>
        <v>0</v>
      </c>
      <c r="R113" s="25"/>
      <c r="S113" s="24"/>
      <c r="T113" s="26"/>
      <c r="U113" s="170"/>
      <c r="V113" s="2" t="str">
        <f t="shared" si="25"/>
        <v/>
      </c>
      <c r="W113" s="36">
        <f ca="1">Notes!$B$33</f>
        <v>41024</v>
      </c>
      <c r="X113" s="157" t="str">
        <f>Notes!$B$35</f>
        <v>MOREAR</v>
      </c>
      <c r="Y113" s="36">
        <f t="shared" ca="1" si="35"/>
        <v>41024</v>
      </c>
      <c r="AA113" s="116" t="str">
        <f t="shared" si="26"/>
        <v/>
      </c>
      <c r="AB113" s="117" t="str">
        <f t="shared" si="27"/>
        <v/>
      </c>
      <c r="AC113" s="116" t="str">
        <f t="shared" si="28"/>
        <v/>
      </c>
      <c r="AD113" s="116" t="str">
        <f t="shared" si="29"/>
        <v/>
      </c>
      <c r="AE113" s="117" t="str">
        <f t="shared" si="30"/>
        <v/>
      </c>
      <c r="AF113" s="116" t="str">
        <f t="shared" si="31"/>
        <v/>
      </c>
      <c r="AG113" s="116" t="str">
        <f t="shared" si="32"/>
        <v/>
      </c>
      <c r="AH113" s="118" t="str">
        <f t="shared" si="33"/>
        <v/>
      </c>
      <c r="AI113" s="116" t="str">
        <f t="shared" si="34"/>
        <v/>
      </c>
    </row>
    <row r="114" spans="2:35" ht="20.25" customHeight="1">
      <c r="B114" s="32" t="s">
        <v>33</v>
      </c>
      <c r="C114" s="32">
        <f t="shared" si="21"/>
        <v>0</v>
      </c>
      <c r="D114" s="32">
        <f t="shared" si="22"/>
        <v>0</v>
      </c>
      <c r="E114" s="176"/>
      <c r="F114" s="165">
        <v>1</v>
      </c>
      <c r="G114" s="171"/>
      <c r="H114" s="15"/>
      <c r="I114" s="6"/>
      <c r="J114" s="176"/>
      <c r="K114" s="176"/>
      <c r="L114" s="21"/>
      <c r="M114" s="13"/>
      <c r="N114" s="34">
        <f t="shared" si="23"/>
        <v>0</v>
      </c>
      <c r="O114" s="17"/>
      <c r="P114" s="34">
        <f t="shared" si="24"/>
        <v>0</v>
      </c>
      <c r="Q114" s="34">
        <f t="shared" si="36"/>
        <v>0</v>
      </c>
      <c r="R114" s="25"/>
      <c r="S114" s="24"/>
      <c r="T114" s="26"/>
      <c r="U114" s="170"/>
      <c r="V114" s="2" t="str">
        <f t="shared" si="25"/>
        <v/>
      </c>
      <c r="W114" s="36">
        <f ca="1">Notes!$B$33</f>
        <v>41024</v>
      </c>
      <c r="X114" s="157" t="str">
        <f>Notes!$B$35</f>
        <v>MOREAR</v>
      </c>
      <c r="Y114" s="36">
        <f t="shared" ca="1" si="35"/>
        <v>41024</v>
      </c>
      <c r="AA114" s="116" t="str">
        <f t="shared" si="26"/>
        <v/>
      </c>
      <c r="AB114" s="117" t="str">
        <f t="shared" si="27"/>
        <v/>
      </c>
      <c r="AC114" s="116" t="str">
        <f t="shared" si="28"/>
        <v/>
      </c>
      <c r="AD114" s="116" t="str">
        <f t="shared" si="29"/>
        <v/>
      </c>
      <c r="AE114" s="117" t="str">
        <f t="shared" si="30"/>
        <v/>
      </c>
      <c r="AF114" s="116" t="str">
        <f t="shared" si="31"/>
        <v/>
      </c>
      <c r="AG114" s="116" t="str">
        <f t="shared" si="32"/>
        <v/>
      </c>
      <c r="AH114" s="118" t="str">
        <f t="shared" si="33"/>
        <v/>
      </c>
      <c r="AI114" s="116" t="str">
        <f t="shared" si="34"/>
        <v/>
      </c>
    </row>
    <row r="115" spans="2:35" ht="20.25" customHeight="1">
      <c r="B115" s="32" t="s">
        <v>33</v>
      </c>
      <c r="C115" s="32">
        <f t="shared" si="21"/>
        <v>0</v>
      </c>
      <c r="D115" s="32">
        <f t="shared" si="22"/>
        <v>0</v>
      </c>
      <c r="E115" s="176"/>
      <c r="F115" s="165">
        <v>1</v>
      </c>
      <c r="G115" s="171"/>
      <c r="H115" s="15"/>
      <c r="I115" s="6"/>
      <c r="J115" s="176"/>
      <c r="K115" s="176"/>
      <c r="L115" s="23"/>
      <c r="M115" s="13"/>
      <c r="N115" s="34">
        <f t="shared" si="23"/>
        <v>0</v>
      </c>
      <c r="O115" s="17"/>
      <c r="P115" s="34">
        <f t="shared" si="24"/>
        <v>0</v>
      </c>
      <c r="Q115" s="34">
        <f t="shared" si="36"/>
        <v>0</v>
      </c>
      <c r="R115" s="25"/>
      <c r="S115" s="24"/>
      <c r="T115" s="26"/>
      <c r="U115" s="170"/>
      <c r="V115" s="2" t="str">
        <f t="shared" si="25"/>
        <v/>
      </c>
      <c r="W115" s="36">
        <f ca="1">Notes!$B$33</f>
        <v>41024</v>
      </c>
      <c r="X115" s="157" t="str">
        <f>Notes!$B$35</f>
        <v>MOREAR</v>
      </c>
      <c r="Y115" s="36">
        <f t="shared" ca="1" si="35"/>
        <v>41024</v>
      </c>
      <c r="AA115" s="116" t="str">
        <f t="shared" si="26"/>
        <v/>
      </c>
      <c r="AB115" s="117" t="str">
        <f t="shared" si="27"/>
        <v/>
      </c>
      <c r="AC115" s="116" t="str">
        <f t="shared" si="28"/>
        <v/>
      </c>
      <c r="AD115" s="116" t="str">
        <f t="shared" si="29"/>
        <v/>
      </c>
      <c r="AE115" s="117" t="str">
        <f t="shared" si="30"/>
        <v/>
      </c>
      <c r="AF115" s="116" t="str">
        <f t="shared" si="31"/>
        <v/>
      </c>
      <c r="AG115" s="116" t="str">
        <f t="shared" si="32"/>
        <v/>
      </c>
      <c r="AH115" s="118" t="str">
        <f t="shared" si="33"/>
        <v/>
      </c>
      <c r="AI115" s="116" t="str">
        <f t="shared" si="34"/>
        <v/>
      </c>
    </row>
    <row r="116" spans="2:35" ht="20.25" customHeight="1">
      <c r="B116" s="32" t="s">
        <v>33</v>
      </c>
      <c r="C116" s="32">
        <f t="shared" si="21"/>
        <v>0</v>
      </c>
      <c r="D116" s="32">
        <f t="shared" si="22"/>
        <v>0</v>
      </c>
      <c r="E116" s="176"/>
      <c r="F116" s="165">
        <v>1</v>
      </c>
      <c r="G116" s="171"/>
      <c r="H116" s="15"/>
      <c r="I116" s="6"/>
      <c r="J116" s="176"/>
      <c r="K116" s="176"/>
      <c r="L116" s="23"/>
      <c r="M116" s="13"/>
      <c r="N116" s="34">
        <f t="shared" si="23"/>
        <v>0</v>
      </c>
      <c r="O116" s="17"/>
      <c r="P116" s="34">
        <f t="shared" si="24"/>
        <v>0</v>
      </c>
      <c r="Q116" s="34">
        <f t="shared" si="36"/>
        <v>0</v>
      </c>
      <c r="R116" s="25"/>
      <c r="S116" s="24"/>
      <c r="T116" s="26"/>
      <c r="U116" s="170"/>
      <c r="V116" s="2" t="str">
        <f t="shared" si="25"/>
        <v/>
      </c>
      <c r="W116" s="36">
        <f ca="1">Notes!$B$33</f>
        <v>41024</v>
      </c>
      <c r="X116" s="157" t="str">
        <f>Notes!$B$35</f>
        <v>MOREAR</v>
      </c>
      <c r="Y116" s="36">
        <f t="shared" ca="1" si="35"/>
        <v>41024</v>
      </c>
      <c r="AA116" s="116" t="str">
        <f t="shared" si="26"/>
        <v/>
      </c>
      <c r="AB116" s="117" t="str">
        <f t="shared" si="27"/>
        <v/>
      </c>
      <c r="AC116" s="116" t="str">
        <f t="shared" si="28"/>
        <v/>
      </c>
      <c r="AD116" s="116" t="str">
        <f t="shared" si="29"/>
        <v/>
      </c>
      <c r="AE116" s="117" t="str">
        <f t="shared" si="30"/>
        <v/>
      </c>
      <c r="AF116" s="116" t="str">
        <f t="shared" si="31"/>
        <v/>
      </c>
      <c r="AG116" s="116" t="str">
        <f t="shared" si="32"/>
        <v/>
      </c>
      <c r="AH116" s="118" t="str">
        <f t="shared" si="33"/>
        <v/>
      </c>
      <c r="AI116" s="116" t="str">
        <f t="shared" si="34"/>
        <v/>
      </c>
    </row>
    <row r="117" spans="2:35" ht="20.25" customHeight="1">
      <c r="B117" s="32" t="s">
        <v>33</v>
      </c>
      <c r="C117" s="32">
        <f t="shared" si="21"/>
        <v>0</v>
      </c>
      <c r="D117" s="32">
        <f t="shared" si="22"/>
        <v>0</v>
      </c>
      <c r="E117" s="176"/>
      <c r="F117" s="165">
        <v>1</v>
      </c>
      <c r="G117" s="171"/>
      <c r="H117" s="15"/>
      <c r="I117" s="6"/>
      <c r="J117" s="176"/>
      <c r="K117" s="176"/>
      <c r="L117" s="7"/>
      <c r="M117" s="13"/>
      <c r="N117" s="34">
        <f t="shared" si="23"/>
        <v>0</v>
      </c>
      <c r="O117" s="17"/>
      <c r="P117" s="34">
        <f t="shared" si="24"/>
        <v>0</v>
      </c>
      <c r="Q117" s="34">
        <f t="shared" si="36"/>
        <v>0</v>
      </c>
      <c r="R117" s="25"/>
      <c r="S117" s="24"/>
      <c r="T117" s="26"/>
      <c r="U117" s="170"/>
      <c r="V117" s="2" t="str">
        <f t="shared" si="25"/>
        <v/>
      </c>
      <c r="W117" s="36">
        <f ca="1">Notes!$B$33</f>
        <v>41024</v>
      </c>
      <c r="X117" s="157" t="str">
        <f>Notes!$B$35</f>
        <v>MOREAR</v>
      </c>
      <c r="Y117" s="36">
        <f t="shared" ca="1" si="35"/>
        <v>41024</v>
      </c>
      <c r="AA117" s="116" t="str">
        <f t="shared" si="26"/>
        <v/>
      </c>
      <c r="AB117" s="117" t="str">
        <f t="shared" si="27"/>
        <v/>
      </c>
      <c r="AC117" s="116" t="str">
        <f t="shared" si="28"/>
        <v/>
      </c>
      <c r="AD117" s="116" t="str">
        <f t="shared" si="29"/>
        <v/>
      </c>
      <c r="AE117" s="117" t="str">
        <f t="shared" si="30"/>
        <v/>
      </c>
      <c r="AF117" s="116" t="str">
        <f t="shared" si="31"/>
        <v/>
      </c>
      <c r="AG117" s="116" t="str">
        <f t="shared" si="32"/>
        <v/>
      </c>
      <c r="AH117" s="118" t="str">
        <f t="shared" si="33"/>
        <v/>
      </c>
      <c r="AI117" s="116" t="str">
        <f t="shared" si="34"/>
        <v/>
      </c>
    </row>
    <row r="118" spans="2:35" ht="20.25" customHeight="1">
      <c r="B118" s="32" t="s">
        <v>33</v>
      </c>
      <c r="C118" s="32">
        <f t="shared" si="21"/>
        <v>0</v>
      </c>
      <c r="D118" s="32">
        <f t="shared" si="22"/>
        <v>0</v>
      </c>
      <c r="E118" s="176"/>
      <c r="F118" s="165">
        <v>1</v>
      </c>
      <c r="G118" s="171"/>
      <c r="H118" s="15"/>
      <c r="I118" s="6"/>
      <c r="J118" s="176"/>
      <c r="K118" s="176"/>
      <c r="L118" s="21"/>
      <c r="M118" s="13"/>
      <c r="N118" s="34">
        <f t="shared" si="23"/>
        <v>0</v>
      </c>
      <c r="O118" s="17"/>
      <c r="P118" s="34">
        <f t="shared" si="24"/>
        <v>0</v>
      </c>
      <c r="Q118" s="34">
        <f t="shared" si="36"/>
        <v>0</v>
      </c>
      <c r="R118" s="25"/>
      <c r="S118" s="24"/>
      <c r="T118" s="26"/>
      <c r="U118" s="170"/>
      <c r="V118" s="2" t="str">
        <f t="shared" si="25"/>
        <v/>
      </c>
      <c r="W118" s="36">
        <f ca="1">Notes!$B$33</f>
        <v>41024</v>
      </c>
      <c r="X118" s="157" t="str">
        <f>Notes!$B$35</f>
        <v>MOREAR</v>
      </c>
      <c r="Y118" s="36">
        <f t="shared" ca="1" si="35"/>
        <v>41024</v>
      </c>
      <c r="AA118" s="116" t="str">
        <f t="shared" si="26"/>
        <v/>
      </c>
      <c r="AB118" s="117" t="str">
        <f t="shared" si="27"/>
        <v/>
      </c>
      <c r="AC118" s="116" t="str">
        <f t="shared" si="28"/>
        <v/>
      </c>
      <c r="AD118" s="116" t="str">
        <f t="shared" si="29"/>
        <v/>
      </c>
      <c r="AE118" s="117" t="str">
        <f t="shared" si="30"/>
        <v/>
      </c>
      <c r="AF118" s="116" t="str">
        <f t="shared" si="31"/>
        <v/>
      </c>
      <c r="AG118" s="116" t="str">
        <f t="shared" si="32"/>
        <v/>
      </c>
      <c r="AH118" s="118" t="str">
        <f t="shared" si="33"/>
        <v/>
      </c>
      <c r="AI118" s="116" t="str">
        <f t="shared" si="34"/>
        <v/>
      </c>
    </row>
    <row r="119" spans="2:35" ht="20.25" customHeight="1">
      <c r="B119" s="32" t="s">
        <v>33</v>
      </c>
      <c r="C119" s="32">
        <f t="shared" si="21"/>
        <v>0</v>
      </c>
      <c r="D119" s="32">
        <f t="shared" si="22"/>
        <v>0</v>
      </c>
      <c r="E119" s="176"/>
      <c r="F119" s="165">
        <v>1</v>
      </c>
      <c r="G119" s="171"/>
      <c r="H119" s="15"/>
      <c r="I119" s="6"/>
      <c r="J119" s="176"/>
      <c r="K119" s="176"/>
      <c r="L119" s="23"/>
      <c r="M119" s="13"/>
      <c r="N119" s="34">
        <f t="shared" si="23"/>
        <v>0</v>
      </c>
      <c r="O119" s="17"/>
      <c r="P119" s="34">
        <f t="shared" si="24"/>
        <v>0</v>
      </c>
      <c r="Q119" s="34">
        <f t="shared" si="36"/>
        <v>0</v>
      </c>
      <c r="R119" s="25"/>
      <c r="S119" s="24"/>
      <c r="T119" s="26"/>
      <c r="U119" s="170"/>
      <c r="V119" s="2" t="str">
        <f t="shared" si="25"/>
        <v/>
      </c>
      <c r="W119" s="36">
        <f ca="1">Notes!$B$33</f>
        <v>41024</v>
      </c>
      <c r="X119" s="157" t="str">
        <f>Notes!$B$35</f>
        <v>MOREAR</v>
      </c>
      <c r="Y119" s="36">
        <f t="shared" ca="1" si="35"/>
        <v>41024</v>
      </c>
      <c r="AA119" s="116" t="str">
        <f t="shared" si="26"/>
        <v/>
      </c>
      <c r="AB119" s="117" t="str">
        <f t="shared" si="27"/>
        <v/>
      </c>
      <c r="AC119" s="116" t="str">
        <f t="shared" si="28"/>
        <v/>
      </c>
      <c r="AD119" s="116" t="str">
        <f t="shared" si="29"/>
        <v/>
      </c>
      <c r="AE119" s="117" t="str">
        <f t="shared" si="30"/>
        <v/>
      </c>
      <c r="AF119" s="116" t="str">
        <f t="shared" si="31"/>
        <v/>
      </c>
      <c r="AG119" s="116" t="str">
        <f t="shared" si="32"/>
        <v/>
      </c>
      <c r="AH119" s="118" t="str">
        <f t="shared" si="33"/>
        <v/>
      </c>
      <c r="AI119" s="116" t="str">
        <f t="shared" si="34"/>
        <v/>
      </c>
    </row>
    <row r="120" spans="2:35" ht="20.25" customHeight="1">
      <c r="B120" s="32" t="s">
        <v>33</v>
      </c>
      <c r="C120" s="32">
        <f t="shared" si="21"/>
        <v>0</v>
      </c>
      <c r="D120" s="32">
        <f t="shared" si="22"/>
        <v>0</v>
      </c>
      <c r="E120" s="176"/>
      <c r="F120" s="165">
        <v>1</v>
      </c>
      <c r="G120" s="171"/>
      <c r="H120" s="15"/>
      <c r="I120" s="6"/>
      <c r="J120" s="176"/>
      <c r="K120" s="176"/>
      <c r="L120" s="23"/>
      <c r="M120" s="13"/>
      <c r="N120" s="34">
        <f t="shared" si="23"/>
        <v>0</v>
      </c>
      <c r="O120" s="17"/>
      <c r="P120" s="34">
        <f t="shared" si="24"/>
        <v>0</v>
      </c>
      <c r="Q120" s="34">
        <f t="shared" si="36"/>
        <v>0</v>
      </c>
      <c r="R120" s="25"/>
      <c r="S120" s="24"/>
      <c r="T120" s="26"/>
      <c r="U120" s="170"/>
      <c r="V120" s="2" t="str">
        <f t="shared" si="25"/>
        <v/>
      </c>
      <c r="W120" s="36">
        <f ca="1">Notes!$B$33</f>
        <v>41024</v>
      </c>
      <c r="X120" s="157" t="str">
        <f>Notes!$B$35</f>
        <v>MOREAR</v>
      </c>
      <c r="Y120" s="36">
        <f t="shared" ca="1" si="35"/>
        <v>41024</v>
      </c>
      <c r="AA120" s="116" t="str">
        <f t="shared" si="26"/>
        <v/>
      </c>
      <c r="AB120" s="117" t="str">
        <f t="shared" si="27"/>
        <v/>
      </c>
      <c r="AC120" s="116" t="str">
        <f t="shared" si="28"/>
        <v/>
      </c>
      <c r="AD120" s="116" t="str">
        <f t="shared" si="29"/>
        <v/>
      </c>
      <c r="AE120" s="117" t="str">
        <f t="shared" si="30"/>
        <v/>
      </c>
      <c r="AF120" s="116" t="str">
        <f t="shared" si="31"/>
        <v/>
      </c>
      <c r="AG120" s="116" t="str">
        <f t="shared" si="32"/>
        <v/>
      </c>
      <c r="AH120" s="118" t="str">
        <f t="shared" si="33"/>
        <v/>
      </c>
      <c r="AI120" s="116" t="str">
        <f t="shared" si="34"/>
        <v/>
      </c>
    </row>
    <row r="121" spans="2:35" ht="20.25" customHeight="1">
      <c r="B121" s="32" t="s">
        <v>33</v>
      </c>
      <c r="C121" s="32">
        <f t="shared" si="21"/>
        <v>0</v>
      </c>
      <c r="D121" s="32">
        <f t="shared" si="22"/>
        <v>0</v>
      </c>
      <c r="E121" s="176"/>
      <c r="F121" s="165">
        <v>1</v>
      </c>
      <c r="G121" s="171"/>
      <c r="H121" s="15"/>
      <c r="I121" s="6"/>
      <c r="J121" s="176"/>
      <c r="K121" s="176"/>
      <c r="L121" s="7"/>
      <c r="M121" s="13"/>
      <c r="N121" s="34">
        <f t="shared" si="23"/>
        <v>0</v>
      </c>
      <c r="O121" s="17"/>
      <c r="P121" s="34">
        <f t="shared" si="24"/>
        <v>0</v>
      </c>
      <c r="Q121" s="34">
        <f t="shared" si="36"/>
        <v>0</v>
      </c>
      <c r="R121" s="25"/>
      <c r="S121" s="24"/>
      <c r="T121" s="26"/>
      <c r="U121" s="170"/>
      <c r="V121" s="2" t="str">
        <f t="shared" si="25"/>
        <v/>
      </c>
      <c r="W121" s="36">
        <f ca="1">Notes!$B$33</f>
        <v>41024</v>
      </c>
      <c r="X121" s="157" t="str">
        <f>Notes!$B$35</f>
        <v>MOREAR</v>
      </c>
      <c r="Y121" s="36">
        <f t="shared" ca="1" si="35"/>
        <v>41024</v>
      </c>
      <c r="AA121" s="116" t="str">
        <f t="shared" si="26"/>
        <v/>
      </c>
      <c r="AB121" s="117" t="str">
        <f t="shared" si="27"/>
        <v/>
      </c>
      <c r="AC121" s="116" t="str">
        <f t="shared" si="28"/>
        <v/>
      </c>
      <c r="AD121" s="116" t="str">
        <f t="shared" si="29"/>
        <v/>
      </c>
      <c r="AE121" s="117" t="str">
        <f t="shared" si="30"/>
        <v/>
      </c>
      <c r="AF121" s="116" t="str">
        <f t="shared" si="31"/>
        <v/>
      </c>
      <c r="AG121" s="116" t="str">
        <f t="shared" si="32"/>
        <v/>
      </c>
      <c r="AH121" s="118" t="str">
        <f t="shared" si="33"/>
        <v/>
      </c>
      <c r="AI121" s="116" t="str">
        <f t="shared" si="34"/>
        <v/>
      </c>
    </row>
    <row r="122" spans="2:35" ht="20.25" customHeight="1">
      <c r="B122" s="32" t="s">
        <v>33</v>
      </c>
      <c r="C122" s="32">
        <f t="shared" si="21"/>
        <v>0</v>
      </c>
      <c r="D122" s="32">
        <f t="shared" si="22"/>
        <v>0</v>
      </c>
      <c r="E122" s="176"/>
      <c r="F122" s="165">
        <v>1</v>
      </c>
      <c r="G122" s="171"/>
      <c r="H122" s="15"/>
      <c r="I122" s="6"/>
      <c r="J122" s="176"/>
      <c r="K122" s="176"/>
      <c r="L122" s="21"/>
      <c r="M122" s="13"/>
      <c r="N122" s="34">
        <f t="shared" si="23"/>
        <v>0</v>
      </c>
      <c r="O122" s="17"/>
      <c r="P122" s="34">
        <f t="shared" si="24"/>
        <v>0</v>
      </c>
      <c r="Q122" s="34">
        <f t="shared" si="36"/>
        <v>0</v>
      </c>
      <c r="R122" s="25"/>
      <c r="S122" s="24"/>
      <c r="T122" s="26"/>
      <c r="U122" s="170"/>
      <c r="V122" s="2" t="str">
        <f t="shared" si="25"/>
        <v/>
      </c>
      <c r="W122" s="36">
        <f ca="1">Notes!$B$33</f>
        <v>41024</v>
      </c>
      <c r="X122" s="157" t="str">
        <f>Notes!$B$35</f>
        <v>MOREAR</v>
      </c>
      <c r="Y122" s="36">
        <f t="shared" ca="1" si="35"/>
        <v>41024</v>
      </c>
      <c r="AA122" s="116" t="str">
        <f t="shared" si="26"/>
        <v/>
      </c>
      <c r="AB122" s="117" t="str">
        <f t="shared" si="27"/>
        <v/>
      </c>
      <c r="AC122" s="116" t="str">
        <f t="shared" si="28"/>
        <v/>
      </c>
      <c r="AD122" s="116" t="str">
        <f t="shared" si="29"/>
        <v/>
      </c>
      <c r="AE122" s="117" t="str">
        <f t="shared" si="30"/>
        <v/>
      </c>
      <c r="AF122" s="116" t="str">
        <f t="shared" si="31"/>
        <v/>
      </c>
      <c r="AG122" s="116" t="str">
        <f t="shared" si="32"/>
        <v/>
      </c>
      <c r="AH122" s="118" t="str">
        <f t="shared" si="33"/>
        <v/>
      </c>
      <c r="AI122" s="116" t="str">
        <f t="shared" si="34"/>
        <v/>
      </c>
    </row>
    <row r="123" spans="2:35" ht="20.25" customHeight="1">
      <c r="B123" s="32" t="s">
        <v>33</v>
      </c>
      <c r="C123" s="32">
        <f t="shared" si="21"/>
        <v>0</v>
      </c>
      <c r="D123" s="32">
        <f t="shared" si="22"/>
        <v>0</v>
      </c>
      <c r="E123" s="176"/>
      <c r="F123" s="165">
        <v>1</v>
      </c>
      <c r="G123" s="171"/>
      <c r="H123" s="15"/>
      <c r="I123" s="6"/>
      <c r="J123" s="176"/>
      <c r="K123" s="176"/>
      <c r="L123" s="23"/>
      <c r="M123" s="13"/>
      <c r="N123" s="34">
        <f t="shared" si="23"/>
        <v>0</v>
      </c>
      <c r="O123" s="17"/>
      <c r="P123" s="34">
        <f t="shared" si="24"/>
        <v>0</v>
      </c>
      <c r="Q123" s="34">
        <f t="shared" si="36"/>
        <v>0</v>
      </c>
      <c r="R123" s="25"/>
      <c r="S123" s="24"/>
      <c r="T123" s="26"/>
      <c r="U123" s="170"/>
      <c r="V123" s="2" t="str">
        <f t="shared" si="25"/>
        <v/>
      </c>
      <c r="W123" s="36">
        <f ca="1">Notes!$B$33</f>
        <v>41024</v>
      </c>
      <c r="X123" s="157" t="str">
        <f>Notes!$B$35</f>
        <v>MOREAR</v>
      </c>
      <c r="Y123" s="36">
        <f t="shared" ca="1" si="35"/>
        <v>41024</v>
      </c>
      <c r="AA123" s="116" t="str">
        <f t="shared" si="26"/>
        <v/>
      </c>
      <c r="AB123" s="117" t="str">
        <f t="shared" si="27"/>
        <v/>
      </c>
      <c r="AC123" s="116" t="str">
        <f t="shared" si="28"/>
        <v/>
      </c>
      <c r="AD123" s="116" t="str">
        <f t="shared" si="29"/>
        <v/>
      </c>
      <c r="AE123" s="117" t="str">
        <f t="shared" si="30"/>
        <v/>
      </c>
      <c r="AF123" s="116" t="str">
        <f t="shared" si="31"/>
        <v/>
      </c>
      <c r="AG123" s="116" t="str">
        <f t="shared" si="32"/>
        <v/>
      </c>
      <c r="AH123" s="118" t="str">
        <f t="shared" si="33"/>
        <v/>
      </c>
      <c r="AI123" s="116" t="str">
        <f t="shared" si="34"/>
        <v/>
      </c>
    </row>
    <row r="124" spans="2:35" s="140" customFormat="1" ht="20.25" customHeight="1" thickBot="1">
      <c r="B124" s="33" t="s">
        <v>33</v>
      </c>
      <c r="C124" s="33">
        <f t="shared" si="21"/>
        <v>0</v>
      </c>
      <c r="D124" s="33">
        <f t="shared" si="22"/>
        <v>0</v>
      </c>
      <c r="E124" s="177"/>
      <c r="F124" s="166">
        <v>1</v>
      </c>
      <c r="G124" s="172"/>
      <c r="H124" s="150"/>
      <c r="I124" s="27"/>
      <c r="J124" s="177"/>
      <c r="K124" s="177"/>
      <c r="L124" s="174"/>
      <c r="M124" s="161"/>
      <c r="N124" s="35">
        <f t="shared" si="23"/>
        <v>0</v>
      </c>
      <c r="O124" s="162"/>
      <c r="P124" s="35">
        <f t="shared" si="24"/>
        <v>0</v>
      </c>
      <c r="Q124" s="35">
        <f t="shared" si="36"/>
        <v>0</v>
      </c>
      <c r="R124" s="29"/>
      <c r="S124" s="28"/>
      <c r="T124" s="30"/>
      <c r="U124" s="179"/>
      <c r="V124" s="3" t="str">
        <f>IF(H124=1,"6",IF(H124=2,"4", IF(H124=3,"5","")))</f>
        <v/>
      </c>
      <c r="W124" s="37">
        <f ca="1">Notes!$B$33</f>
        <v>41024</v>
      </c>
      <c r="X124" s="158" t="str">
        <f>Notes!$B$35</f>
        <v>MOREAR</v>
      </c>
      <c r="Y124" s="37">
        <f ca="1">W124</f>
        <v>41024</v>
      </c>
      <c r="AA124" s="119" t="str">
        <f t="shared" si="26"/>
        <v/>
      </c>
      <c r="AB124" s="120" t="str">
        <f t="shared" si="27"/>
        <v/>
      </c>
      <c r="AC124" s="119" t="str">
        <f t="shared" si="28"/>
        <v/>
      </c>
      <c r="AD124" s="119" t="str">
        <f t="shared" si="29"/>
        <v/>
      </c>
      <c r="AE124" s="120" t="str">
        <f t="shared" si="30"/>
        <v/>
      </c>
      <c r="AF124" s="119" t="str">
        <f t="shared" si="31"/>
        <v/>
      </c>
      <c r="AG124" s="119" t="str">
        <f t="shared" si="32"/>
        <v/>
      </c>
      <c r="AH124" s="121" t="str">
        <f t="shared" si="33"/>
        <v/>
      </c>
      <c r="AI124" s="119" t="str">
        <f t="shared" si="34"/>
        <v/>
      </c>
    </row>
    <row r="125" spans="2:35" ht="20.25" customHeight="1">
      <c r="B125" s="142"/>
      <c r="C125" s="142"/>
      <c r="D125" s="142"/>
      <c r="E125" s="60"/>
      <c r="F125" s="60"/>
      <c r="G125" s="60"/>
      <c r="H125" s="60"/>
      <c r="I125" s="60"/>
      <c r="J125" s="60"/>
      <c r="K125" s="60"/>
      <c r="L125" s="60"/>
      <c r="M125" s="60"/>
      <c r="N125" s="60"/>
      <c r="O125" s="60"/>
      <c r="P125" s="60"/>
      <c r="Q125" s="60"/>
      <c r="R125" s="60"/>
      <c r="S125" s="60"/>
      <c r="T125" s="60"/>
      <c r="U125" s="60"/>
      <c r="V125" s="1"/>
      <c r="W125" s="1"/>
      <c r="X125" s="31"/>
      <c r="Y125" s="1"/>
      <c r="AA125" s="122">
        <f>SUM(AA24:AA124)</f>
        <v>0</v>
      </c>
      <c r="AB125" s="123">
        <f t="shared" ref="AB125:AI125" si="37">SUM(AB24:AB124)</f>
        <v>0</v>
      </c>
      <c r="AC125" s="122">
        <f t="shared" si="37"/>
        <v>0</v>
      </c>
      <c r="AD125" s="122">
        <f t="shared" si="37"/>
        <v>0</v>
      </c>
      <c r="AE125" s="123">
        <f t="shared" si="37"/>
        <v>0</v>
      </c>
      <c r="AF125" s="122">
        <f t="shared" si="37"/>
        <v>0</v>
      </c>
      <c r="AG125" s="122">
        <f t="shared" si="37"/>
        <v>0</v>
      </c>
      <c r="AH125" s="123">
        <f t="shared" si="37"/>
        <v>0</v>
      </c>
      <c r="AI125" s="122">
        <f t="shared" si="37"/>
        <v>0</v>
      </c>
    </row>
    <row r="126" spans="2:35" ht="18">
      <c r="B126" s="60"/>
      <c r="C126" s="60"/>
      <c r="D126" s="60"/>
      <c r="E126" s="143" t="s">
        <v>59</v>
      </c>
      <c r="F126" s="60"/>
      <c r="G126" s="60"/>
      <c r="H126" s="60"/>
      <c r="I126" s="60"/>
      <c r="J126" s="60"/>
      <c r="K126" s="60"/>
      <c r="L126" s="60"/>
      <c r="M126" s="60"/>
      <c r="N126" s="60"/>
      <c r="O126" s="60"/>
      <c r="P126" s="60"/>
      <c r="Q126" s="60"/>
      <c r="R126" s="60"/>
      <c r="S126" s="60"/>
      <c r="T126" s="60"/>
      <c r="U126" s="60"/>
    </row>
    <row r="127" spans="2:35">
      <c r="B127" s="60"/>
      <c r="C127" s="60"/>
      <c r="D127" s="60"/>
      <c r="E127" s="60"/>
      <c r="F127" s="60"/>
      <c r="G127" s="60"/>
      <c r="H127" s="60"/>
      <c r="I127" s="60"/>
      <c r="J127" s="60"/>
      <c r="K127" s="60"/>
      <c r="L127" s="60"/>
      <c r="M127" s="60"/>
      <c r="N127" s="60"/>
      <c r="O127" s="60"/>
      <c r="P127" s="60"/>
      <c r="Q127" s="60"/>
      <c r="R127" s="60"/>
      <c r="S127" s="60"/>
      <c r="T127" s="60"/>
      <c r="U127" s="60"/>
    </row>
    <row r="128" spans="2:35">
      <c r="B128" s="60"/>
      <c r="C128" s="60"/>
      <c r="D128" s="60"/>
      <c r="E128" s="60"/>
      <c r="F128" s="60"/>
      <c r="G128" s="60"/>
      <c r="H128" s="60"/>
      <c r="I128" s="60"/>
      <c r="J128" s="60"/>
      <c r="K128" s="60"/>
      <c r="L128" s="60"/>
      <c r="M128" s="60"/>
      <c r="N128" s="60"/>
      <c r="O128" s="60"/>
      <c r="P128" s="60"/>
      <c r="Q128" s="60"/>
      <c r="R128" s="60"/>
      <c r="S128" s="60"/>
      <c r="T128" s="60"/>
      <c r="U128" s="60"/>
    </row>
    <row r="129" spans="2:21">
      <c r="B129" s="60"/>
      <c r="C129" s="60"/>
      <c r="D129" s="60"/>
      <c r="E129" s="60"/>
      <c r="F129" s="60"/>
      <c r="G129" s="60"/>
      <c r="H129" s="60"/>
      <c r="I129" s="60"/>
      <c r="J129" s="60"/>
      <c r="K129" s="60"/>
      <c r="L129" s="60"/>
      <c r="M129" s="60"/>
      <c r="N129" s="60"/>
      <c r="O129" s="60"/>
      <c r="P129" s="60"/>
      <c r="Q129" s="60"/>
      <c r="R129" s="60"/>
      <c r="S129" s="60"/>
      <c r="T129" s="60"/>
      <c r="U129" s="60"/>
    </row>
    <row r="130" spans="2:21">
      <c r="B130" s="60"/>
      <c r="C130" s="60"/>
      <c r="D130" s="60"/>
      <c r="E130" s="60"/>
      <c r="F130" s="60"/>
      <c r="G130" s="60"/>
      <c r="H130" s="60"/>
      <c r="I130" s="60"/>
      <c r="J130" s="60"/>
      <c r="K130" s="60"/>
      <c r="L130" s="60"/>
      <c r="M130" s="60"/>
      <c r="N130" s="60"/>
      <c r="O130" s="60"/>
      <c r="P130" s="60"/>
      <c r="Q130" s="60"/>
      <c r="R130" s="60"/>
      <c r="S130" s="60"/>
      <c r="T130" s="60"/>
      <c r="U130" s="60"/>
    </row>
    <row r="131" spans="2:21">
      <c r="B131" s="60"/>
      <c r="C131" s="60"/>
      <c r="D131" s="60"/>
      <c r="E131" s="60"/>
      <c r="F131" s="60"/>
      <c r="G131" s="60"/>
      <c r="H131" s="60"/>
      <c r="I131" s="60"/>
      <c r="J131" s="60"/>
      <c r="K131" s="60"/>
      <c r="L131" s="60"/>
      <c r="M131" s="60"/>
      <c r="N131" s="60"/>
      <c r="O131" s="60"/>
      <c r="P131" s="60"/>
      <c r="Q131" s="60"/>
      <c r="R131" s="60"/>
      <c r="S131" s="60"/>
      <c r="T131" s="60"/>
      <c r="U131" s="60"/>
    </row>
    <row r="132" spans="2:21">
      <c r="B132" s="60"/>
      <c r="C132" s="60"/>
      <c r="D132" s="60"/>
      <c r="E132" s="60"/>
      <c r="F132" s="60"/>
      <c r="G132" s="60"/>
      <c r="H132" s="60"/>
      <c r="I132" s="60"/>
      <c r="J132" s="60"/>
      <c r="K132" s="60"/>
      <c r="L132" s="60"/>
      <c r="M132" s="60"/>
      <c r="N132" s="60"/>
      <c r="O132" s="60"/>
      <c r="P132" s="60"/>
      <c r="Q132" s="60"/>
      <c r="R132" s="60"/>
      <c r="S132" s="60"/>
      <c r="T132" s="60"/>
      <c r="U132" s="60"/>
    </row>
    <row r="133" spans="2:21">
      <c r="B133" s="60"/>
      <c r="C133" s="60"/>
      <c r="D133" s="60"/>
      <c r="E133" s="60"/>
      <c r="F133" s="60"/>
      <c r="G133" s="60"/>
      <c r="H133" s="60"/>
      <c r="I133" s="60"/>
      <c r="J133" s="60"/>
      <c r="K133" s="60"/>
      <c r="L133" s="60"/>
      <c r="M133" s="60"/>
      <c r="N133" s="60"/>
      <c r="O133" s="60"/>
      <c r="P133" s="60"/>
      <c r="Q133" s="60"/>
      <c r="R133" s="60"/>
      <c r="S133" s="60"/>
      <c r="T133" s="60"/>
      <c r="U133" s="60"/>
    </row>
    <row r="134" spans="2:21">
      <c r="B134" s="60"/>
      <c r="C134" s="60"/>
      <c r="D134" s="60"/>
      <c r="E134" s="60"/>
      <c r="F134" s="60"/>
      <c r="G134" s="60"/>
      <c r="H134" s="60"/>
      <c r="I134" s="60"/>
      <c r="J134" s="60"/>
      <c r="K134" s="60"/>
      <c r="L134" s="60"/>
      <c r="M134" s="60"/>
      <c r="N134" s="60"/>
      <c r="O134" s="60"/>
      <c r="P134" s="60"/>
      <c r="Q134" s="60"/>
      <c r="R134" s="60"/>
      <c r="S134" s="60"/>
      <c r="T134" s="60"/>
      <c r="U134" s="60"/>
    </row>
    <row r="135" spans="2:21">
      <c r="B135" s="60"/>
      <c r="C135" s="60"/>
      <c r="D135" s="60"/>
      <c r="E135" s="60"/>
      <c r="F135" s="60"/>
      <c r="G135" s="60"/>
      <c r="H135" s="60"/>
      <c r="I135" s="60"/>
      <c r="J135" s="60"/>
      <c r="K135" s="60"/>
      <c r="L135" s="60"/>
      <c r="M135" s="60"/>
      <c r="N135" s="60"/>
      <c r="O135" s="60"/>
      <c r="P135" s="60"/>
      <c r="Q135" s="60"/>
      <c r="R135" s="60"/>
      <c r="S135" s="60"/>
      <c r="T135" s="60"/>
      <c r="U135" s="60"/>
    </row>
    <row r="136" spans="2:21">
      <c r="B136" s="60"/>
      <c r="C136" s="60"/>
      <c r="D136" s="60"/>
      <c r="E136" s="60"/>
      <c r="F136" s="60"/>
      <c r="G136" s="60"/>
      <c r="H136" s="60"/>
      <c r="I136" s="60"/>
      <c r="J136" s="60"/>
      <c r="K136" s="60"/>
      <c r="L136" s="60"/>
      <c r="M136" s="60"/>
      <c r="N136" s="60"/>
      <c r="O136" s="60"/>
      <c r="P136" s="60"/>
      <c r="Q136" s="60"/>
      <c r="R136" s="60"/>
      <c r="S136" s="60"/>
      <c r="T136" s="60"/>
      <c r="U136" s="60"/>
    </row>
    <row r="137" spans="2:21">
      <c r="B137" s="60"/>
      <c r="C137" s="60"/>
      <c r="D137" s="60"/>
      <c r="E137" s="60"/>
      <c r="F137" s="60"/>
      <c r="G137" s="60"/>
      <c r="H137" s="60"/>
      <c r="I137" s="60"/>
      <c r="J137" s="60"/>
      <c r="K137" s="60"/>
      <c r="L137" s="60"/>
      <c r="M137" s="60"/>
      <c r="N137" s="60"/>
      <c r="O137" s="60"/>
      <c r="P137" s="60"/>
      <c r="Q137" s="60"/>
      <c r="R137" s="60"/>
      <c r="S137" s="60"/>
      <c r="T137" s="60"/>
      <c r="U137" s="60"/>
    </row>
  </sheetData>
  <sheetProtection sheet="1" selectLockedCells="1"/>
  <mergeCells count="14">
    <mergeCell ref="E19:G19"/>
    <mergeCell ref="AA21:AC21"/>
    <mergeCell ref="AD21:AF21"/>
    <mergeCell ref="AG21:AI21"/>
    <mergeCell ref="E20:G20"/>
    <mergeCell ref="E21:G21"/>
    <mergeCell ref="E18:G18"/>
    <mergeCell ref="I16:K16"/>
    <mergeCell ref="L16:O16"/>
    <mergeCell ref="E8:J14"/>
    <mergeCell ref="K10:R14"/>
    <mergeCell ref="R16:T16"/>
    <mergeCell ref="E16:G16"/>
    <mergeCell ref="E17:G17"/>
  </mergeCells>
  <dataValidations count="14">
    <dataValidation type="list" allowBlank="1" showInputMessage="1" showErrorMessage="1" sqref="H24:H124">
      <formula1>$AA$13:$AA$15</formula1>
    </dataValidation>
    <dataValidation type="textLength" operator="lessThan" allowBlank="1" showInputMessage="1" showErrorMessage="1" errorTitle="Max 20 charcters" error="Maximum of 20 characters" promptTitle="Ocean Carrier" prompt="Max 20 characters" sqref="E25:E124">
      <formula1>21</formula1>
    </dataValidation>
    <dataValidation type="textLength" operator="lessThan" allowBlank="1" showInputMessage="1" showErrorMessage="1" errorTitle="Too many Characters!" error="MAX 20 characters" promptTitle="Discharge Port" prompt="Input City or Port only.  Do not include Sate or Country_x000a_Max 20 characters" sqref="K24:K124">
      <formula1>21</formula1>
    </dataValidation>
    <dataValidation type="textLength" operator="lessThan" allowBlank="1" showInputMessage="1" showErrorMessage="1" errorTitle="Too many characters!" error="MAX 40 characters.  Shorten the description." promptTitle="Brief Description of Cargo" prompt="Max 40 characters.  If necessary, truncate information" sqref="U124">
      <formula1>41</formula1>
    </dataValidation>
    <dataValidation allowBlank="1" showInputMessage="1" showErrorMessage="1" errorTitle="Too many charcaters!" error="MAX 30 Characters" promptTitle="Bill of Lading Number" prompt="Input BL Number_x000a_MAX 30 Characters" sqref="L25:L124"/>
    <dataValidation type="textLength" operator="lessThan" allowBlank="1" showInputMessage="1" showErrorMessage="1" errorTitle="Too many characters!" error="MAX 20 Characters" promptTitle="Load Port" prompt="City or Port name only.  Do not include state or country._x000a_MAX 20 characters." sqref="J25:J124">
      <formula1>21</formula1>
    </dataValidation>
    <dataValidation allowBlank="1" showInputMessage="1" showErrorMessage="1" errorTitle="Too many characters!" error="MAX 25 characters" promptTitle="Vessel name" prompt="Input vessel name only.  Do not include &quot;MV&quot;, &quot;SS&quot; or voyage number. _x000a_MAX 25 Charcters" sqref="G25:G124"/>
    <dataValidation type="textLength" operator="lessThan" allowBlank="1" showInputMessage="1" showErrorMessage="1" errorTitle="Too many Characters!" error="MAX 20 Characters" promptTitle="Recipient Country" prompt="Enter Country name only._x000a_MAX 20 characters." sqref="U9">
      <formula1>21</formula1>
    </dataValidation>
    <dataValidation type="textLength" operator="lessThan" allowBlank="1" showInputMessage="1" showErrorMessage="1" errorTitle="Too many characters!" error="Enter only numeric portion after AP_x000a_MAX 10 Characters" promptTitle="Credit number" prompt="Enter only numeric portion after AP_x000a_MAX 10 Characters" sqref="U11">
      <formula1>11</formula1>
    </dataValidation>
    <dataValidation type="textLength" operator="lessThan" allowBlank="1" showInputMessage="1" showErrorMessage="1" errorTitle="Too many characters!" error="MAX 20 Characters" promptTitle="Load Port" prompt="City or Port name only.  Do not include State or Country._x000a_MAX 20 characters." sqref="J24">
      <formula1>21</formula1>
    </dataValidation>
    <dataValidation type="textLength" operator="lessThan" allowBlank="1" showInputMessage="1" showErrorMessage="1" errorTitle="Too many characters!" error="MAX of 20 characters" promptTitle="Ocean Carrier" prompt="Max 20 characters" sqref="E24">
      <formula1>21</formula1>
    </dataValidation>
    <dataValidation type="textLength" operator="lessThan" allowBlank="1" showInputMessage="1" showErrorMessage="1" errorTitle="Too many characters!" error="MAX 25 characters" promptTitle="Vessel name" prompt="Input vessel name only.  Do not include &quot;MV&quot;, &quot;SS&quot; or voyage number. _x000a_MAX 25 Charcters" sqref="G24">
      <formula1>26</formula1>
    </dataValidation>
    <dataValidation type="textLength" operator="lessThan" allowBlank="1" showInputMessage="1" showErrorMessage="1" errorTitle="Too many charcaters!" error="MAX 30 Characters" promptTitle="Bill of Lading Number" prompt="Input BL Number_x000a_MAX 30 Characters" sqref="L24">
      <formula1>31</formula1>
    </dataValidation>
    <dataValidation type="textLength" operator="lessThan" allowBlank="1" showInputMessage="1" showErrorMessage="1" errorTitle="Too many characters!" error="MAX 40 characters.  Shorten the description." promptTitle="Brief Description of Cargo" prompt="Max 40 characters.  If necessary, truncate information" sqref="U24:U123">
      <formula1>41</formula1>
    </dataValidation>
  </dataValidations>
  <printOptions horizontalCentered="1" verticalCentered="1"/>
  <pageMargins left="0.2" right="0.2" top="0.2" bottom="0.7" header="0.3" footer="0.3"/>
  <pageSetup paperSize="5" scale="56" fitToHeight="10" orientation="landscape" r:id="rId1"/>
  <headerFooter>
    <oddFooter>&amp;LForm MA-518 Revised 8/2011</oddFooter>
  </headerFooter>
  <ignoredErrors>
    <ignoredError sqref="Y2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Notes</vt:lpstr>
      <vt:lpstr>Form MA-518</vt:lpstr>
      <vt:lpstr>'Form MA-518'!Print_Area</vt:lpstr>
      <vt:lpstr>Notes!Print_Area</vt:lpstr>
      <vt:lpstr>'Form MA-518'!Print_Titles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PR17 Waiver Procedures - Appendix F</dc:title>
  <dc:creator>Jackson, Barbara (MARAD)</dc:creator>
  <cp:lastModifiedBy>USDOT User</cp:lastModifiedBy>
  <cp:lastPrinted>2011-08-17T13:53:52Z</cp:lastPrinted>
  <dcterms:created xsi:type="dcterms:W3CDTF">2001-05-23T03:20:45Z</dcterms:created>
  <dcterms:modified xsi:type="dcterms:W3CDTF">2012-04-25T16:41:30Z</dcterms:modified>
</cp:coreProperties>
</file>