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ms-excel.sheet.macroEnabled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15" windowWidth="15480" windowHeight="11325"/>
  </bookViews>
  <sheets>
    <sheet name="Table 1" sheetId="1" r:id="rId1"/>
  </sheets>
  <calcPr calcId="125725"/>
</workbook>
</file>

<file path=xl/calcChain.xml><?xml version="1.0" encoding="utf-8"?>
<calcChain xmlns="http://schemas.openxmlformats.org/spreadsheetml/2006/main">
  <c r="G41" i="1"/>
  <c r="G44"/>
  <c r="H41"/>
  <c r="H44"/>
  <c r="G40"/>
  <c r="H40"/>
  <c r="G37"/>
  <c r="H37" s="1"/>
  <c r="G39" l="1"/>
  <c r="H39" s="1"/>
  <c r="G3"/>
  <c r="H3" s="1"/>
  <c r="G5"/>
  <c r="H5" s="1"/>
  <c r="G6"/>
  <c r="H6" s="1"/>
  <c r="G7"/>
  <c r="H7" s="1"/>
  <c r="G8"/>
  <c r="H8" s="1"/>
  <c r="G9"/>
  <c r="H9" s="1"/>
  <c r="G10"/>
  <c r="H10" s="1"/>
  <c r="G11"/>
  <c r="H11" s="1"/>
  <c r="G12"/>
  <c r="H12" s="1"/>
  <c r="G13"/>
  <c r="H13" s="1"/>
  <c r="G14"/>
  <c r="H14" s="1"/>
  <c r="G15"/>
  <c r="H15" s="1"/>
  <c r="G16"/>
  <c r="H16" s="1"/>
  <c r="G17"/>
  <c r="H17" s="1"/>
  <c r="G18"/>
  <c r="H18" s="1"/>
  <c r="G19"/>
  <c r="H19" s="1"/>
  <c r="G20"/>
  <c r="H20" s="1"/>
  <c r="G21"/>
  <c r="H21" s="1"/>
  <c r="G22"/>
  <c r="H22" s="1"/>
  <c r="G23"/>
  <c r="H23" s="1"/>
  <c r="G24"/>
  <c r="H24" s="1"/>
  <c r="G25"/>
  <c r="H25" s="1"/>
  <c r="G26"/>
  <c r="H26" s="1"/>
  <c r="G27"/>
  <c r="H27" s="1"/>
  <c r="G28"/>
  <c r="H28" s="1"/>
  <c r="G29"/>
  <c r="H29" s="1"/>
  <c r="G30"/>
  <c r="H30" s="1"/>
  <c r="G31"/>
  <c r="H31" s="1"/>
  <c r="G32"/>
  <c r="H32" s="1"/>
  <c r="G33"/>
  <c r="H33" s="1"/>
  <c r="G34"/>
  <c r="H34" s="1"/>
  <c r="G35"/>
  <c r="H35" s="1"/>
  <c r="G36"/>
  <c r="H36" s="1"/>
  <c r="G38"/>
  <c r="H38" s="1"/>
  <c r="G4"/>
  <c r="H4" l="1"/>
  <c r="H46" l="1"/>
</calcChain>
</file>

<file path=xl/sharedStrings.xml><?xml version="1.0" encoding="utf-8"?>
<sst xmlns="http://schemas.openxmlformats.org/spreadsheetml/2006/main" count="90" uniqueCount="86">
  <si>
    <r>
      <rPr>
        <i/>
        <sz val="9"/>
        <color rgb="FF000080"/>
        <rFont val="Times New Roman"/>
        <family val="18"/>
      </rPr>
      <t>Form Number</t>
    </r>
  </si>
  <si>
    <r>
      <rPr>
        <i/>
        <sz val="9"/>
        <color rgb="FF000080"/>
        <rFont val="Times New Roman"/>
        <family val="18"/>
      </rPr>
      <t>Title</t>
    </r>
  </si>
  <si>
    <r>
      <rPr>
        <sz val="8"/>
        <rFont val="Arial"/>
        <family val="34"/>
      </rPr>
      <t>FGIS-904</t>
    </r>
  </si>
  <si>
    <r>
      <rPr>
        <sz val="8"/>
        <rFont val="Arial"/>
        <family val="34"/>
      </rPr>
      <t>FGIS-921</t>
    </r>
  </si>
  <si>
    <r>
      <rPr>
        <b/>
        <sz val="8"/>
        <rFont val="Arial"/>
        <family val="34"/>
      </rPr>
      <t>Inspection Log</t>
    </r>
  </si>
  <si>
    <r>
      <rPr>
        <sz val="8"/>
        <rFont val="Arial"/>
        <family val="34"/>
      </rPr>
      <t>FGIS-921-2</t>
    </r>
  </si>
  <si>
    <r>
      <rPr>
        <sz val="8"/>
        <rFont val="Arial"/>
        <family val="34"/>
      </rPr>
      <t>FGIS-922</t>
    </r>
  </si>
  <si>
    <r>
      <rPr>
        <sz val="8"/>
        <rFont val="Arial"/>
        <family val="34"/>
      </rPr>
      <t>FGIS-923</t>
    </r>
  </si>
  <si>
    <r>
      <rPr>
        <b/>
        <sz val="8"/>
        <rFont val="Arial"/>
        <family val="34"/>
      </rPr>
      <t>Moisture Meter Test</t>
    </r>
  </si>
  <si>
    <r>
      <rPr>
        <sz val="8"/>
        <rFont val="Arial"/>
        <family val="34"/>
      </rPr>
      <t>FGIS-924</t>
    </r>
  </si>
  <si>
    <r>
      <rPr>
        <sz val="8"/>
        <rFont val="Arial"/>
        <family val="34"/>
      </rPr>
      <t>FGIS-925</t>
    </r>
  </si>
  <si>
    <r>
      <rPr>
        <b/>
        <sz val="8"/>
        <rFont val="Arial"/>
        <family val="34"/>
      </rPr>
      <t>Rice Checktest Form</t>
    </r>
  </si>
  <si>
    <r>
      <rPr>
        <sz val="8"/>
        <rFont val="Arial"/>
        <family val="34"/>
      </rPr>
      <t>FGIS-927</t>
    </r>
  </si>
  <si>
    <r>
      <rPr>
        <b/>
        <sz val="8"/>
        <rFont val="Arial"/>
        <family val="34"/>
      </rPr>
      <t>Testweight Checktest</t>
    </r>
  </si>
  <si>
    <r>
      <rPr>
        <sz val="8"/>
        <rFont val="Arial"/>
        <family val="34"/>
      </rPr>
      <t>FGIS-928</t>
    </r>
  </si>
  <si>
    <r>
      <rPr>
        <b/>
        <sz val="8"/>
        <rFont val="Arial"/>
        <family val="34"/>
      </rPr>
      <t>Dockage Checktest</t>
    </r>
  </si>
  <si>
    <r>
      <rPr>
        <sz val="8"/>
        <rFont val="Arial"/>
        <family val="34"/>
      </rPr>
      <t>FGIS-930</t>
    </r>
  </si>
  <si>
    <r>
      <rPr>
        <b/>
        <sz val="8"/>
        <rFont val="Arial"/>
        <family val="34"/>
      </rPr>
      <t>AMA Output Report</t>
    </r>
  </si>
  <si>
    <r>
      <rPr>
        <sz val="8"/>
        <rFont val="Arial"/>
        <family val="34"/>
      </rPr>
      <t>FGIS-931</t>
    </r>
  </si>
  <si>
    <r>
      <rPr>
        <sz val="8"/>
        <rFont val="Arial"/>
        <family val="34"/>
      </rPr>
      <t>FGIS-936</t>
    </r>
  </si>
  <si>
    <r>
      <rPr>
        <b/>
        <sz val="8"/>
        <rFont val="Arial"/>
        <family val="34"/>
      </rPr>
      <t>Sampler Condition</t>
    </r>
  </si>
  <si>
    <r>
      <rPr>
        <sz val="8"/>
        <rFont val="Arial"/>
        <family val="34"/>
      </rPr>
      <t>FGIS-938</t>
    </r>
  </si>
  <si>
    <r>
      <rPr>
        <sz val="8"/>
        <rFont val="Arial"/>
        <family val="34"/>
      </rPr>
      <t>FGIS-952-1</t>
    </r>
  </si>
  <si>
    <r>
      <rPr>
        <sz val="8"/>
        <rFont val="Arial"/>
        <family val="34"/>
      </rPr>
      <t>FGIS-965</t>
    </r>
  </si>
  <si>
    <r>
      <rPr>
        <sz val="8"/>
        <rFont val="Arial"/>
        <family val="34"/>
      </rPr>
      <t>FGIS-965-1</t>
    </r>
  </si>
  <si>
    <r>
      <rPr>
        <sz val="8"/>
        <rFont val="Arial"/>
        <family val="34"/>
      </rPr>
      <t>FGIS-965-2</t>
    </r>
  </si>
  <si>
    <r>
      <rPr>
        <sz val="8"/>
        <rFont val="Arial"/>
        <family val="34"/>
      </rPr>
      <t>FGIS-968</t>
    </r>
  </si>
  <si>
    <r>
      <rPr>
        <b/>
        <sz val="8"/>
        <rFont val="Arial"/>
        <family val="34"/>
      </rPr>
      <t>Weight Loading Log</t>
    </r>
  </si>
  <si>
    <r>
      <rPr>
        <sz val="8"/>
        <rFont val="Arial"/>
        <family val="34"/>
      </rPr>
      <t>FGIS-980</t>
    </r>
  </si>
  <si>
    <r>
      <rPr>
        <sz val="8"/>
        <rFont val="Arial"/>
        <family val="34"/>
      </rPr>
      <t>FGIS-992</t>
    </r>
  </si>
  <si>
    <r>
      <rPr>
        <sz val="8"/>
        <rFont val="Arial"/>
        <family val="34"/>
      </rPr>
      <t>FGIS-998</t>
    </r>
  </si>
  <si>
    <r>
      <rPr>
        <sz val="8"/>
        <rFont val="Arial"/>
        <family val="34"/>
      </rPr>
      <t>None</t>
    </r>
  </si>
  <si>
    <r>
      <rPr>
        <b/>
        <sz val="8"/>
        <rFont val="Arial"/>
        <family val="34"/>
      </rPr>
      <t>Fee Records</t>
    </r>
  </si>
  <si>
    <r>
      <rPr>
        <b/>
        <sz val="8"/>
        <rFont val="Arial"/>
        <family val="34"/>
      </rPr>
      <t>Payment of Bills</t>
    </r>
  </si>
  <si>
    <r>
      <rPr>
        <b/>
        <sz val="8"/>
        <rFont val="Arial"/>
        <family val="34"/>
      </rPr>
      <t>Reporting Violations</t>
    </r>
  </si>
  <si>
    <t>FGIS-905</t>
  </si>
  <si>
    <t>FGIS-909</t>
  </si>
  <si>
    <t>FGIS-913</t>
  </si>
  <si>
    <t>FGIS-914</t>
  </si>
  <si>
    <t>FGIS-915</t>
  </si>
  <si>
    <t>Export Certificate</t>
  </si>
  <si>
    <t>Inspection Report -Insects</t>
  </si>
  <si>
    <t>Inspection and Weighing Report</t>
  </si>
  <si>
    <t>Barley Pearler and Sieve Test</t>
  </si>
  <si>
    <t>Approved Label for Insp. Machinery</t>
  </si>
  <si>
    <t>Report of Grain Insp/Weighed Export</t>
  </si>
  <si>
    <t>FGIS-952</t>
  </si>
  <si>
    <t>Sanitation Inspection-Processed</t>
  </si>
  <si>
    <t>Sanitation Inspection-Pea, Beans, Lentils</t>
  </si>
  <si>
    <t>Scale Test Report-Hopper</t>
  </si>
  <si>
    <t>Scale Test Report-Railroad Track</t>
  </si>
  <si>
    <t>Scale Test Report-Vehicle</t>
  </si>
  <si>
    <t>FGIS-956</t>
  </si>
  <si>
    <t>Rice Inspection Certificate</t>
  </si>
  <si>
    <t>FGIS-960</t>
  </si>
  <si>
    <t>Grain Weight Certificate</t>
  </si>
  <si>
    <t>FGIS-963</t>
  </si>
  <si>
    <t>Scale Record Log</t>
  </si>
  <si>
    <t>FGIS-964</t>
  </si>
  <si>
    <t>Supervision of Weight Certificate</t>
  </si>
  <si>
    <t>Authorization To Use Mechanical Sampler</t>
  </si>
  <si>
    <t>Services Performed Report</t>
  </si>
  <si>
    <t>FGIS-993</t>
  </si>
  <si>
    <t>FGIS-994</t>
  </si>
  <si>
    <t>Commodity Certificate</t>
  </si>
  <si>
    <t>Commodity Submitted Certificate</t>
  </si>
  <si>
    <t>Questionnaire for DT Sampler</t>
  </si>
  <si>
    <t>Submitted Sample</t>
  </si>
  <si>
    <t>Stowage Examination Certificate</t>
  </si>
  <si>
    <t>Official Sample-Lot Inspection Certificate</t>
  </si>
  <si>
    <t>Total Annual Responses</t>
  </si>
  <si>
    <t>Average Time Response</t>
  </si>
  <si>
    <t>Total Hours per year</t>
  </si>
  <si>
    <t>Program Cost</t>
  </si>
  <si>
    <t>Overhead Costs</t>
  </si>
  <si>
    <t xml:space="preserve">Grand Total                                                                                </t>
  </si>
  <si>
    <t>Warehouseman's Sample Lot Inspection Certificate</t>
  </si>
  <si>
    <t>GIPSA Hourly Cost*</t>
  </si>
  <si>
    <t>*Step 5 of the GS schedule, rest of the US was used in calculations</t>
  </si>
  <si>
    <r>
      <rPr>
        <b/>
        <i/>
        <sz val="14"/>
        <color rgb="FF000080"/>
        <rFont val="Times New Roman"/>
        <family val="1"/>
      </rPr>
      <t xml:space="preserve">GIPSA Cost for Information Collection </t>
    </r>
    <r>
      <rPr>
        <b/>
        <i/>
        <sz val="20"/>
        <color rgb="FF000080"/>
        <rFont val="Times New Roman"/>
        <family val="18"/>
      </rPr>
      <t xml:space="preserve">           </t>
    </r>
    <r>
      <rPr>
        <b/>
        <i/>
        <sz val="12"/>
        <color rgb="FF000080"/>
        <rFont val="Times New Roman"/>
        <family val="18"/>
      </rPr>
      <t>Attachment 4</t>
    </r>
  </si>
  <si>
    <t>Laboratory Scale Test</t>
  </si>
  <si>
    <t>None</t>
  </si>
  <si>
    <t>License Sensory Examination</t>
  </si>
  <si>
    <t>Work Records (AMA)</t>
  </si>
  <si>
    <t>Work Records (USGSA)</t>
  </si>
  <si>
    <t>Only forms that incur a cost to GIPSA are included in this attachment.</t>
  </si>
</sst>
</file>

<file path=xl/styles.xml><?xml version="1.0" encoding="utf-8"?>
<styleSheet xmlns="http://schemas.openxmlformats.org/spreadsheetml/2006/main">
  <numFmts count="3">
    <numFmt numFmtId="44" formatCode="_(&quot;$&quot;* #,##0.00_);_(&quot;$&quot;* \(#,##0.00\);_(&quot;$&quot;* &quot;-&quot;??_);_(@_)"/>
    <numFmt numFmtId="164" formatCode="0.000"/>
    <numFmt numFmtId="165" formatCode="&quot;$&quot;#,##0.00"/>
  </numFmts>
  <fonts count="15">
    <font>
      <sz val="10"/>
      <color rgb="FF000000"/>
      <name val="Times New Roman"/>
      <charset val="204"/>
    </font>
    <font>
      <b/>
      <i/>
      <sz val="20"/>
      <color rgb="FF000080"/>
      <name val="Times New Roman"/>
      <family val="18"/>
    </font>
    <font>
      <b/>
      <i/>
      <sz val="12"/>
      <color rgb="FF000080"/>
      <name val="Times New Roman"/>
      <family val="18"/>
    </font>
    <font>
      <i/>
      <sz val="9"/>
      <color rgb="FF000080"/>
      <name val="Times New Roman"/>
      <family val="18"/>
    </font>
    <font>
      <sz val="8"/>
      <name val="Arial"/>
      <family val="34"/>
    </font>
    <font>
      <b/>
      <sz val="8"/>
      <name val="Arial"/>
      <family val="34"/>
    </font>
    <font>
      <sz val="10"/>
      <color rgb="FF000000"/>
      <name val="Times New Roman"/>
      <family val="1"/>
    </font>
    <font>
      <b/>
      <sz val="10"/>
      <color rgb="FF000000"/>
      <name val="Times New Roman"/>
      <family val="1"/>
    </font>
    <font>
      <i/>
      <sz val="10"/>
      <color rgb="FF0070C0"/>
      <name val="Times New Roman"/>
      <family val="1"/>
    </font>
    <font>
      <i/>
      <sz val="9"/>
      <color rgb="FF0070C0"/>
      <name val="Times New Roman"/>
      <family val="18"/>
    </font>
    <font>
      <b/>
      <i/>
      <sz val="14"/>
      <color rgb="FF000080"/>
      <name val="Times New Roman"/>
      <family val="1"/>
    </font>
    <font>
      <b/>
      <i/>
      <sz val="10"/>
      <color rgb="FF000080"/>
      <name val="Times New Roman"/>
      <family val="1"/>
    </font>
    <font>
      <sz val="10"/>
      <color rgb="FF000000"/>
      <name val="Times New Roman"/>
      <family val="1"/>
    </font>
    <font>
      <b/>
      <sz val="8"/>
      <color rgb="FF000000"/>
      <name val="Arial"/>
      <family val="2"/>
    </font>
    <font>
      <sz val="8"/>
      <color rgb="FF00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FF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44" fontId="6" fillId="0" borderId="0" applyFont="0" applyFill="0" applyBorder="0" applyAlignment="0" applyProtection="0"/>
  </cellStyleXfs>
  <cellXfs count="24">
    <xf numFmtId="0" fontId="0" fillId="2" borderId="0" xfId="0" applyFill="1" applyBorder="1" applyAlignment="1">
      <alignment horizontal="left" vertical="top"/>
    </xf>
    <xf numFmtId="44" fontId="7" fillId="2" borderId="0" xfId="0" applyNumberFormat="1" applyFont="1" applyFill="1" applyBorder="1" applyAlignment="1">
      <alignment horizontal="left" vertical="top"/>
    </xf>
    <xf numFmtId="0" fontId="0" fillId="2" borderId="0" xfId="0" applyFill="1" applyBorder="1" applyAlignment="1">
      <alignment horizontal="left" vertical="top" wrapText="1"/>
    </xf>
    <xf numFmtId="0" fontId="9" fillId="2" borderId="0" xfId="0" applyFont="1" applyFill="1" applyBorder="1" applyAlignment="1">
      <alignment horizontal="left" vertical="top" wrapText="1"/>
    </xf>
    <xf numFmtId="0" fontId="4" fillId="2" borderId="0" xfId="0" applyFont="1" applyFill="1" applyBorder="1" applyAlignment="1">
      <alignment horizontal="left" vertical="top" wrapText="1"/>
    </xf>
    <xf numFmtId="164" fontId="0" fillId="2" borderId="0" xfId="0" applyNumberFormat="1" applyFill="1" applyBorder="1" applyAlignment="1">
      <alignment horizontal="left" vertical="top" wrapText="1"/>
    </xf>
    <xf numFmtId="164" fontId="8" fillId="2" borderId="0" xfId="0" applyNumberFormat="1" applyFont="1" applyFill="1" applyBorder="1" applyAlignment="1">
      <alignment horizontal="left" vertical="top" wrapText="1"/>
    </xf>
    <xf numFmtId="2" fontId="0" fillId="2" borderId="0" xfId="1" applyNumberFormat="1" applyFont="1" applyFill="1" applyBorder="1" applyAlignment="1">
      <alignment horizontal="left" vertical="top" wrapText="1"/>
    </xf>
    <xf numFmtId="2" fontId="8" fillId="2" borderId="0" xfId="1" applyNumberFormat="1" applyFont="1" applyFill="1" applyBorder="1" applyAlignment="1">
      <alignment horizontal="left" vertical="top" wrapText="1"/>
    </xf>
    <xf numFmtId="2" fontId="7" fillId="2" borderId="0" xfId="1" applyNumberFormat="1" applyFont="1" applyFill="1" applyBorder="1" applyAlignment="1">
      <alignment horizontal="left" vertical="top" wrapText="1"/>
    </xf>
    <xf numFmtId="165" fontId="0" fillId="2" borderId="0" xfId="1" applyNumberFormat="1" applyFont="1" applyFill="1" applyBorder="1" applyAlignment="1">
      <alignment horizontal="left" vertical="top" wrapText="1"/>
    </xf>
    <xf numFmtId="165" fontId="8" fillId="2" borderId="0" xfId="1" applyNumberFormat="1" applyFont="1" applyFill="1" applyBorder="1" applyAlignment="1">
      <alignment horizontal="left" vertical="top" wrapText="1"/>
    </xf>
    <xf numFmtId="0" fontId="5" fillId="2" borderId="0" xfId="0" applyFont="1" applyFill="1" applyBorder="1" applyAlignment="1">
      <alignment horizontal="left" vertical="top" wrapText="1"/>
    </xf>
    <xf numFmtId="165" fontId="8" fillId="2" borderId="0" xfId="0" applyNumberFormat="1" applyFont="1" applyFill="1" applyBorder="1" applyAlignment="1">
      <alignment horizontal="right" vertical="top" wrapText="1"/>
    </xf>
    <xf numFmtId="165" fontId="0" fillId="2" borderId="0" xfId="0" applyNumberFormat="1" applyFill="1" applyBorder="1" applyAlignment="1">
      <alignment horizontal="right" vertical="top" wrapText="1"/>
    </xf>
    <xf numFmtId="165" fontId="7" fillId="2" borderId="0" xfId="0" applyNumberFormat="1" applyFont="1" applyFill="1" applyBorder="1" applyAlignment="1">
      <alignment horizontal="right" vertical="top" wrapText="1"/>
    </xf>
    <xf numFmtId="164" fontId="12" fillId="2" borderId="0" xfId="0" applyNumberFormat="1" applyFont="1" applyFill="1" applyBorder="1" applyAlignment="1">
      <alignment horizontal="left" vertical="top" wrapText="1"/>
    </xf>
    <xf numFmtId="44" fontId="7" fillId="2" borderId="0" xfId="1" applyFont="1" applyFill="1" applyBorder="1" applyAlignment="1">
      <alignment horizontal="right" vertical="top" wrapText="1"/>
    </xf>
    <xf numFmtId="0" fontId="0" fillId="2" borderId="0" xfId="0" applyFill="1" applyBorder="1" applyAlignment="1">
      <alignment horizontal="left" vertical="top" wrapText="1"/>
    </xf>
    <xf numFmtId="0" fontId="0" fillId="2" borderId="0" xfId="0" applyFill="1" applyBorder="1" applyAlignment="1">
      <alignment horizontal="left" vertical="top" wrapText="1"/>
    </xf>
    <xf numFmtId="0" fontId="13" fillId="2" borderId="0" xfId="0" applyFont="1" applyFill="1" applyBorder="1" applyAlignment="1">
      <alignment horizontal="left" vertical="top" wrapText="1"/>
    </xf>
    <xf numFmtId="0" fontId="14" fillId="2" borderId="0" xfId="0" applyFont="1" applyFill="1" applyBorder="1" applyAlignment="1">
      <alignment horizontal="left" vertical="top" wrapText="1"/>
    </xf>
    <xf numFmtId="0" fontId="11" fillId="2" borderId="0" xfId="0" applyFont="1" applyFill="1" applyBorder="1" applyAlignment="1">
      <alignment horizontal="left" vertical="top" wrapText="1"/>
    </xf>
    <xf numFmtId="0" fontId="0" fillId="2" borderId="0" xfId="0" applyFill="1" applyBorder="1" applyAlignment="1">
      <alignment horizontal="left" vertical="top" wrapText="1"/>
    </xf>
  </cellXfs>
  <cellStyles count="2">
    <cellStyle name="Currency" xfId="1" builtinId="4"/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171"/>
  <sheetViews>
    <sheetView tabSelected="1" workbookViewId="0">
      <selection activeCell="N9" sqref="N9"/>
    </sheetView>
  </sheetViews>
  <sheetFormatPr defaultRowHeight="12.75"/>
  <cols>
    <col min="1" max="1" width="10.6640625" style="2" customWidth="1"/>
    <col min="2" max="2" width="26.6640625" style="2" customWidth="1"/>
    <col min="3" max="3" width="9.5" style="2" customWidth="1"/>
    <col min="4" max="4" width="10.6640625" style="5" customWidth="1"/>
    <col min="5" max="5" width="9.1640625" style="7" customWidth="1"/>
    <col min="6" max="6" width="7.6640625" style="10" customWidth="1"/>
    <col min="7" max="7" width="14.5" style="14" customWidth="1"/>
    <col min="8" max="8" width="16.33203125" style="14" customWidth="1"/>
    <col min="9" max="9" width="15.83203125" customWidth="1"/>
  </cols>
  <sheetData>
    <row r="1" spans="1:8" ht="27.95" customHeight="1">
      <c r="A1" s="22" t="s">
        <v>79</v>
      </c>
      <c r="B1" s="23"/>
      <c r="C1" s="23"/>
      <c r="D1" s="23"/>
      <c r="E1" s="23"/>
      <c r="F1" s="23"/>
      <c r="G1" s="23"/>
      <c r="H1" s="23"/>
    </row>
    <row r="2" spans="1:8" ht="54.75" customHeight="1">
      <c r="A2" s="2" t="s">
        <v>0</v>
      </c>
      <c r="B2" s="2" t="s">
        <v>1</v>
      </c>
      <c r="C2" s="3" t="s">
        <v>70</v>
      </c>
      <c r="D2" s="6" t="s">
        <v>71</v>
      </c>
      <c r="E2" s="8" t="s">
        <v>72</v>
      </c>
      <c r="F2" s="11" t="s">
        <v>77</v>
      </c>
      <c r="G2" s="13" t="s">
        <v>73</v>
      </c>
      <c r="H2" s="13" t="s">
        <v>74</v>
      </c>
    </row>
    <row r="3" spans="1:8" s="18" customFormat="1">
      <c r="A3" s="18" t="s">
        <v>2</v>
      </c>
      <c r="B3" s="12" t="s">
        <v>80</v>
      </c>
      <c r="C3" s="18">
        <v>2774</v>
      </c>
      <c r="D3" s="5">
        <v>3.3000000000000002E-2</v>
      </c>
      <c r="E3" s="7">
        <v>91.55</v>
      </c>
      <c r="F3" s="10">
        <v>25.77</v>
      </c>
      <c r="G3" s="14">
        <f t="shared" ref="G3" si="0">E3*F3</f>
        <v>2359.2435</v>
      </c>
      <c r="H3" s="14">
        <f t="shared" ref="H3" si="1">G3*0.139</f>
        <v>327.93484650000005</v>
      </c>
    </row>
    <row r="4" spans="1:8" s="2" customFormat="1" ht="22.5">
      <c r="A4" s="2" t="s">
        <v>35</v>
      </c>
      <c r="B4" s="20" t="s">
        <v>69</v>
      </c>
      <c r="D4" s="5">
        <v>0.05</v>
      </c>
      <c r="E4" s="7">
        <v>13.32</v>
      </c>
      <c r="F4" s="10">
        <v>21.07</v>
      </c>
      <c r="G4" s="14">
        <f t="shared" ref="G4:G38" si="2">E4*F4</f>
        <v>280.6524</v>
      </c>
      <c r="H4" s="14">
        <f t="shared" ref="H4:H38" si="3">G4*0.139</f>
        <v>39.0106836</v>
      </c>
    </row>
    <row r="5" spans="1:8" s="2" customFormat="1">
      <c r="A5" s="2" t="s">
        <v>36</v>
      </c>
      <c r="B5" s="20" t="s">
        <v>40</v>
      </c>
      <c r="D5" s="5">
        <v>0.05</v>
      </c>
      <c r="E5" s="7">
        <v>39.097000000000001</v>
      </c>
      <c r="F5" s="10">
        <v>21.07</v>
      </c>
      <c r="G5" s="14">
        <f t="shared" si="2"/>
        <v>823.77379000000008</v>
      </c>
      <c r="H5" s="14">
        <f t="shared" si="3"/>
        <v>114.50455681000003</v>
      </c>
    </row>
    <row r="6" spans="1:8" s="2" customFormat="1" ht="22.5">
      <c r="A6" s="2" t="s">
        <v>37</v>
      </c>
      <c r="B6" s="20" t="s">
        <v>76</v>
      </c>
      <c r="D6" s="5">
        <v>0.05</v>
      </c>
      <c r="E6" s="7">
        <v>1.56</v>
      </c>
      <c r="F6" s="10">
        <v>21.07</v>
      </c>
      <c r="G6" s="14">
        <f t="shared" si="2"/>
        <v>32.869199999999999</v>
      </c>
      <c r="H6" s="14">
        <f t="shared" si="3"/>
        <v>4.5688188000000007</v>
      </c>
    </row>
    <row r="7" spans="1:8" s="2" customFormat="1">
      <c r="A7" s="2" t="s">
        <v>38</v>
      </c>
      <c r="B7" s="20" t="s">
        <v>67</v>
      </c>
      <c r="D7" s="5">
        <v>0.05</v>
      </c>
      <c r="E7" s="7">
        <v>19.04</v>
      </c>
      <c r="F7" s="10">
        <v>21.07</v>
      </c>
      <c r="G7" s="14">
        <f t="shared" si="2"/>
        <v>401.1728</v>
      </c>
      <c r="H7" s="14">
        <f t="shared" si="3"/>
        <v>55.763019200000002</v>
      </c>
    </row>
    <row r="8" spans="1:8" s="2" customFormat="1" ht="22.5">
      <c r="A8" s="2" t="s">
        <v>39</v>
      </c>
      <c r="B8" s="20" t="s">
        <v>68</v>
      </c>
      <c r="D8" s="5">
        <v>0.05</v>
      </c>
      <c r="E8" s="7">
        <v>55.19</v>
      </c>
      <c r="F8" s="10">
        <v>21.07</v>
      </c>
      <c r="G8" s="14">
        <f t="shared" si="2"/>
        <v>1162.8533</v>
      </c>
      <c r="H8" s="14">
        <f t="shared" si="3"/>
        <v>161.63660870000001</v>
      </c>
    </row>
    <row r="9" spans="1:8" s="2" customFormat="1">
      <c r="A9" s="2" t="s">
        <v>3</v>
      </c>
      <c r="B9" s="2" t="s">
        <v>4</v>
      </c>
      <c r="C9" s="2">
        <v>691</v>
      </c>
      <c r="D9" s="5">
        <v>1</v>
      </c>
      <c r="E9" s="7">
        <v>691.08</v>
      </c>
      <c r="F9" s="10">
        <v>25.77</v>
      </c>
      <c r="G9" s="14">
        <f t="shared" si="2"/>
        <v>17809.131600000001</v>
      </c>
      <c r="H9" s="14">
        <f t="shared" si="3"/>
        <v>2475.4692924000001</v>
      </c>
    </row>
    <row r="10" spans="1:8" s="2" customFormat="1">
      <c r="A10" s="2" t="s">
        <v>5</v>
      </c>
      <c r="B10" s="12" t="s">
        <v>41</v>
      </c>
      <c r="C10" s="2">
        <v>1485</v>
      </c>
      <c r="D10" s="5">
        <v>0.08</v>
      </c>
      <c r="E10" s="7">
        <v>338.8</v>
      </c>
      <c r="F10" s="10">
        <v>25.77</v>
      </c>
      <c r="G10" s="14">
        <f t="shared" si="2"/>
        <v>8730.8760000000002</v>
      </c>
      <c r="H10" s="14">
        <f t="shared" si="3"/>
        <v>1213.5917640000002</v>
      </c>
    </row>
    <row r="11" spans="1:8" s="2" customFormat="1" ht="22.5">
      <c r="A11" s="2" t="s">
        <v>6</v>
      </c>
      <c r="B11" s="12" t="s">
        <v>42</v>
      </c>
      <c r="C11" s="2">
        <v>672</v>
      </c>
      <c r="D11" s="5">
        <v>0.16700000000000001</v>
      </c>
      <c r="E11" s="7">
        <v>112.22</v>
      </c>
      <c r="F11" s="10">
        <v>21.07</v>
      </c>
      <c r="G11" s="14">
        <f t="shared" si="2"/>
        <v>2364.4753999999998</v>
      </c>
      <c r="H11" s="14">
        <f t="shared" si="3"/>
        <v>328.66208060000002</v>
      </c>
    </row>
    <row r="12" spans="1:8" s="2" customFormat="1">
      <c r="A12" s="2" t="s">
        <v>7</v>
      </c>
      <c r="B12" s="2" t="s">
        <v>8</v>
      </c>
      <c r="C12" s="2">
        <v>1160</v>
      </c>
      <c r="D12" s="5">
        <v>3.3000000000000002E-2</v>
      </c>
      <c r="E12" s="7">
        <v>38.28</v>
      </c>
      <c r="F12" s="10">
        <v>25.77</v>
      </c>
      <c r="G12" s="14">
        <f t="shared" si="2"/>
        <v>986.47559999999999</v>
      </c>
      <c r="H12" s="14">
        <f t="shared" si="3"/>
        <v>137.12010840000002</v>
      </c>
    </row>
    <row r="13" spans="1:8" s="2" customFormat="1" ht="22.5">
      <c r="A13" s="2" t="s">
        <v>9</v>
      </c>
      <c r="B13" s="12" t="s">
        <v>43</v>
      </c>
      <c r="C13" s="2">
        <v>976</v>
      </c>
      <c r="D13" s="5">
        <v>3.3000000000000002E-2</v>
      </c>
      <c r="E13" s="7">
        <v>32.21</v>
      </c>
      <c r="F13" s="10">
        <v>25.77</v>
      </c>
      <c r="G13" s="14">
        <f t="shared" si="2"/>
        <v>830.05169999999998</v>
      </c>
      <c r="H13" s="14">
        <f t="shared" si="3"/>
        <v>115.37718630000001</v>
      </c>
    </row>
    <row r="14" spans="1:8" s="2" customFormat="1">
      <c r="A14" s="2" t="s">
        <v>10</v>
      </c>
      <c r="B14" s="2" t="s">
        <v>11</v>
      </c>
      <c r="C14" s="2">
        <v>4</v>
      </c>
      <c r="D14" s="5">
        <v>3.3000000000000002E-2</v>
      </c>
      <c r="E14" s="7">
        <v>0.13</v>
      </c>
      <c r="F14" s="10">
        <v>25.77</v>
      </c>
      <c r="G14" s="14">
        <f t="shared" si="2"/>
        <v>3.3500999999999999</v>
      </c>
      <c r="H14" s="14">
        <f t="shared" si="3"/>
        <v>0.46566390000000002</v>
      </c>
    </row>
    <row r="15" spans="1:8" s="2" customFormat="1">
      <c r="A15" s="2" t="s">
        <v>12</v>
      </c>
      <c r="B15" s="2" t="s">
        <v>13</v>
      </c>
      <c r="C15" s="2">
        <v>1586</v>
      </c>
      <c r="D15" s="5">
        <v>3.3000000000000002E-2</v>
      </c>
      <c r="E15" s="7">
        <v>52.34</v>
      </c>
      <c r="F15" s="10">
        <v>25.77</v>
      </c>
      <c r="G15" s="14">
        <f t="shared" si="2"/>
        <v>1348.8018</v>
      </c>
      <c r="H15" s="14">
        <f t="shared" si="3"/>
        <v>187.48345020000002</v>
      </c>
    </row>
    <row r="16" spans="1:8" s="2" customFormat="1">
      <c r="A16" s="2" t="s">
        <v>14</v>
      </c>
      <c r="B16" s="2" t="s">
        <v>15</v>
      </c>
      <c r="C16" s="2">
        <v>848</v>
      </c>
      <c r="D16" s="5">
        <v>3.3000000000000002E-2</v>
      </c>
      <c r="E16" s="7">
        <v>27.98</v>
      </c>
      <c r="F16" s="10">
        <v>25.77</v>
      </c>
      <c r="G16" s="14">
        <f t="shared" si="2"/>
        <v>721.04459999999995</v>
      </c>
      <c r="H16" s="14">
        <f t="shared" si="3"/>
        <v>100.22519940000001</v>
      </c>
    </row>
    <row r="17" spans="1:8" s="2" customFormat="1">
      <c r="A17" s="2" t="s">
        <v>16</v>
      </c>
      <c r="B17" s="2" t="s">
        <v>17</v>
      </c>
      <c r="C17" s="2">
        <v>144</v>
      </c>
      <c r="D17" s="5">
        <v>1</v>
      </c>
      <c r="E17" s="7">
        <v>144</v>
      </c>
      <c r="F17" s="10">
        <v>21.07</v>
      </c>
      <c r="G17" s="14">
        <f t="shared" si="2"/>
        <v>3034.08</v>
      </c>
      <c r="H17" s="14">
        <f t="shared" si="3"/>
        <v>421.73712</v>
      </c>
    </row>
    <row r="18" spans="1:8" s="2" customFormat="1" ht="22.5">
      <c r="A18" s="2" t="s">
        <v>18</v>
      </c>
      <c r="B18" s="12" t="s">
        <v>44</v>
      </c>
      <c r="C18" s="2">
        <v>7182</v>
      </c>
      <c r="D18" s="5">
        <v>3.3000000000000002E-2</v>
      </c>
      <c r="E18" s="7">
        <v>237.01</v>
      </c>
      <c r="F18" s="10">
        <v>25.77</v>
      </c>
      <c r="G18" s="14">
        <f t="shared" si="2"/>
        <v>6107.7476999999999</v>
      </c>
      <c r="H18" s="14">
        <f t="shared" si="3"/>
        <v>848.97693030000005</v>
      </c>
    </row>
    <row r="19" spans="1:8" s="2" customFormat="1">
      <c r="A19" s="2" t="s">
        <v>19</v>
      </c>
      <c r="B19" s="2" t="s">
        <v>20</v>
      </c>
      <c r="C19" s="2">
        <v>2667</v>
      </c>
      <c r="D19" s="5">
        <v>8.3000000000000004E-2</v>
      </c>
      <c r="E19" s="7">
        <v>221.37</v>
      </c>
      <c r="F19" s="10">
        <v>25.77</v>
      </c>
      <c r="G19" s="14">
        <f t="shared" si="2"/>
        <v>5704.7048999999997</v>
      </c>
      <c r="H19" s="14">
        <f t="shared" si="3"/>
        <v>792.95398110000008</v>
      </c>
    </row>
    <row r="20" spans="1:8" s="2" customFormat="1" ht="22.5">
      <c r="A20" s="2" t="s">
        <v>21</v>
      </c>
      <c r="B20" s="12" t="s">
        <v>45</v>
      </c>
      <c r="C20" s="2">
        <v>520</v>
      </c>
      <c r="D20" s="5">
        <v>8.3000000000000004E-2</v>
      </c>
      <c r="E20" s="7">
        <v>43.16</v>
      </c>
      <c r="F20" s="10">
        <v>21.07</v>
      </c>
      <c r="G20" s="14">
        <f t="shared" si="2"/>
        <v>909.38119999999992</v>
      </c>
      <c r="H20" s="14">
        <f t="shared" si="3"/>
        <v>126.4039868</v>
      </c>
    </row>
    <row r="21" spans="1:8" s="2" customFormat="1" ht="22.5">
      <c r="A21" s="4" t="s">
        <v>46</v>
      </c>
      <c r="B21" s="12" t="s">
        <v>47</v>
      </c>
      <c r="C21" s="2">
        <v>132</v>
      </c>
      <c r="D21" s="5">
        <v>0.05</v>
      </c>
      <c r="E21" s="7">
        <v>6.6</v>
      </c>
      <c r="F21" s="10">
        <v>25.77</v>
      </c>
      <c r="G21" s="14">
        <f t="shared" si="2"/>
        <v>170.08199999999999</v>
      </c>
      <c r="H21" s="14">
        <f t="shared" si="3"/>
        <v>23.641398000000002</v>
      </c>
    </row>
    <row r="22" spans="1:8" s="2" customFormat="1" ht="22.5">
      <c r="A22" s="2" t="s">
        <v>22</v>
      </c>
      <c r="B22" s="12" t="s">
        <v>48</v>
      </c>
      <c r="C22" s="2">
        <v>80</v>
      </c>
      <c r="D22" s="5">
        <v>0.05</v>
      </c>
      <c r="E22" s="7">
        <v>4</v>
      </c>
      <c r="F22" s="10">
        <v>25.77</v>
      </c>
      <c r="G22" s="14">
        <f t="shared" si="2"/>
        <v>103.08</v>
      </c>
      <c r="H22" s="14">
        <f t="shared" si="3"/>
        <v>14.32812</v>
      </c>
    </row>
    <row r="23" spans="1:8" s="2" customFormat="1">
      <c r="A23" s="2" t="s">
        <v>52</v>
      </c>
      <c r="B23" s="12" t="s">
        <v>53</v>
      </c>
      <c r="D23" s="5">
        <v>0.05</v>
      </c>
      <c r="E23" s="7">
        <v>17</v>
      </c>
      <c r="F23" s="10">
        <v>21.07</v>
      </c>
      <c r="G23" s="14">
        <f t="shared" si="2"/>
        <v>358.19</v>
      </c>
      <c r="H23" s="14">
        <f t="shared" si="3"/>
        <v>49.788410000000006</v>
      </c>
    </row>
    <row r="24" spans="1:8" s="2" customFormat="1">
      <c r="A24" s="2" t="s">
        <v>54</v>
      </c>
      <c r="B24" s="12" t="s">
        <v>55</v>
      </c>
      <c r="D24" s="5">
        <v>0.05</v>
      </c>
      <c r="E24" s="7">
        <v>3.74</v>
      </c>
      <c r="F24" s="10">
        <v>21.07</v>
      </c>
      <c r="G24" s="14">
        <f t="shared" si="2"/>
        <v>78.8018</v>
      </c>
      <c r="H24" s="14">
        <f t="shared" si="3"/>
        <v>10.953450200000001</v>
      </c>
    </row>
    <row r="25" spans="1:8" s="2" customFormat="1">
      <c r="A25" s="2" t="s">
        <v>56</v>
      </c>
      <c r="B25" s="12" t="s">
        <v>57</v>
      </c>
      <c r="D25" s="5">
        <v>0.05</v>
      </c>
      <c r="E25" s="7">
        <v>8.5</v>
      </c>
      <c r="F25" s="10">
        <v>31.17</v>
      </c>
      <c r="G25" s="14">
        <f t="shared" si="2"/>
        <v>264.94499999999999</v>
      </c>
      <c r="H25" s="14">
        <f t="shared" si="3"/>
        <v>36.827355000000004</v>
      </c>
    </row>
    <row r="26" spans="1:8" s="2" customFormat="1" ht="22.5">
      <c r="A26" s="2" t="s">
        <v>58</v>
      </c>
      <c r="B26" s="12" t="s">
        <v>59</v>
      </c>
      <c r="D26" s="5">
        <v>0.05</v>
      </c>
      <c r="E26" s="7">
        <v>42.084000000000003</v>
      </c>
      <c r="F26" s="10">
        <v>21.07</v>
      </c>
      <c r="G26" s="14">
        <f t="shared" si="2"/>
        <v>886.70988000000011</v>
      </c>
      <c r="H26" s="14">
        <f t="shared" si="3"/>
        <v>123.25267332000003</v>
      </c>
    </row>
    <row r="27" spans="1:8" s="2" customFormat="1">
      <c r="A27" s="2" t="s">
        <v>23</v>
      </c>
      <c r="B27" s="12" t="s">
        <v>49</v>
      </c>
      <c r="C27" s="2">
        <v>186</v>
      </c>
      <c r="D27" s="5">
        <v>8.3000000000000004E-2</v>
      </c>
      <c r="E27" s="7">
        <v>15.44</v>
      </c>
      <c r="F27" s="10">
        <v>31.17</v>
      </c>
      <c r="G27" s="14">
        <f t="shared" si="2"/>
        <v>481.26480000000004</v>
      </c>
      <c r="H27" s="14">
        <f t="shared" si="3"/>
        <v>66.895807200000007</v>
      </c>
    </row>
    <row r="28" spans="1:8" s="2" customFormat="1" ht="22.5">
      <c r="A28" s="2" t="s">
        <v>24</v>
      </c>
      <c r="B28" s="12" t="s">
        <v>50</v>
      </c>
      <c r="C28" s="2">
        <v>14</v>
      </c>
      <c r="D28" s="5">
        <v>8.3000000000000004E-2</v>
      </c>
      <c r="E28" s="7">
        <v>1.1599999999999999</v>
      </c>
      <c r="F28" s="10">
        <v>31.17</v>
      </c>
      <c r="G28" s="14">
        <f t="shared" si="2"/>
        <v>36.157199999999996</v>
      </c>
      <c r="H28" s="14">
        <f t="shared" si="3"/>
        <v>5.0258507999999997</v>
      </c>
    </row>
    <row r="29" spans="1:8" s="2" customFormat="1">
      <c r="A29" s="2" t="s">
        <v>25</v>
      </c>
      <c r="B29" s="12" t="s">
        <v>51</v>
      </c>
      <c r="C29" s="2">
        <v>48</v>
      </c>
      <c r="D29" s="5">
        <v>8.3000000000000004E-2</v>
      </c>
      <c r="E29" s="7">
        <v>3.98</v>
      </c>
      <c r="F29" s="10">
        <v>31.17</v>
      </c>
      <c r="G29" s="14">
        <f t="shared" si="2"/>
        <v>124.0566</v>
      </c>
      <c r="H29" s="14">
        <f t="shared" si="3"/>
        <v>17.243867400000003</v>
      </c>
    </row>
    <row r="30" spans="1:8" s="2" customFormat="1">
      <c r="A30" s="2" t="s">
        <v>26</v>
      </c>
      <c r="B30" s="2" t="s">
        <v>27</v>
      </c>
      <c r="C30" s="2">
        <v>978</v>
      </c>
      <c r="D30" s="5">
        <v>1</v>
      </c>
      <c r="E30" s="7">
        <v>978</v>
      </c>
      <c r="F30" s="10">
        <v>25.77</v>
      </c>
      <c r="G30" s="14">
        <f t="shared" si="2"/>
        <v>25203.06</v>
      </c>
      <c r="H30" s="14">
        <f t="shared" si="3"/>
        <v>3503.2253400000004</v>
      </c>
    </row>
    <row r="31" spans="1:8" s="2" customFormat="1" ht="22.5">
      <c r="A31" s="2" t="s">
        <v>28</v>
      </c>
      <c r="B31" s="12" t="s">
        <v>60</v>
      </c>
      <c r="C31" s="2">
        <v>50</v>
      </c>
      <c r="D31" s="5">
        <v>8.6999999999999994E-2</v>
      </c>
      <c r="E31" s="7">
        <v>4.3499999999999996</v>
      </c>
      <c r="F31" s="10">
        <v>31.17</v>
      </c>
      <c r="G31" s="14">
        <f t="shared" si="2"/>
        <v>135.58949999999999</v>
      </c>
      <c r="H31" s="14">
        <f t="shared" si="3"/>
        <v>18.846940499999999</v>
      </c>
    </row>
    <row r="32" spans="1:8" s="2" customFormat="1" ht="22.5">
      <c r="A32" s="2" t="s">
        <v>29</v>
      </c>
      <c r="B32" s="12" t="s">
        <v>61</v>
      </c>
      <c r="C32" s="2">
        <v>8248</v>
      </c>
      <c r="D32" s="5">
        <v>0.58299999999999996</v>
      </c>
      <c r="E32" s="7">
        <v>4808.58</v>
      </c>
      <c r="F32" s="10">
        <v>25.77</v>
      </c>
      <c r="G32" s="14">
        <f t="shared" si="2"/>
        <v>123917.1066</v>
      </c>
      <c r="H32" s="14">
        <f t="shared" si="3"/>
        <v>17224.477817400002</v>
      </c>
    </row>
    <row r="33" spans="1:9" s="2" customFormat="1">
      <c r="A33" s="21" t="s">
        <v>62</v>
      </c>
      <c r="B33" s="20" t="s">
        <v>64</v>
      </c>
      <c r="D33" s="5">
        <v>0.05</v>
      </c>
      <c r="E33" s="7">
        <v>17</v>
      </c>
      <c r="F33" s="10">
        <v>21.07</v>
      </c>
      <c r="G33" s="14">
        <f t="shared" si="2"/>
        <v>358.19</v>
      </c>
      <c r="H33" s="14">
        <f t="shared" si="3"/>
        <v>49.788410000000006</v>
      </c>
    </row>
    <row r="34" spans="1:9" s="2" customFormat="1" ht="22.5">
      <c r="A34" s="21" t="s">
        <v>63</v>
      </c>
      <c r="B34" s="20" t="s">
        <v>65</v>
      </c>
      <c r="D34" s="5">
        <v>0.05</v>
      </c>
      <c r="E34" s="7">
        <v>83.2</v>
      </c>
      <c r="F34" s="10">
        <v>21.07</v>
      </c>
      <c r="G34" s="14">
        <f t="shared" si="2"/>
        <v>1753.0240000000001</v>
      </c>
      <c r="H34" s="14">
        <f t="shared" si="3"/>
        <v>243.67033600000005</v>
      </c>
    </row>
    <row r="35" spans="1:9" s="2" customFormat="1" ht="22.5">
      <c r="A35" s="2" t="s">
        <v>30</v>
      </c>
      <c r="B35" s="12" t="s">
        <v>66</v>
      </c>
      <c r="C35" s="2">
        <v>50</v>
      </c>
      <c r="D35" s="5">
        <v>0.25</v>
      </c>
      <c r="E35" s="7">
        <v>12.5</v>
      </c>
      <c r="F35" s="10">
        <v>31.17</v>
      </c>
      <c r="G35" s="14">
        <f t="shared" si="2"/>
        <v>389.625</v>
      </c>
      <c r="H35" s="14">
        <f t="shared" si="3"/>
        <v>54.157875000000004</v>
      </c>
    </row>
    <row r="36" spans="1:9" s="2" customFormat="1">
      <c r="A36" s="2" t="s">
        <v>31</v>
      </c>
      <c r="B36" s="2" t="s">
        <v>32</v>
      </c>
      <c r="C36" s="2">
        <v>25</v>
      </c>
      <c r="D36" s="5">
        <v>2</v>
      </c>
      <c r="E36" s="7">
        <v>50</v>
      </c>
      <c r="F36" s="10">
        <v>37.369999999999997</v>
      </c>
      <c r="G36" s="14">
        <f t="shared" si="2"/>
        <v>1868.4999999999998</v>
      </c>
      <c r="H36" s="14">
        <f t="shared" si="3"/>
        <v>259.72149999999999</v>
      </c>
    </row>
    <row r="37" spans="1:9" s="18" customFormat="1" ht="22.5">
      <c r="A37" s="21" t="s">
        <v>81</v>
      </c>
      <c r="B37" s="20" t="s">
        <v>82</v>
      </c>
      <c r="C37" s="18">
        <v>100</v>
      </c>
      <c r="D37" s="5">
        <v>0.16700000000000001</v>
      </c>
      <c r="E37" s="7">
        <v>33.4</v>
      </c>
      <c r="F37" s="10">
        <v>28.38</v>
      </c>
      <c r="G37" s="14">
        <f t="shared" si="2"/>
        <v>947.89199999999994</v>
      </c>
      <c r="H37" s="14">
        <f t="shared" si="3"/>
        <v>131.75698800000001</v>
      </c>
    </row>
    <row r="38" spans="1:9" s="2" customFormat="1">
      <c r="A38" s="2" t="s">
        <v>31</v>
      </c>
      <c r="B38" s="2" t="s">
        <v>33</v>
      </c>
      <c r="C38" s="2">
        <v>10200</v>
      </c>
      <c r="D38" s="5">
        <v>8.3000000000000004E-2</v>
      </c>
      <c r="E38" s="7">
        <v>846.6</v>
      </c>
      <c r="F38" s="10">
        <v>52.51</v>
      </c>
      <c r="G38" s="14">
        <f t="shared" si="2"/>
        <v>44454.966</v>
      </c>
      <c r="H38" s="14">
        <f t="shared" si="3"/>
        <v>6179.2402740000007</v>
      </c>
    </row>
    <row r="39" spans="1:9" s="18" customFormat="1">
      <c r="A39" s="18" t="s">
        <v>31</v>
      </c>
      <c r="B39" s="18" t="s">
        <v>34</v>
      </c>
      <c r="C39" s="18">
        <v>36</v>
      </c>
      <c r="D39" s="5">
        <v>0.16700000000000001</v>
      </c>
      <c r="E39" s="7">
        <v>6.01</v>
      </c>
      <c r="F39" s="10">
        <v>37.369999999999997</v>
      </c>
      <c r="G39" s="14">
        <f t="shared" ref="G39:G41" si="4">E39*F39</f>
        <v>224.59369999999998</v>
      </c>
      <c r="H39" s="14">
        <f t="shared" ref="H39:H41" si="5">G39*0.139</f>
        <v>31.218524300000002</v>
      </c>
    </row>
    <row r="40" spans="1:9" ht="11.1" customHeight="1">
      <c r="A40" s="21" t="s">
        <v>81</v>
      </c>
      <c r="B40" s="20" t="s">
        <v>83</v>
      </c>
      <c r="C40" s="2">
        <v>6114</v>
      </c>
      <c r="D40" s="5">
        <v>0.5</v>
      </c>
      <c r="E40" s="7">
        <v>3057</v>
      </c>
      <c r="F40" s="10">
        <v>18.96</v>
      </c>
      <c r="G40" s="14">
        <f t="shared" si="4"/>
        <v>57960.72</v>
      </c>
      <c r="H40" s="14">
        <f t="shared" si="5"/>
        <v>8056.5400800000007</v>
      </c>
    </row>
    <row r="41" spans="1:9" ht="11.1" customHeight="1">
      <c r="A41" s="21" t="s">
        <v>81</v>
      </c>
      <c r="B41" s="20" t="s">
        <v>84</v>
      </c>
      <c r="C41" s="18">
        <v>1118768</v>
      </c>
      <c r="D41" s="5">
        <v>8.3000000000000004E-2</v>
      </c>
      <c r="E41" s="7">
        <v>92857.74</v>
      </c>
      <c r="F41" s="10">
        <v>18.96</v>
      </c>
      <c r="G41" s="14">
        <f t="shared" si="4"/>
        <v>1760582.7504000003</v>
      </c>
      <c r="H41" s="14">
        <f t="shared" si="5"/>
        <v>244721.00230560006</v>
      </c>
    </row>
    <row r="42" spans="1:9" ht="11.1" customHeight="1">
      <c r="A42" s="18"/>
      <c r="B42" s="18"/>
      <c r="C42" s="18"/>
    </row>
    <row r="43" spans="1:9" ht="11.1" customHeight="1"/>
    <row r="44" spans="1:9" ht="11.1" customHeight="1">
      <c r="A44" t="s">
        <v>78</v>
      </c>
      <c r="E44" s="9"/>
      <c r="G44" s="15">
        <f>SUM(G3:G41)</f>
        <v>2073909.9900700003</v>
      </c>
      <c r="H44" s="15">
        <f>SUM(H3:H41)</f>
        <v>288273.48861973005</v>
      </c>
      <c r="I44" s="1"/>
    </row>
    <row r="45" spans="1:9" ht="11.1" customHeight="1">
      <c r="A45" s="19"/>
    </row>
    <row r="46" spans="1:9" ht="27" customHeight="1">
      <c r="D46" s="16" t="s">
        <v>75</v>
      </c>
      <c r="E46" s="5"/>
      <c r="F46" s="5"/>
      <c r="G46" s="5"/>
      <c r="H46" s="17">
        <f>SUM(G44,H44)</f>
        <v>2362183.4786897302</v>
      </c>
    </row>
    <row r="47" spans="1:9" ht="11.1" customHeight="1"/>
    <row r="48" spans="1:9" ht="11.1" customHeight="1">
      <c r="A48" t="s">
        <v>85</v>
      </c>
    </row>
    <row r="49" ht="11.1" customHeight="1"/>
    <row r="50" ht="11.1" customHeight="1"/>
    <row r="51" ht="11.1" customHeight="1"/>
    <row r="52" ht="11.1" customHeight="1"/>
    <row r="53" ht="11.1" customHeight="1"/>
    <row r="54" ht="11.1" customHeight="1"/>
    <row r="55" ht="11.1" customHeight="1"/>
    <row r="56" ht="11.1" customHeight="1"/>
    <row r="57" ht="11.1" customHeight="1"/>
    <row r="58" ht="11.1" customHeight="1"/>
    <row r="59" ht="11.1" customHeight="1"/>
    <row r="60" ht="11.1" customHeight="1"/>
    <row r="61" ht="11.1" customHeight="1"/>
    <row r="62" ht="11.1" customHeight="1"/>
    <row r="63" ht="11.1" customHeight="1"/>
    <row r="64" ht="11.1" customHeight="1"/>
    <row r="65" ht="11.1" customHeight="1"/>
    <row r="66" ht="11.1" customHeight="1"/>
    <row r="67" ht="11.1" customHeight="1"/>
    <row r="68" ht="11.1" customHeight="1"/>
    <row r="69" ht="11.1" customHeight="1"/>
    <row r="70" ht="11.1" customHeight="1"/>
    <row r="71" ht="11.1" customHeight="1"/>
    <row r="72" ht="11.1" customHeight="1"/>
    <row r="73" ht="11.1" customHeight="1"/>
    <row r="74" ht="11.1" customHeight="1"/>
    <row r="75" ht="11.1" customHeight="1"/>
    <row r="76" ht="11.1" customHeight="1"/>
    <row r="77" ht="11.1" customHeight="1"/>
    <row r="78" ht="11.1" customHeight="1"/>
    <row r="79" ht="11.1" customHeight="1"/>
    <row r="80" ht="11.1" customHeight="1"/>
    <row r="81" ht="11.1" customHeight="1"/>
    <row r="82" ht="11.1" customHeight="1"/>
    <row r="83" ht="11.1" customHeight="1"/>
    <row r="84" ht="11.1" customHeight="1"/>
    <row r="85" ht="11.1" customHeight="1"/>
    <row r="86" ht="11.1" customHeight="1"/>
    <row r="87" ht="11.1" customHeight="1"/>
    <row r="88" ht="11.1" customHeight="1"/>
    <row r="89" ht="11.1" customHeight="1"/>
    <row r="90" ht="11.1" customHeight="1"/>
    <row r="91" ht="11.1" customHeight="1"/>
    <row r="92" ht="11.1" customHeight="1"/>
    <row r="93" ht="11.1" customHeight="1"/>
    <row r="94" ht="11.1" customHeight="1"/>
    <row r="95" ht="11.1" customHeight="1"/>
    <row r="96" ht="11.1" customHeight="1"/>
    <row r="97" ht="11.1" customHeight="1"/>
    <row r="98" ht="11.1" customHeight="1"/>
    <row r="99" ht="11.1" customHeight="1"/>
    <row r="100" ht="11.1" customHeight="1"/>
    <row r="101" ht="11.1" customHeight="1"/>
    <row r="102" ht="11.1" customHeight="1"/>
    <row r="103" ht="11.1" customHeight="1"/>
    <row r="104" ht="11.1" customHeight="1"/>
    <row r="105" ht="11.1" customHeight="1"/>
    <row r="106" ht="11.1" customHeight="1"/>
    <row r="107" ht="11.1" customHeight="1"/>
    <row r="108" ht="11.1" customHeight="1"/>
    <row r="109" ht="11.1" customHeight="1"/>
    <row r="110" ht="11.1" customHeight="1"/>
    <row r="111" ht="11.1" customHeight="1"/>
    <row r="112" ht="11.1" customHeight="1"/>
    <row r="113" ht="11.1" customHeight="1"/>
    <row r="114" ht="11.1" customHeight="1"/>
    <row r="115" ht="11.1" customHeight="1"/>
    <row r="116" ht="11.1" customHeight="1"/>
    <row r="117" ht="11.1" customHeight="1"/>
    <row r="118" ht="11.1" customHeight="1"/>
    <row r="119" ht="11.1" customHeight="1"/>
    <row r="120" ht="11.1" customHeight="1"/>
    <row r="121" ht="11.1" customHeight="1"/>
    <row r="122" ht="11.1" customHeight="1"/>
    <row r="123" ht="11.1" customHeight="1"/>
    <row r="124" ht="11.1" customHeight="1"/>
    <row r="125" ht="11.1" customHeight="1"/>
    <row r="126" ht="11.1" customHeight="1"/>
    <row r="127" ht="11.1" customHeight="1"/>
    <row r="128" ht="11.1" customHeight="1"/>
    <row r="129" ht="11.1" customHeight="1"/>
    <row r="130" ht="11.1" customHeight="1"/>
    <row r="131" ht="11.1" customHeight="1"/>
    <row r="132" ht="11.1" customHeight="1"/>
    <row r="133" ht="11.1" customHeight="1"/>
    <row r="134" ht="11.1" customHeight="1"/>
    <row r="135" ht="11.1" customHeight="1"/>
    <row r="136" ht="11.1" customHeight="1"/>
    <row r="137" ht="11.1" customHeight="1"/>
    <row r="138" ht="11.1" customHeight="1"/>
    <row r="139" ht="11.1" customHeight="1"/>
    <row r="140" ht="11.1" customHeight="1"/>
    <row r="141" ht="11.1" customHeight="1"/>
    <row r="142" ht="11.1" customHeight="1"/>
    <row r="143" ht="11.1" customHeight="1"/>
    <row r="144" ht="11.1" customHeight="1"/>
    <row r="145" ht="11.1" customHeight="1"/>
    <row r="146" ht="11.1" customHeight="1"/>
    <row r="147" ht="11.1" customHeight="1"/>
    <row r="148" ht="11.1" customHeight="1"/>
    <row r="149" ht="11.1" customHeight="1"/>
    <row r="150" ht="11.1" customHeight="1"/>
    <row r="151" ht="11.1" customHeight="1"/>
    <row r="152" ht="11.1" customHeight="1"/>
    <row r="153" ht="11.1" customHeight="1"/>
    <row r="154" ht="11.1" customHeight="1"/>
    <row r="155" ht="11.1" customHeight="1"/>
    <row r="156" ht="11.1" customHeight="1"/>
    <row r="157" ht="11.1" customHeight="1"/>
    <row r="158" ht="11.1" customHeight="1"/>
    <row r="159" ht="11.1" customHeight="1"/>
    <row r="160" ht="11.1" customHeight="1"/>
    <row r="161" ht="11.1" customHeight="1"/>
    <row r="162" ht="11.1" customHeight="1"/>
    <row r="163" ht="11.1" customHeight="1"/>
    <row r="164" ht="11.1" customHeight="1"/>
    <row r="165" ht="11.1" customHeight="1"/>
    <row r="166" ht="11.1" customHeight="1"/>
    <row r="167" ht="11.1" customHeight="1"/>
    <row r="168" ht="11.1" customHeight="1"/>
    <row r="169" ht="11.1" customHeight="1"/>
    <row r="170" ht="11.1" customHeight="1"/>
    <row r="171" ht="11.1" customHeight="1"/>
  </sheetData>
  <mergeCells count="1">
    <mergeCell ref="A1:H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Table 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OMB Approval Writeups</dc:title>
  <dc:creator>MLVick</dc:creator>
  <cp:lastModifiedBy>ASGreenfield</cp:lastModifiedBy>
  <cp:lastPrinted>2011-05-12T18:41:03Z</cp:lastPrinted>
  <dcterms:created xsi:type="dcterms:W3CDTF">2011-05-05T13:29:45Z</dcterms:created>
  <dcterms:modified xsi:type="dcterms:W3CDTF">2011-05-24T19:21:20Z</dcterms:modified>
</cp:coreProperties>
</file>